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20490" windowHeight="7290" tabRatio="830"/>
  </bookViews>
  <sheets>
    <sheet name="DS CSMs 09.09.2021" sheetId="22" r:id="rId1"/>
    <sheet name="Lãnh đạo Vùng DVKH" sheetId="2" r:id="rId2"/>
    <sheet name="GROUP DVKH" sheetId="40" r:id="rId3"/>
    <sheet name="HB 2020" sheetId="61" r:id="rId4"/>
    <sheet name="KHCN 10.11.2020" sheetId="59" r:id="rId5"/>
    <sheet name="TT SME 11.2020" sheetId="60" r:id="rId6"/>
    <sheet name="TT KHCN" sheetId="62" r:id="rId7"/>
    <sheet name="KHU VỰC" sheetId="63" r:id="rId8"/>
    <sheet name="GIÁM ĐỐC KHU VỰC" sheetId="64" r:id="rId9"/>
    <sheet name="Thông tin thay đổi " sheetId="58" r:id="rId10"/>
    <sheet name="Lịch sử tên CN" sheetId="16" r:id="rId11"/>
    <sheet name="Đóng cửa" sheetId="37" r:id="rId12"/>
    <sheet name="Phân chia Vùng " sheetId="15" r:id="rId13"/>
    <sheet name="Sheet1" sheetId="65" r:id="rId14"/>
  </sheets>
  <externalReferences>
    <externalReference r:id="rId15"/>
    <externalReference r:id="rId16"/>
    <externalReference r:id="rId17"/>
    <externalReference r:id="rId18"/>
    <externalReference r:id="rId19"/>
    <externalReference r:id="rId20"/>
    <externalReference r:id="rId21"/>
    <externalReference r:id="rId22"/>
  </externalReferences>
  <definedNames>
    <definedName name="_1" localSheetId="11">#REF!</definedName>
    <definedName name="_1" localSheetId="0">#REF!</definedName>
    <definedName name="_1" localSheetId="2">#REF!</definedName>
    <definedName name="_1" localSheetId="4">#REF!</definedName>
    <definedName name="_1" localSheetId="9">#REF!</definedName>
    <definedName name="_1">#REF!</definedName>
    <definedName name="_1000A01">#N/A</definedName>
    <definedName name="_2" localSheetId="11">#REF!</definedName>
    <definedName name="_2" localSheetId="0">#REF!</definedName>
    <definedName name="_2" localSheetId="2">#REF!</definedName>
    <definedName name="_2" localSheetId="4">#REF!</definedName>
    <definedName name="_2" localSheetId="9">#REF!</definedName>
    <definedName name="_2">#REF!</definedName>
    <definedName name="_C_Lphi_4ab" localSheetId="0">#REF!</definedName>
    <definedName name="_C_Lphi_4ab" localSheetId="2">#REF!</definedName>
    <definedName name="_C_Lphi_4ab" localSheetId="4">#REF!</definedName>
    <definedName name="_C_Lphi_4ab">#REF!</definedName>
    <definedName name="_CON1" localSheetId="0">#REF!</definedName>
    <definedName name="_CON1" localSheetId="2">#REF!</definedName>
    <definedName name="_CON1" localSheetId="4">#REF!</definedName>
    <definedName name="_CON1">#REF!</definedName>
    <definedName name="_CON2" localSheetId="0">#REF!</definedName>
    <definedName name="_CON2" localSheetId="2">#REF!</definedName>
    <definedName name="_CON2" localSheetId="4">#REF!</definedName>
    <definedName name="_CON2">#REF!</definedName>
    <definedName name="_CPhi_Bhiem" localSheetId="0">#REF!</definedName>
    <definedName name="_CPhi_Bhiem" localSheetId="2">#REF!</definedName>
    <definedName name="_CPhi_Bhiem" localSheetId="4">#REF!</definedName>
    <definedName name="_CPhi_Bhiem">#REF!</definedName>
    <definedName name="_CPhi_BQLDA" localSheetId="0">#REF!</definedName>
    <definedName name="_CPhi_BQLDA" localSheetId="2">#REF!</definedName>
    <definedName name="_CPhi_BQLDA" localSheetId="4">#REF!</definedName>
    <definedName name="_CPhi_BQLDA">#REF!</definedName>
    <definedName name="_CPhi_DBaoGT" localSheetId="0">#REF!</definedName>
    <definedName name="_CPhi_DBaoGT" localSheetId="2">#REF!</definedName>
    <definedName name="_CPhi_DBaoGT" localSheetId="4">#REF!</definedName>
    <definedName name="_CPhi_DBaoGT">#REF!</definedName>
    <definedName name="_CPhi_Kdinh" localSheetId="0">#REF!</definedName>
    <definedName name="_CPhi_Kdinh" localSheetId="2">#REF!</definedName>
    <definedName name="_CPhi_Kdinh" localSheetId="4">#REF!</definedName>
    <definedName name="_CPhi_Kdinh">#REF!</definedName>
    <definedName name="_CPhi_Nthu_KThanh" localSheetId="0">#REF!</definedName>
    <definedName name="_CPhi_Nthu_KThanh" localSheetId="2">#REF!</definedName>
    <definedName name="_CPhi_Nthu_KThanh" localSheetId="4">#REF!</definedName>
    <definedName name="_CPhi_Nthu_KThanh">#REF!</definedName>
    <definedName name="_CPhi_QToan" localSheetId="0">#REF!</definedName>
    <definedName name="_CPhi_QToan" localSheetId="2">#REF!</definedName>
    <definedName name="_CPhi_QToan" localSheetId="4">#REF!</definedName>
    <definedName name="_CPhi_QToan">#REF!</definedName>
    <definedName name="_CPhiTKe_13" localSheetId="0">#REF!</definedName>
    <definedName name="_CPhiTKe_13" localSheetId="2">#REF!</definedName>
    <definedName name="_CPhiTKe_13" localSheetId="4">#REF!</definedName>
    <definedName name="_CPhiTKe_13">#REF!</definedName>
    <definedName name="_d1500" localSheetId="11" hidden="1">{"'Sheet1'!$L$16"}</definedName>
    <definedName name="_d1500" localSheetId="4" hidden="1">{"'Sheet1'!$L$16"}</definedName>
    <definedName name="_d1500" localSheetId="9" hidden="1">{"'Sheet1'!$L$16"}</definedName>
    <definedName name="_d1500" localSheetId="6" hidden="1">{"'Sheet1'!$L$16"}</definedName>
    <definedName name="_d1500" hidden="1">{"'Sheet1'!$L$16"}</definedName>
    <definedName name="_ddn400" localSheetId="0">#REF!</definedName>
    <definedName name="_ddn400" localSheetId="2">#REF!</definedName>
    <definedName name="_ddn400" localSheetId="4">#REF!</definedName>
    <definedName name="_ddn400">#REF!</definedName>
    <definedName name="_ddn600" localSheetId="0">#REF!</definedName>
    <definedName name="_ddn600" localSheetId="2">#REF!</definedName>
    <definedName name="_ddn600" localSheetId="4">#REF!</definedName>
    <definedName name="_ddn600">#REF!</definedName>
    <definedName name="_Fill" localSheetId="0" hidden="1">#REF!</definedName>
    <definedName name="_Fill" localSheetId="2" hidden="1">#REF!</definedName>
    <definedName name="_Fill" localSheetId="4" hidden="1">#REF!</definedName>
    <definedName name="_Fill" hidden="1">#REF!</definedName>
    <definedName name="_xlnm._FilterDatabase" localSheetId="0" hidden="1">'DS CSMs 09.09.2021'!$V$1:$V$236</definedName>
    <definedName name="_xlnm._FilterDatabase" localSheetId="2" hidden="1">'GROUP DVKH'!$A$1:$F$224</definedName>
    <definedName name="_xlnm._FilterDatabase" localSheetId="4" hidden="1">'KHCN 10.11.2020'!$A$4:$AT$242</definedName>
    <definedName name="_xlnm._FilterDatabase" localSheetId="10" hidden="1">'Lịch sử tên CN'!$A$4:$D$29</definedName>
    <definedName name="_xlnm._FilterDatabase" localSheetId="9" hidden="1">'Thông tin thay đổi '!$A$4:$L$534</definedName>
    <definedName name="_xlnm._FilterDatabase" localSheetId="6" hidden="1">'TT KHCN'!$A$1:$Q$2</definedName>
    <definedName name="_xlnm._FilterDatabase" localSheetId="5" hidden="1">'TT SME 11.2020'!$A$4:$Y$95</definedName>
    <definedName name="_Key1" localSheetId="11" hidden="1">#REF!</definedName>
    <definedName name="_Key1" localSheetId="0" hidden="1">#REF!</definedName>
    <definedName name="_Key1" localSheetId="2" hidden="1">#REF!</definedName>
    <definedName name="_Key1" localSheetId="4" hidden="1">#REF!</definedName>
    <definedName name="_Key1" localSheetId="9" hidden="1">#REF!</definedName>
    <definedName name="_Key1" hidden="1">#REF!</definedName>
    <definedName name="_Key2" localSheetId="0" hidden="1">#REF!</definedName>
    <definedName name="_Key2" localSheetId="2" hidden="1">#REF!</definedName>
    <definedName name="_Key2" localSheetId="4" hidden="1">#REF!</definedName>
    <definedName name="_Key2" hidden="1">#REF!</definedName>
    <definedName name="_MAC12" localSheetId="0">#REF!</definedName>
    <definedName name="_MAC12" localSheetId="2">#REF!</definedName>
    <definedName name="_MAC12" localSheetId="4">#REF!</definedName>
    <definedName name="_MAC12">#REF!</definedName>
    <definedName name="_MAC46" localSheetId="0">#REF!</definedName>
    <definedName name="_MAC46" localSheetId="2">#REF!</definedName>
    <definedName name="_MAC46" localSheetId="4">#REF!</definedName>
    <definedName name="_MAC46">#REF!</definedName>
    <definedName name="_NCL100" localSheetId="0">#REF!</definedName>
    <definedName name="_NCL100" localSheetId="2">#REF!</definedName>
    <definedName name="_NCL100" localSheetId="4">#REF!</definedName>
    <definedName name="_NCL100">#REF!</definedName>
    <definedName name="_NCL200" localSheetId="0">#REF!</definedName>
    <definedName name="_NCL200" localSheetId="2">#REF!</definedName>
    <definedName name="_NCL200" localSheetId="4">#REF!</definedName>
    <definedName name="_NCL200">#REF!</definedName>
    <definedName name="_NCL250" localSheetId="0">#REF!</definedName>
    <definedName name="_NCL250" localSheetId="2">#REF!</definedName>
    <definedName name="_NCL250" localSheetId="4">#REF!</definedName>
    <definedName name="_NCL250">#REF!</definedName>
    <definedName name="_NET2" localSheetId="0">#REF!</definedName>
    <definedName name="_NET2" localSheetId="2">#REF!</definedName>
    <definedName name="_NET2" localSheetId="4">#REF!</definedName>
    <definedName name="_NET2">#REF!</definedName>
    <definedName name="_nin190" localSheetId="0">#REF!</definedName>
    <definedName name="_nin190" localSheetId="2">#REF!</definedName>
    <definedName name="_nin190" localSheetId="4">#REF!</definedName>
    <definedName name="_nin190">#REF!</definedName>
    <definedName name="_Order1" hidden="1">255</definedName>
    <definedName name="_Order2" hidden="1">255</definedName>
    <definedName name="_Sat27" localSheetId="11">#REF!</definedName>
    <definedName name="_Sat27" localSheetId="0">#REF!</definedName>
    <definedName name="_Sat27" localSheetId="2">#REF!</definedName>
    <definedName name="_Sat27" localSheetId="4">#REF!</definedName>
    <definedName name="_Sat27" localSheetId="9">#REF!</definedName>
    <definedName name="_Sat27">#REF!</definedName>
    <definedName name="_Sat6" localSheetId="0">#REF!</definedName>
    <definedName name="_Sat6" localSheetId="2">#REF!</definedName>
    <definedName name="_Sat6" localSheetId="4">#REF!</definedName>
    <definedName name="_Sat6">#REF!</definedName>
    <definedName name="_sc1" localSheetId="0">#REF!</definedName>
    <definedName name="_sc1" localSheetId="2">#REF!</definedName>
    <definedName name="_sc1" localSheetId="4">#REF!</definedName>
    <definedName name="_sc1">#REF!</definedName>
    <definedName name="_SC2" localSheetId="0">#REF!</definedName>
    <definedName name="_SC2" localSheetId="2">#REF!</definedName>
    <definedName name="_SC2" localSheetId="4">#REF!</definedName>
    <definedName name="_SC2">#REF!</definedName>
    <definedName name="_sc3" localSheetId="0">#REF!</definedName>
    <definedName name="_sc3" localSheetId="2">#REF!</definedName>
    <definedName name="_sc3" localSheetId="4">#REF!</definedName>
    <definedName name="_sc3">#REF!</definedName>
    <definedName name="_SN3" localSheetId="0">#REF!</definedName>
    <definedName name="_SN3" localSheetId="2">#REF!</definedName>
    <definedName name="_SN3" localSheetId="4">#REF!</definedName>
    <definedName name="_SN3">#REF!</definedName>
    <definedName name="_Sort" localSheetId="0" hidden="1">#REF!</definedName>
    <definedName name="_Sort" localSheetId="2" hidden="1">#REF!</definedName>
    <definedName name="_Sort" localSheetId="4" hidden="1">#REF!</definedName>
    <definedName name="_Sort" hidden="1">#REF!</definedName>
    <definedName name="_TL1" localSheetId="0">#REF!</definedName>
    <definedName name="_TL1" localSheetId="2">#REF!</definedName>
    <definedName name="_TL1" localSheetId="4">#REF!</definedName>
    <definedName name="_TL1">#REF!</definedName>
    <definedName name="_TL2" localSheetId="0">#REF!</definedName>
    <definedName name="_TL2" localSheetId="2">#REF!</definedName>
    <definedName name="_TL2" localSheetId="4">#REF!</definedName>
    <definedName name="_TL2">#REF!</definedName>
    <definedName name="_TL3" localSheetId="0">#REF!</definedName>
    <definedName name="_TL3" localSheetId="2">#REF!</definedName>
    <definedName name="_TL3" localSheetId="4">#REF!</definedName>
    <definedName name="_TL3">#REF!</definedName>
    <definedName name="_TLA120" localSheetId="0">#REF!</definedName>
    <definedName name="_TLA120" localSheetId="2">#REF!</definedName>
    <definedName name="_TLA120" localSheetId="4">#REF!</definedName>
    <definedName name="_TLA120">#REF!</definedName>
    <definedName name="_TLA35" localSheetId="0">#REF!</definedName>
    <definedName name="_TLA35" localSheetId="2">#REF!</definedName>
    <definedName name="_TLA35" localSheetId="4">#REF!</definedName>
    <definedName name="_TLA35">#REF!</definedName>
    <definedName name="_TLA50" localSheetId="0">#REF!</definedName>
    <definedName name="_TLA50" localSheetId="2">#REF!</definedName>
    <definedName name="_TLA50" localSheetId="4">#REF!</definedName>
    <definedName name="_TLA50">#REF!</definedName>
    <definedName name="_TLA70" localSheetId="0">#REF!</definedName>
    <definedName name="_TLA70" localSheetId="2">#REF!</definedName>
    <definedName name="_TLA70" localSheetId="4">#REF!</definedName>
    <definedName name="_TLA70">#REF!</definedName>
    <definedName name="_TLA95" localSheetId="0">#REF!</definedName>
    <definedName name="_TLA95" localSheetId="2">#REF!</definedName>
    <definedName name="_TLA95" localSheetId="4">#REF!</definedName>
    <definedName name="_TLA95">#REF!</definedName>
    <definedName name="_tz593" localSheetId="0">#REF!</definedName>
    <definedName name="_tz593" localSheetId="2">#REF!</definedName>
    <definedName name="_tz593" localSheetId="4">#REF!</definedName>
    <definedName name="_tz593">#REF!</definedName>
    <definedName name="_VL100" localSheetId="0">#REF!</definedName>
    <definedName name="_VL100" localSheetId="2">#REF!</definedName>
    <definedName name="_VL100" localSheetId="4">#REF!</definedName>
    <definedName name="_VL100">#REF!</definedName>
    <definedName name="_VL200" localSheetId="0">#REF!</definedName>
    <definedName name="_VL200" localSheetId="2">#REF!</definedName>
    <definedName name="_VL200" localSheetId="4">#REF!</definedName>
    <definedName name="_VL200">#REF!</definedName>
    <definedName name="_VL250" localSheetId="0">#REF!</definedName>
    <definedName name="_VL250" localSheetId="2">#REF!</definedName>
    <definedName name="_VL250" localSheetId="4">#REF!</definedName>
    <definedName name="_VL250">#REF!</definedName>
    <definedName name="A" localSheetId="0">#REF!</definedName>
    <definedName name="A" localSheetId="2">#REF!</definedName>
    <definedName name="A" localSheetId="4">#REF!</definedName>
    <definedName name="A">#REF!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 localSheetId="11">#REF!</definedName>
    <definedName name="A120_" localSheetId="0">#REF!</definedName>
    <definedName name="A120_" localSheetId="2">#REF!</definedName>
    <definedName name="A120_" localSheetId="4">#REF!</definedName>
    <definedName name="A120_" localSheetId="9">#REF!</definedName>
    <definedName name="A120_">#REF!</definedName>
    <definedName name="a277Print_Titles" localSheetId="0">#REF!</definedName>
    <definedName name="a277Print_Titles" localSheetId="2">#REF!</definedName>
    <definedName name="a277Print_Titles" localSheetId="4">#REF!</definedName>
    <definedName name="a277Print_Titles">#REF!</definedName>
    <definedName name="A35_" localSheetId="0">#REF!</definedName>
    <definedName name="A35_" localSheetId="2">#REF!</definedName>
    <definedName name="A35_" localSheetId="4">#REF!</definedName>
    <definedName name="A35_">#REF!</definedName>
    <definedName name="A50_" localSheetId="0">#REF!</definedName>
    <definedName name="A50_" localSheetId="2">#REF!</definedName>
    <definedName name="A50_" localSheetId="4">#REF!</definedName>
    <definedName name="A50_">#REF!</definedName>
    <definedName name="A6N2" localSheetId="0">#REF!</definedName>
    <definedName name="A6N2" localSheetId="2">#REF!</definedName>
    <definedName name="A6N2" localSheetId="4">#REF!</definedName>
    <definedName name="A6N2">#REF!</definedName>
    <definedName name="A6N3" localSheetId="0">#REF!</definedName>
    <definedName name="A6N3" localSheetId="2">#REF!</definedName>
    <definedName name="A6N3" localSheetId="4">#REF!</definedName>
    <definedName name="A6N3">#REF!</definedName>
    <definedName name="A70_" localSheetId="0">#REF!</definedName>
    <definedName name="A70_" localSheetId="2">#REF!</definedName>
    <definedName name="A70_" localSheetId="4">#REF!</definedName>
    <definedName name="A70_">#REF!</definedName>
    <definedName name="A95_" localSheetId="0">#REF!</definedName>
    <definedName name="A95_" localSheetId="2">#REF!</definedName>
    <definedName name="A95_" localSheetId="4">#REF!</definedName>
    <definedName name="A95_">#REF!</definedName>
    <definedName name="AA" localSheetId="0">#REF!</definedName>
    <definedName name="AA" localSheetId="2">#REF!</definedName>
    <definedName name="AA" localSheetId="4">#REF!</definedName>
    <definedName name="AA">#REF!</definedName>
    <definedName name="AC120_" localSheetId="0">#REF!</definedName>
    <definedName name="AC120_" localSheetId="2">#REF!</definedName>
    <definedName name="AC120_" localSheetId="4">#REF!</definedName>
    <definedName name="AC120_">#REF!</definedName>
    <definedName name="AC35_" localSheetId="0">#REF!</definedName>
    <definedName name="AC35_" localSheetId="2">#REF!</definedName>
    <definedName name="AC35_" localSheetId="4">#REF!</definedName>
    <definedName name="AC35_">#REF!</definedName>
    <definedName name="AC50_" localSheetId="0">#REF!</definedName>
    <definedName name="AC50_" localSheetId="2">#REF!</definedName>
    <definedName name="AC50_" localSheetId="4">#REF!</definedName>
    <definedName name="AC50_">#REF!</definedName>
    <definedName name="AC70_" localSheetId="0">#REF!</definedName>
    <definedName name="AC70_" localSheetId="2">#REF!</definedName>
    <definedName name="AC70_" localSheetId="4">#REF!</definedName>
    <definedName name="AC70_">#REF!</definedName>
    <definedName name="AC95_" localSheetId="0">#REF!</definedName>
    <definedName name="AC95_" localSheetId="2">#REF!</definedName>
    <definedName name="AC95_" localSheetId="4">#REF!</definedName>
    <definedName name="AC95_">#REF!</definedName>
    <definedName name="ag15F80" localSheetId="0">#REF!</definedName>
    <definedName name="ag15F80" localSheetId="2">#REF!</definedName>
    <definedName name="ag15F80" localSheetId="4">#REF!</definedName>
    <definedName name="ag15F80">#REF!</definedName>
    <definedName name="All_Item" localSheetId="0">#REF!</definedName>
    <definedName name="All_Item" localSheetId="2">#REF!</definedName>
    <definedName name="All_Item" localSheetId="4">#REF!</definedName>
    <definedName name="All_Item">#REF!</definedName>
    <definedName name="ALPIN">#N/A</definedName>
    <definedName name="ALPJYOU">#N/A</definedName>
    <definedName name="ALPTOI">#N/A</definedName>
    <definedName name="B" localSheetId="11">#REF!</definedName>
    <definedName name="B" localSheetId="0">#REF!</definedName>
    <definedName name="B" localSheetId="2">#REF!</definedName>
    <definedName name="B" localSheetId="4">#REF!</definedName>
    <definedName name="B" localSheetId="9">#REF!</definedName>
    <definedName name="B">#REF!</definedName>
    <definedName name="Bang_cly" localSheetId="0">#REF!</definedName>
    <definedName name="Bang_cly" localSheetId="2">#REF!</definedName>
    <definedName name="Bang_cly" localSheetId="4">#REF!</definedName>
    <definedName name="Bang_cly">#REF!</definedName>
    <definedName name="Bang_CVC" localSheetId="0">#REF!</definedName>
    <definedName name="Bang_CVC" localSheetId="2">#REF!</definedName>
    <definedName name="Bang_CVC" localSheetId="4">#REF!</definedName>
    <definedName name="Bang_CVC">#REF!</definedName>
    <definedName name="bang_gia" localSheetId="0">#REF!</definedName>
    <definedName name="bang_gia" localSheetId="2">#REF!</definedName>
    <definedName name="bang_gia" localSheetId="4">#REF!</definedName>
    <definedName name="bang_gia">#REF!</definedName>
    <definedName name="Bang_travl" localSheetId="0">#REF!</definedName>
    <definedName name="Bang_travl" localSheetId="2">#REF!</definedName>
    <definedName name="Bang_travl" localSheetId="4">#REF!</definedName>
    <definedName name="Bang_travl">#REF!</definedName>
    <definedName name="Bangma" localSheetId="0">#REF!</definedName>
    <definedName name="Bangma" localSheetId="2">#REF!</definedName>
    <definedName name="Bangma" localSheetId="4">#REF!</definedName>
    <definedName name="Bangma">#REF!</definedName>
    <definedName name="BB" localSheetId="0">#REF!</definedName>
    <definedName name="BB" localSheetId="2">#REF!</definedName>
    <definedName name="BB" localSheetId="4">#REF!</definedName>
    <definedName name="BB">#REF!</definedName>
    <definedName name="bé_giao_th_ng" localSheetId="0">#REF!</definedName>
    <definedName name="bé_giao_th_ng" localSheetId="2">#REF!</definedName>
    <definedName name="bé_giao_th_ng" localSheetId="4">#REF!</definedName>
    <definedName name="bé_giao_th_ng">#REF!</definedName>
    <definedName name="bé_x_y_dùng" localSheetId="0">#REF!</definedName>
    <definedName name="bé_x_y_dùng" localSheetId="2">#REF!</definedName>
    <definedName name="bé_x_y_dùng" localSheetId="4">#REF!</definedName>
    <definedName name="bé_x_y_dùng">#REF!</definedName>
    <definedName name="BOQ" localSheetId="0">#REF!</definedName>
    <definedName name="BOQ" localSheetId="2">#REF!</definedName>
    <definedName name="BOQ" localSheetId="4">#REF!</definedName>
    <definedName name="BOQ">#REF!</definedName>
    <definedName name="buoc" localSheetId="0">#REF!</definedName>
    <definedName name="buoc" localSheetId="2">#REF!</definedName>
    <definedName name="buoc" localSheetId="4">#REF!</definedName>
    <definedName name="buoc">#REF!</definedName>
    <definedName name="BVCISUMMARY" localSheetId="0">#REF!</definedName>
    <definedName name="BVCISUMMARY" localSheetId="2">#REF!</definedName>
    <definedName name="BVCISUMMARY" localSheetId="4">#REF!</definedName>
    <definedName name="BVCISUMMARY">#REF!</definedName>
    <definedName name="C_" localSheetId="0">#REF!</definedName>
    <definedName name="C_" localSheetId="2">#REF!</definedName>
    <definedName name="C_" localSheetId="4">#REF!</definedName>
    <definedName name="C_">#REF!</definedName>
    <definedName name="Category_All" localSheetId="0">#REF!</definedName>
    <definedName name="Category_All" localSheetId="2">#REF!</definedName>
    <definedName name="Category_All" localSheetId="4">#REF!</definedName>
    <definedName name="Category_All">#REF!</definedName>
    <definedName name="CATIN">#N/A</definedName>
    <definedName name="CATJYOU">#N/A</definedName>
    <definedName name="CATREC">#N/A</definedName>
    <definedName name="CATSYU">#N/A</definedName>
    <definedName name="CCS" localSheetId="11">#REF!</definedName>
    <definedName name="CCS" localSheetId="0">#REF!</definedName>
    <definedName name="CCS" localSheetId="2">#REF!</definedName>
    <definedName name="CCS" localSheetId="4">#REF!</definedName>
    <definedName name="CCS" localSheetId="9">#REF!</definedName>
    <definedName name="CCS">#REF!</definedName>
    <definedName name="CDD" localSheetId="0">#REF!</definedName>
    <definedName name="CDD" localSheetId="2">#REF!</definedName>
    <definedName name="CDD" localSheetId="4">#REF!</definedName>
    <definedName name="CDD">#REF!</definedName>
    <definedName name="chilk" localSheetId="11" hidden="1">{"'Sheet1'!$L$16"}</definedName>
    <definedName name="chilk" localSheetId="4" hidden="1">{"'Sheet1'!$L$16"}</definedName>
    <definedName name="chilk" localSheetId="9" hidden="1">{"'Sheet1'!$L$16"}</definedName>
    <definedName name="chilk" localSheetId="6" hidden="1">{"'Sheet1'!$L$16"}</definedName>
    <definedName name="chilk" hidden="1">{"'Sheet1'!$L$16"}</definedName>
    <definedName name="CK" localSheetId="0">#REF!</definedName>
    <definedName name="CK" localSheetId="2">#REF!</definedName>
    <definedName name="CK" localSheetId="4">#REF!</definedName>
    <definedName name="CK">#REF!</definedName>
    <definedName name="CLVC3">0.1</definedName>
    <definedName name="CLVCTB" localSheetId="11">#REF!</definedName>
    <definedName name="CLVCTB" localSheetId="0">#REF!</definedName>
    <definedName name="CLVCTB" localSheetId="2">#REF!</definedName>
    <definedName name="CLVCTB" localSheetId="4">#REF!</definedName>
    <definedName name="CLVCTB" localSheetId="9">#REF!</definedName>
    <definedName name="CLVCTB">#REF!</definedName>
    <definedName name="CLVL" localSheetId="0">#REF!</definedName>
    <definedName name="CLVL" localSheetId="2">#REF!</definedName>
    <definedName name="CLVL" localSheetId="4">#REF!</definedName>
    <definedName name="CLVL">#REF!</definedName>
    <definedName name="Co" localSheetId="0">#REF!</definedName>
    <definedName name="Co" localSheetId="2">#REF!</definedName>
    <definedName name="Co" localSheetId="4">#REF!</definedName>
    <definedName name="Co">#REF!</definedName>
    <definedName name="Cöï_ly_vaän_chuyeãn" localSheetId="0">#REF!</definedName>
    <definedName name="Cöï_ly_vaän_chuyeãn" localSheetId="2">#REF!</definedName>
    <definedName name="Cöï_ly_vaän_chuyeãn" localSheetId="4">#REF!</definedName>
    <definedName name="Cöï_ly_vaän_chuyeãn">#REF!</definedName>
    <definedName name="CÖÏ_LY_VAÄN_CHUYEÅN" localSheetId="0">#REF!</definedName>
    <definedName name="CÖÏ_LY_VAÄN_CHUYEÅN" localSheetId="2">#REF!</definedName>
    <definedName name="CÖÏ_LY_VAÄN_CHUYEÅN" localSheetId="4">#REF!</definedName>
    <definedName name="CÖÏ_LY_VAÄN_CHUYEÅN">#REF!</definedName>
    <definedName name="COMMON" localSheetId="0">#REF!</definedName>
    <definedName name="COMMON" localSheetId="2">#REF!</definedName>
    <definedName name="COMMON" localSheetId="4">#REF!</definedName>
    <definedName name="COMMON">#REF!</definedName>
    <definedName name="CON_EQP_COS" localSheetId="0">#REF!</definedName>
    <definedName name="CON_EQP_COS" localSheetId="2">#REF!</definedName>
    <definedName name="CON_EQP_COS" localSheetId="4">#REF!</definedName>
    <definedName name="CON_EQP_COS">#REF!</definedName>
    <definedName name="CON_EQP_COST" localSheetId="0">#REF!</definedName>
    <definedName name="CON_EQP_COST" localSheetId="2">#REF!</definedName>
    <definedName name="CON_EQP_COST" localSheetId="4">#REF!</definedName>
    <definedName name="CON_EQP_COST">#REF!</definedName>
    <definedName name="Cong_HM_DTCT" localSheetId="0">#REF!</definedName>
    <definedName name="Cong_HM_DTCT" localSheetId="2">#REF!</definedName>
    <definedName name="Cong_HM_DTCT" localSheetId="4">#REF!</definedName>
    <definedName name="Cong_HM_DTCT">#REF!</definedName>
    <definedName name="Cong_M_DTCT" localSheetId="0">#REF!</definedName>
    <definedName name="Cong_M_DTCT" localSheetId="2">#REF!</definedName>
    <definedName name="Cong_M_DTCT" localSheetId="4">#REF!</definedName>
    <definedName name="Cong_M_DTCT">#REF!</definedName>
    <definedName name="Cong_NC_DTCT" localSheetId="0">#REF!</definedName>
    <definedName name="Cong_NC_DTCT" localSheetId="2">#REF!</definedName>
    <definedName name="Cong_NC_DTCT" localSheetId="4">#REF!</definedName>
    <definedName name="Cong_NC_DTCT">#REF!</definedName>
    <definedName name="Cong_VL_DTCT" localSheetId="0">#REF!</definedName>
    <definedName name="Cong_VL_DTCT" localSheetId="2">#REF!</definedName>
    <definedName name="Cong_VL_DTCT" localSheetId="4">#REF!</definedName>
    <definedName name="Cong_VL_DTCT">#REF!</definedName>
    <definedName name="CONST_EQ" localSheetId="0">#REF!</definedName>
    <definedName name="CONST_EQ" localSheetId="2">#REF!</definedName>
    <definedName name="CONST_EQ" localSheetId="4">#REF!</definedName>
    <definedName name="CONST_EQ">#REF!</definedName>
    <definedName name="COVER" localSheetId="0">#REF!</definedName>
    <definedName name="COVER" localSheetId="2">#REF!</definedName>
    <definedName name="COVER" localSheetId="4">#REF!</definedName>
    <definedName name="COVER">#REF!</definedName>
    <definedName name="CPC" localSheetId="0">#REF!</definedName>
    <definedName name="CPC" localSheetId="2">#REF!</definedName>
    <definedName name="CPC" localSheetId="4">#REF!</definedName>
    <definedName name="CPC">#REF!</definedName>
    <definedName name="CPVC100" localSheetId="0">#REF!</definedName>
    <definedName name="CPVC100" localSheetId="2">#REF!</definedName>
    <definedName name="CPVC100" localSheetId="4">#REF!</definedName>
    <definedName name="CPVC100">#REF!</definedName>
    <definedName name="CRD" localSheetId="0">#REF!</definedName>
    <definedName name="CRD" localSheetId="2">#REF!</definedName>
    <definedName name="CRD" localSheetId="4">#REF!</definedName>
    <definedName name="CRD">#REF!</definedName>
    <definedName name="CRITINST" localSheetId="0">#REF!</definedName>
    <definedName name="CRITINST" localSheetId="2">#REF!</definedName>
    <definedName name="CRITINST" localSheetId="4">#REF!</definedName>
    <definedName name="CRITINST">#REF!</definedName>
    <definedName name="CRITPURC" localSheetId="0">#REF!</definedName>
    <definedName name="CRITPURC" localSheetId="2">#REF!</definedName>
    <definedName name="CRITPURC" localSheetId="4">#REF!</definedName>
    <definedName name="CRITPURC">#REF!</definedName>
    <definedName name="CRS" localSheetId="0">#REF!</definedName>
    <definedName name="CRS" localSheetId="2">#REF!</definedName>
    <definedName name="CRS" localSheetId="4">#REF!</definedName>
    <definedName name="CRS">#REF!</definedName>
    <definedName name="CS" localSheetId="0">#REF!</definedName>
    <definedName name="CS" localSheetId="2">#REF!</definedName>
    <definedName name="CS" localSheetId="4">#REF!</definedName>
    <definedName name="CS">#REF!</definedName>
    <definedName name="CS_10" localSheetId="0">#REF!</definedName>
    <definedName name="CS_10" localSheetId="2">#REF!</definedName>
    <definedName name="CS_10" localSheetId="4">#REF!</definedName>
    <definedName name="CS_10">#REF!</definedName>
    <definedName name="CS_100" localSheetId="0">#REF!</definedName>
    <definedName name="CS_100" localSheetId="2">#REF!</definedName>
    <definedName name="CS_100" localSheetId="4">#REF!</definedName>
    <definedName name="CS_100">#REF!</definedName>
    <definedName name="CS_10S" localSheetId="0">#REF!</definedName>
    <definedName name="CS_10S" localSheetId="2">#REF!</definedName>
    <definedName name="CS_10S" localSheetId="4">#REF!</definedName>
    <definedName name="CS_10S">#REF!</definedName>
    <definedName name="CS_120" localSheetId="0">#REF!</definedName>
    <definedName name="CS_120" localSheetId="2">#REF!</definedName>
    <definedName name="CS_120" localSheetId="4">#REF!</definedName>
    <definedName name="CS_120">#REF!</definedName>
    <definedName name="CS_140" localSheetId="0">#REF!</definedName>
    <definedName name="CS_140" localSheetId="2">#REF!</definedName>
    <definedName name="CS_140" localSheetId="4">#REF!</definedName>
    <definedName name="CS_140">#REF!</definedName>
    <definedName name="CS_160" localSheetId="0">#REF!</definedName>
    <definedName name="CS_160" localSheetId="2">#REF!</definedName>
    <definedName name="CS_160" localSheetId="4">#REF!</definedName>
    <definedName name="CS_160">#REF!</definedName>
    <definedName name="CS_20" localSheetId="0">#REF!</definedName>
    <definedName name="CS_20" localSheetId="2">#REF!</definedName>
    <definedName name="CS_20" localSheetId="4">#REF!</definedName>
    <definedName name="CS_20">#REF!</definedName>
    <definedName name="CS_30" localSheetId="0">#REF!</definedName>
    <definedName name="CS_30" localSheetId="2">#REF!</definedName>
    <definedName name="CS_30" localSheetId="4">#REF!</definedName>
    <definedName name="CS_30">#REF!</definedName>
    <definedName name="CS_40" localSheetId="0">#REF!</definedName>
    <definedName name="CS_40" localSheetId="2">#REF!</definedName>
    <definedName name="CS_40" localSheetId="4">#REF!</definedName>
    <definedName name="CS_40">#REF!</definedName>
    <definedName name="CS_40S" localSheetId="0">#REF!</definedName>
    <definedName name="CS_40S" localSheetId="2">#REF!</definedName>
    <definedName name="CS_40S" localSheetId="4">#REF!</definedName>
    <definedName name="CS_40S">#REF!</definedName>
    <definedName name="CS_5S" localSheetId="0">#REF!</definedName>
    <definedName name="CS_5S" localSheetId="2">#REF!</definedName>
    <definedName name="CS_5S" localSheetId="4">#REF!</definedName>
    <definedName name="CS_5S">#REF!</definedName>
    <definedName name="CS_60" localSheetId="0">#REF!</definedName>
    <definedName name="CS_60" localSheetId="2">#REF!</definedName>
    <definedName name="CS_60" localSheetId="4">#REF!</definedName>
    <definedName name="CS_60">#REF!</definedName>
    <definedName name="CS_80" localSheetId="0">#REF!</definedName>
    <definedName name="CS_80" localSheetId="2">#REF!</definedName>
    <definedName name="CS_80" localSheetId="4">#REF!</definedName>
    <definedName name="CS_80">#REF!</definedName>
    <definedName name="CS_80S" localSheetId="0">#REF!</definedName>
    <definedName name="CS_80S" localSheetId="2">#REF!</definedName>
    <definedName name="CS_80S" localSheetId="4">#REF!</definedName>
    <definedName name="CS_80S">#REF!</definedName>
    <definedName name="CS_STD" localSheetId="0">#REF!</definedName>
    <definedName name="CS_STD" localSheetId="2">#REF!</definedName>
    <definedName name="CS_STD" localSheetId="4">#REF!</definedName>
    <definedName name="CS_STD">#REF!</definedName>
    <definedName name="CS_XS" localSheetId="0">#REF!</definedName>
    <definedName name="CS_XS" localSheetId="2">#REF!</definedName>
    <definedName name="CS_XS" localSheetId="4">#REF!</definedName>
    <definedName name="CS_XS">#REF!</definedName>
    <definedName name="CS_XXS" localSheetId="0">#REF!</definedName>
    <definedName name="CS_XXS" localSheetId="2">#REF!</definedName>
    <definedName name="CS_XXS" localSheetId="4">#REF!</definedName>
    <definedName name="CS_XXS">#REF!</definedName>
    <definedName name="csd3p" localSheetId="0">#REF!</definedName>
    <definedName name="csd3p" localSheetId="2">#REF!</definedName>
    <definedName name="csd3p" localSheetId="4">#REF!</definedName>
    <definedName name="csd3p">#REF!</definedName>
    <definedName name="csddg1p" localSheetId="0">#REF!</definedName>
    <definedName name="csddg1p" localSheetId="2">#REF!</definedName>
    <definedName name="csddg1p" localSheetId="4">#REF!</definedName>
    <definedName name="csddg1p">#REF!</definedName>
    <definedName name="csddt1p" localSheetId="0">#REF!</definedName>
    <definedName name="csddt1p" localSheetId="2">#REF!</definedName>
    <definedName name="csddt1p" localSheetId="4">#REF!</definedName>
    <definedName name="csddt1p">#REF!</definedName>
    <definedName name="csht3p" localSheetId="0">#REF!</definedName>
    <definedName name="csht3p" localSheetId="2">#REF!</definedName>
    <definedName name="csht3p" localSheetId="4">#REF!</definedName>
    <definedName name="csht3p">#REF!</definedName>
    <definedName name="ctiep" localSheetId="0">#REF!</definedName>
    <definedName name="ctiep" localSheetId="2">#REF!</definedName>
    <definedName name="ctiep" localSheetId="4">#REF!</definedName>
    <definedName name="ctiep">#REF!</definedName>
    <definedName name="CULY" localSheetId="0">#REF!</definedName>
    <definedName name="CULY" localSheetId="2">#REF!</definedName>
    <definedName name="CULY" localSheetId="4">#REF!</definedName>
    <definedName name="CULY">#REF!</definedName>
    <definedName name="CURRENCY" localSheetId="0">#REF!</definedName>
    <definedName name="CURRENCY" localSheetId="2">#REF!</definedName>
    <definedName name="CURRENCY" localSheetId="4">#REF!</definedName>
    <definedName name="CURRENCY">#REF!</definedName>
    <definedName name="CX" localSheetId="0">#REF!</definedName>
    <definedName name="CX" localSheetId="2">#REF!</definedName>
    <definedName name="CX" localSheetId="4">#REF!</definedName>
    <definedName name="CX">#REF!</definedName>
    <definedName name="D_7101A_B" localSheetId="0">#REF!</definedName>
    <definedName name="D_7101A_B" localSheetId="2">#REF!</definedName>
    <definedName name="D_7101A_B" localSheetId="4">#REF!</definedName>
    <definedName name="D_7101A_B">#REF!</definedName>
    <definedName name="Data" localSheetId="0">#REF!</definedName>
    <definedName name="Data" localSheetId="2">#REF!</definedName>
    <definedName name="Data" localSheetId="4">#REF!</definedName>
    <definedName name="Data">#REF!</definedName>
    <definedName name="_xlnm.Database" localSheetId="0">#REF!</definedName>
    <definedName name="_xlnm.Database" localSheetId="2">#REF!</definedName>
    <definedName name="_xlnm.Database" localSheetId="4">#REF!</definedName>
    <definedName name="_xlnm.Database">#REF!</definedName>
    <definedName name="DD" localSheetId="0">#REF!</definedName>
    <definedName name="DD" localSheetId="2">#REF!</definedName>
    <definedName name="DD" localSheetId="4">#REF!</definedName>
    <definedName name="DD">#REF!</definedName>
    <definedName name="den_bu" localSheetId="0">#REF!</definedName>
    <definedName name="den_bu" localSheetId="2">#REF!</definedName>
    <definedName name="den_bu" localSheetId="4">#REF!</definedName>
    <definedName name="den_bu">#REF!</definedName>
    <definedName name="dgnc" localSheetId="0">#REF!</definedName>
    <definedName name="dgnc" localSheetId="2">#REF!</definedName>
    <definedName name="dgnc" localSheetId="4">#REF!</definedName>
    <definedName name="dgnc">#REF!</definedName>
    <definedName name="dgvl" localSheetId="0">#REF!</definedName>
    <definedName name="dgvl" localSheetId="2">#REF!</definedName>
    <definedName name="dgvl" localSheetId="4">#REF!</definedName>
    <definedName name="dgvl">#REF!</definedName>
    <definedName name="doanh_nghiÖp_tØnh" localSheetId="0">#REF!</definedName>
    <definedName name="doanh_nghiÖp_tØnh" localSheetId="2">#REF!</definedName>
    <definedName name="doanh_nghiÖp_tØnh" localSheetId="4">#REF!</definedName>
    <definedName name="doanh_nghiÖp_tØnh">#REF!</definedName>
    <definedName name="Document_array" localSheetId="11">{"Progress report @ yahoo.com.xls","Sheet1"}</definedName>
    <definedName name="Document_array" localSheetId="4">{"Progress report @ yahoo.com.xls","Sheet1"}</definedName>
    <definedName name="Document_array" localSheetId="9">{"Progress report @ yahoo.com.xls","Sheet1"}</definedName>
    <definedName name="Document_array" localSheetId="6">{"Progress report @ yahoo.com.xls","Sheet1"}</definedName>
    <definedName name="Document_array">{"Progress report @ yahoo.com.xls","Sheet1"}</definedName>
    <definedName name="dongia" localSheetId="11">#REF!</definedName>
    <definedName name="dongia" localSheetId="0">#REF!</definedName>
    <definedName name="dongia" localSheetId="2">#REF!</definedName>
    <definedName name="dongia" localSheetId="4">#REF!</definedName>
    <definedName name="dongia" localSheetId="9">#REF!</definedName>
    <definedName name="dongia">#REF!</definedName>
    <definedName name="DPHG" localSheetId="0">#REF!</definedName>
    <definedName name="DPHG" localSheetId="2">#REF!</definedName>
    <definedName name="DPHG" localSheetId="4">#REF!</definedName>
    <definedName name="DPHG">#REF!</definedName>
    <definedName name="DS_CN" localSheetId="11">#REF!</definedName>
    <definedName name="DS_CN" localSheetId="0">#REF!</definedName>
    <definedName name="DS_CN" localSheetId="2">#REF!</definedName>
    <definedName name="DS_CN" localSheetId="4">#REF!</definedName>
    <definedName name="DS_CN" localSheetId="9">'Thông tin thay đổi '!$N$8:$N$214</definedName>
    <definedName name="DS_CN">#REF!</definedName>
    <definedName name="ds1pnc" localSheetId="11">#REF!</definedName>
    <definedName name="ds1pnc" localSheetId="0">#REF!</definedName>
    <definedName name="ds1pnc" localSheetId="2">#REF!</definedName>
    <definedName name="ds1pnc" localSheetId="4">#REF!</definedName>
    <definedName name="ds1pnc" localSheetId="9">#REF!</definedName>
    <definedName name="ds1pnc">#REF!</definedName>
    <definedName name="ds1pvl" localSheetId="0">#REF!</definedName>
    <definedName name="ds1pvl" localSheetId="2">#REF!</definedName>
    <definedName name="ds1pvl" localSheetId="4">#REF!</definedName>
    <definedName name="ds1pvl">#REF!</definedName>
    <definedName name="ds3pnc" localSheetId="0">#REF!</definedName>
    <definedName name="ds3pnc" localSheetId="2">#REF!</definedName>
    <definedName name="ds3pnc" localSheetId="4">#REF!</definedName>
    <definedName name="ds3pnc">#REF!</definedName>
    <definedName name="ds3pvl" localSheetId="0">#REF!</definedName>
    <definedName name="ds3pvl" localSheetId="2">#REF!</definedName>
    <definedName name="ds3pvl" localSheetId="4">#REF!</definedName>
    <definedName name="ds3pvl">#REF!</definedName>
    <definedName name="dskhoicott" localSheetId="11">[1]khoiphong!$G:$G</definedName>
    <definedName name="dskhoicott" localSheetId="9">[1]khoiphong!$G:$G</definedName>
    <definedName name="dskhoicott">[2]khoiphong!$G:$G</definedName>
    <definedName name="DSUMDATA" localSheetId="11">#REF!</definedName>
    <definedName name="DSUMDATA" localSheetId="0">#REF!</definedName>
    <definedName name="DSUMDATA" localSheetId="2">#REF!</definedName>
    <definedName name="DSUMDATA" localSheetId="4">#REF!</definedName>
    <definedName name="DSUMDATA" localSheetId="9">#REF!</definedName>
    <definedName name="DSUMDATA">#REF!</definedName>
    <definedName name="End_1" localSheetId="0">#REF!</definedName>
    <definedName name="End_1" localSheetId="2">#REF!</definedName>
    <definedName name="End_1" localSheetId="4">#REF!</definedName>
    <definedName name="End_1">#REF!</definedName>
    <definedName name="End_10" localSheetId="0">#REF!</definedName>
    <definedName name="End_10" localSheetId="2">#REF!</definedName>
    <definedName name="End_10" localSheetId="4">#REF!</definedName>
    <definedName name="End_10">#REF!</definedName>
    <definedName name="End_11" localSheetId="0">#REF!</definedName>
    <definedName name="End_11" localSheetId="2">#REF!</definedName>
    <definedName name="End_11" localSheetId="4">#REF!</definedName>
    <definedName name="End_11">#REF!</definedName>
    <definedName name="End_12" localSheetId="0">#REF!</definedName>
    <definedName name="End_12" localSheetId="2">#REF!</definedName>
    <definedName name="End_12" localSheetId="4">#REF!</definedName>
    <definedName name="End_12">#REF!</definedName>
    <definedName name="End_13" localSheetId="0">#REF!</definedName>
    <definedName name="End_13" localSheetId="2">#REF!</definedName>
    <definedName name="End_13" localSheetId="4">#REF!</definedName>
    <definedName name="End_13">#REF!</definedName>
    <definedName name="End_2" localSheetId="0">#REF!</definedName>
    <definedName name="End_2" localSheetId="2">#REF!</definedName>
    <definedName name="End_2" localSheetId="4">#REF!</definedName>
    <definedName name="End_2">#REF!</definedName>
    <definedName name="End_3" localSheetId="0">#REF!</definedName>
    <definedName name="End_3" localSheetId="2">#REF!</definedName>
    <definedName name="End_3" localSheetId="4">#REF!</definedName>
    <definedName name="End_3">#REF!</definedName>
    <definedName name="End_4" localSheetId="0">#REF!</definedName>
    <definedName name="End_4" localSheetId="2">#REF!</definedName>
    <definedName name="End_4" localSheetId="4">#REF!</definedName>
    <definedName name="End_4">#REF!</definedName>
    <definedName name="End_5" localSheetId="0">#REF!</definedName>
    <definedName name="End_5" localSheetId="2">#REF!</definedName>
    <definedName name="End_5" localSheetId="4">#REF!</definedName>
    <definedName name="End_5">#REF!</definedName>
    <definedName name="End_6" localSheetId="0">#REF!</definedName>
    <definedName name="End_6" localSheetId="2">#REF!</definedName>
    <definedName name="End_6" localSheetId="4">#REF!</definedName>
    <definedName name="End_6">#REF!</definedName>
    <definedName name="End_7" localSheetId="0">#REF!</definedName>
    <definedName name="End_7" localSheetId="2">#REF!</definedName>
    <definedName name="End_7" localSheetId="4">#REF!</definedName>
    <definedName name="End_7">#REF!</definedName>
    <definedName name="End_8" localSheetId="0">#REF!</definedName>
    <definedName name="End_8" localSheetId="2">#REF!</definedName>
    <definedName name="End_8" localSheetId="4">#REF!</definedName>
    <definedName name="End_8">#REF!</definedName>
    <definedName name="End_9" localSheetId="0">#REF!</definedName>
    <definedName name="End_9" localSheetId="2">#REF!</definedName>
    <definedName name="End_9" localSheetId="4">#REF!</definedName>
    <definedName name="End_9">#REF!</definedName>
    <definedName name="EX" localSheetId="0">#REF!</definedName>
    <definedName name="EX" localSheetId="2">#REF!</definedName>
    <definedName name="EX" localSheetId="4">#REF!</definedName>
    <definedName name="EX">#REF!</definedName>
    <definedName name="EXC" localSheetId="0">#REF!</definedName>
    <definedName name="EXC" localSheetId="2">#REF!</definedName>
    <definedName name="EXC" localSheetId="4">#REF!</definedName>
    <definedName name="EXC">#REF!</definedName>
    <definedName name="EXCH" localSheetId="0">#REF!</definedName>
    <definedName name="EXCH" localSheetId="2">#REF!</definedName>
    <definedName name="EXCH" localSheetId="4">#REF!</definedName>
    <definedName name="EXCH">#REF!</definedName>
    <definedName name="_xlnm.Extract" localSheetId="0">#REF!</definedName>
    <definedName name="_xlnm.Extract" localSheetId="2">#REF!</definedName>
    <definedName name="_xlnm.Extract" localSheetId="4">#REF!</definedName>
    <definedName name="_xlnm.Extract">#REF!</definedName>
    <definedName name="FACTOR" localSheetId="0">#REF!</definedName>
    <definedName name="FACTOR" localSheetId="2">#REF!</definedName>
    <definedName name="FACTOR" localSheetId="4">#REF!</definedName>
    <definedName name="FACTOR">#REF!</definedName>
    <definedName name="FC5_total" localSheetId="0">#REF!</definedName>
    <definedName name="FC5_total" localSheetId="2">#REF!</definedName>
    <definedName name="FC5_total" localSheetId="4">#REF!</definedName>
    <definedName name="FC5_total">#REF!</definedName>
    <definedName name="FC6_total" localSheetId="0">#REF!</definedName>
    <definedName name="FC6_total" localSheetId="2">#REF!</definedName>
    <definedName name="FC6_total" localSheetId="4">#REF!</definedName>
    <definedName name="FC6_total">#REF!</definedName>
    <definedName name="GBIEU" localSheetId="0">#REF!</definedName>
    <definedName name="GBIEU" localSheetId="2">#REF!</definedName>
    <definedName name="GBIEU" localSheetId="4">#REF!</definedName>
    <definedName name="GBIEU">#REF!</definedName>
    <definedName name="gia_tien" localSheetId="0">#REF!</definedName>
    <definedName name="gia_tien" localSheetId="2">#REF!</definedName>
    <definedName name="gia_tien" localSheetId="4">#REF!</definedName>
    <definedName name="gia_tien">#REF!</definedName>
    <definedName name="gia_tien_BTN" localSheetId="0">#REF!</definedName>
    <definedName name="gia_tien_BTN" localSheetId="2">#REF!</definedName>
    <definedName name="gia_tien_BTN" localSheetId="4">#REF!</definedName>
    <definedName name="gia_tien_BTN">#REF!</definedName>
    <definedName name="gl3p" localSheetId="0">#REF!</definedName>
    <definedName name="gl3p" localSheetId="2">#REF!</definedName>
    <definedName name="gl3p" localSheetId="4">#REF!</definedName>
    <definedName name="gl3p">#REF!</definedName>
    <definedName name="GROUP">#REF!</definedName>
    <definedName name="GTXL" localSheetId="0">#REF!</definedName>
    <definedName name="GTXL" localSheetId="2">#REF!</definedName>
    <definedName name="GTXL" localSheetId="4">#REF!</definedName>
    <definedName name="GTXL">#REF!</definedName>
    <definedName name="h" localSheetId="11" hidden="1">{"'Sheet1'!$L$16"}</definedName>
    <definedName name="h" localSheetId="4" hidden="1">{"'Sheet1'!$L$16"}</definedName>
    <definedName name="h" localSheetId="9" hidden="1">{"'Sheet1'!$L$16"}</definedName>
    <definedName name="h" localSheetId="6" hidden="1">{"'Sheet1'!$L$16"}</definedName>
    <definedName name="h" hidden="1">{"'Sheet1'!$L$16"}</definedName>
    <definedName name="Heä_soá_laép_xaø_H">1.7</definedName>
    <definedName name="heä_soá_sình_laày" localSheetId="11">#REF!</definedName>
    <definedName name="heä_soá_sình_laày" localSheetId="0">#REF!</definedName>
    <definedName name="heä_soá_sình_laày" localSheetId="2">#REF!</definedName>
    <definedName name="heä_soá_sình_laày" localSheetId="4">#REF!</definedName>
    <definedName name="heä_soá_sình_laày" localSheetId="9">#REF!</definedName>
    <definedName name="heä_soá_sình_laày">#REF!</definedName>
    <definedName name="hien" localSheetId="0">#REF!</definedName>
    <definedName name="hien" localSheetId="2">#REF!</definedName>
    <definedName name="hien" localSheetId="4">#REF!</definedName>
    <definedName name="hien">#REF!</definedName>
    <definedName name="HOME_MANP" localSheetId="0">#REF!</definedName>
    <definedName name="HOME_MANP" localSheetId="2">#REF!</definedName>
    <definedName name="HOME_MANP" localSheetId="4">#REF!</definedName>
    <definedName name="HOME_MANP">#REF!</definedName>
    <definedName name="HOMEOFFICE_COST" localSheetId="0">#REF!</definedName>
    <definedName name="HOMEOFFICE_COST" localSheetId="2">#REF!</definedName>
    <definedName name="HOMEOFFICE_COST" localSheetId="4">#REF!</definedName>
    <definedName name="HOMEOFFICE_COST">#REF!</definedName>
    <definedName name="HSCT3">0.1</definedName>
    <definedName name="hsdc1" localSheetId="11">#REF!</definedName>
    <definedName name="hsdc1" localSheetId="0">#REF!</definedName>
    <definedName name="hsdc1" localSheetId="2">#REF!</definedName>
    <definedName name="hsdc1" localSheetId="4">#REF!</definedName>
    <definedName name="hsdc1" localSheetId="9">#REF!</definedName>
    <definedName name="hsdc1">#REF!</definedName>
    <definedName name="HSDN">2.5</definedName>
    <definedName name="HSHH" localSheetId="0">#REF!</definedName>
    <definedName name="HSHH" localSheetId="2">#REF!</definedName>
    <definedName name="HSHH" localSheetId="4">#REF!</definedName>
    <definedName name="HSHH">#REF!</definedName>
    <definedName name="HSHHUT" localSheetId="0">#REF!</definedName>
    <definedName name="HSHHUT" localSheetId="2">#REF!</definedName>
    <definedName name="HSHHUT" localSheetId="4">#REF!</definedName>
    <definedName name="HSHHUT">#REF!</definedName>
    <definedName name="HSSL" localSheetId="0">#REF!</definedName>
    <definedName name="HSSL" localSheetId="2">#REF!</definedName>
    <definedName name="HSSL" localSheetId="4">#REF!</definedName>
    <definedName name="HSSL">#REF!</definedName>
    <definedName name="HSVC1" localSheetId="0">#REF!</definedName>
    <definedName name="HSVC1" localSheetId="2">#REF!</definedName>
    <definedName name="HSVC1" localSheetId="4">#REF!</definedName>
    <definedName name="HSVC1">#REF!</definedName>
    <definedName name="HSVC2" localSheetId="0">#REF!</definedName>
    <definedName name="HSVC2" localSheetId="2">#REF!</definedName>
    <definedName name="HSVC2" localSheetId="4">#REF!</definedName>
    <definedName name="HSVC2">#REF!</definedName>
    <definedName name="HSVC3" localSheetId="0">#REF!</definedName>
    <definedName name="HSVC3" localSheetId="2">#REF!</definedName>
    <definedName name="HSVC3" localSheetId="4">#REF!</definedName>
    <definedName name="HSVC3">#REF!</definedName>
    <definedName name="HTML_CodePage" hidden="1">950</definedName>
    <definedName name="HTML_Control" localSheetId="11" hidden="1">{"'Sheet1'!$L$16"}</definedName>
    <definedName name="HTML_Control" localSheetId="4" hidden="1">{"'Sheet1'!$L$16"}</definedName>
    <definedName name="HTML_Control" localSheetId="9" hidden="1">{"'Sheet1'!$L$16"}</definedName>
    <definedName name="HTML_Control" localSheetId="6"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1">#REF!</definedName>
    <definedName name="HTNC" localSheetId="0">#REF!</definedName>
    <definedName name="HTNC" localSheetId="2">#REF!</definedName>
    <definedName name="HTNC" localSheetId="4">#REF!</definedName>
    <definedName name="HTNC" localSheetId="9">#REF!</definedName>
    <definedName name="HTNC">#REF!</definedName>
    <definedName name="HTVL" localSheetId="0">#REF!</definedName>
    <definedName name="HTVL" localSheetId="2">#REF!</definedName>
    <definedName name="HTVL" localSheetId="4">#REF!</definedName>
    <definedName name="HTVL">#REF!</definedName>
    <definedName name="huy" localSheetId="11" hidden="1">{"'Sheet1'!$L$16"}</definedName>
    <definedName name="huy" localSheetId="4" hidden="1">{"'Sheet1'!$L$16"}</definedName>
    <definedName name="huy" localSheetId="9" hidden="1">{"'Sheet1'!$L$16"}</definedName>
    <definedName name="huy" localSheetId="6" hidden="1">{"'Sheet1'!$L$16"}</definedName>
    <definedName name="huy" hidden="1">{"'Sheet1'!$L$16"}</definedName>
    <definedName name="I" localSheetId="0">#REF!</definedName>
    <definedName name="I" localSheetId="2">#REF!</definedName>
    <definedName name="I" localSheetId="4">#REF!</definedName>
    <definedName name="I">#REF!</definedName>
    <definedName name="IDLAB_COST" localSheetId="0">#REF!</definedName>
    <definedName name="IDLAB_COST" localSheetId="2">#REF!</definedName>
    <definedName name="IDLAB_COST" localSheetId="4">#REF!</definedName>
    <definedName name="IDLAB_COST">#REF!</definedName>
    <definedName name="II" localSheetId="0">#REF!</definedName>
    <definedName name="II" localSheetId="2">#REF!</definedName>
    <definedName name="II" localSheetId="4">#REF!</definedName>
    <definedName name="II">#REF!</definedName>
    <definedName name="IND_LAB" localSheetId="0">#REF!</definedName>
    <definedName name="IND_LAB" localSheetId="2">#REF!</definedName>
    <definedName name="IND_LAB" localSheetId="4">#REF!</definedName>
    <definedName name="IND_LAB">#REF!</definedName>
    <definedName name="INDMANP" localSheetId="0">#REF!</definedName>
    <definedName name="INDMANP" localSheetId="2">#REF!</definedName>
    <definedName name="INDMANP" localSheetId="4">#REF!</definedName>
    <definedName name="INDMANP">#REF!</definedName>
    <definedName name="iÖn_lùc_Qu_ng_ninh" localSheetId="0">#REF!</definedName>
    <definedName name="iÖn_lùc_Qu_ng_ninh" localSheetId="2">#REF!</definedName>
    <definedName name="iÖn_lùc_Qu_ng_ninh" localSheetId="4">#REF!</definedName>
    <definedName name="iÖn_lùc_Qu_ng_ninh">#REF!</definedName>
    <definedName name="j" localSheetId="0">#REF!</definedName>
    <definedName name="j" localSheetId="2">#REF!</definedName>
    <definedName name="j" localSheetId="4">#REF!</definedName>
    <definedName name="j">#REF!</definedName>
    <definedName name="j356C8" localSheetId="0">#REF!</definedName>
    <definedName name="j356C8" localSheetId="2">#REF!</definedName>
    <definedName name="j356C8" localSheetId="4">#REF!</definedName>
    <definedName name="j356C8">#REF!</definedName>
    <definedName name="k" localSheetId="0">#REF!</definedName>
    <definedName name="k" localSheetId="2">#REF!</definedName>
    <definedName name="k" localSheetId="4">#REF!</definedName>
    <definedName name="k">#REF!</definedName>
    <definedName name="kcong" localSheetId="0">#REF!</definedName>
    <definedName name="kcong" localSheetId="2">#REF!</definedName>
    <definedName name="kcong" localSheetId="4">#REF!</definedName>
    <definedName name="kcong">#REF!</definedName>
    <definedName name="khoi" localSheetId="11">[3]khoiphong!$C$2:$C$18</definedName>
    <definedName name="khoi" localSheetId="9">[3]khoiphong!$C$2:$C$18</definedName>
    <definedName name="khoi">[4]khoiphong!$C$2:$C$18</definedName>
    <definedName name="kiem" localSheetId="11">#REF!</definedName>
    <definedName name="kiem" localSheetId="0">#REF!</definedName>
    <definedName name="kiem" localSheetId="2">#REF!</definedName>
    <definedName name="kiem" localSheetId="4">#REF!</definedName>
    <definedName name="kiem" localSheetId="9">#REF!</definedName>
    <definedName name="kiem">#REF!</definedName>
    <definedName name="kjk" localSheetId="0">#REF!</definedName>
    <definedName name="kjk" localSheetId="2">#REF!</definedName>
    <definedName name="kjk" localSheetId="4">#REF!</definedName>
    <definedName name="kjk">#REF!</definedName>
    <definedName name="kp1ph" localSheetId="0">#REF!</definedName>
    <definedName name="kp1ph" localSheetId="2">#REF!</definedName>
    <definedName name="kp1ph" localSheetId="4">#REF!</definedName>
    <definedName name="kp1ph">#REF!</definedName>
    <definedName name="l" localSheetId="11">#REF!</definedName>
    <definedName name="l" localSheetId="0">#REF!</definedName>
    <definedName name="l" localSheetId="2">#REF!</definedName>
    <definedName name="l" localSheetId="4">#REF!</definedName>
    <definedName name="l">#REF!</definedName>
    <definedName name="LC5_total" localSheetId="0">#REF!</definedName>
    <definedName name="LC5_total" localSheetId="2">#REF!</definedName>
    <definedName name="LC5_total" localSheetId="4">#REF!</definedName>
    <definedName name="LC5_total">#REF!</definedName>
    <definedName name="LC6_total" localSheetId="0">#REF!</definedName>
    <definedName name="LC6_total" localSheetId="2">#REF!</definedName>
    <definedName name="LC6_total" localSheetId="4">#REF!</definedName>
    <definedName name="LC6_total">#REF!</definedName>
    <definedName name="Lmk" localSheetId="0">#REF!</definedName>
    <definedName name="Lmk" localSheetId="2">#REF!</definedName>
    <definedName name="Lmk" localSheetId="4">#REF!</definedName>
    <definedName name="Lmk">#REF!</definedName>
    <definedName name="LN" localSheetId="0">#REF!</definedName>
    <definedName name="LN" localSheetId="2">#REF!</definedName>
    <definedName name="LN" localSheetId="4">#REF!</definedName>
    <definedName name="LN">#REF!</definedName>
    <definedName name="Lo" localSheetId="0">#REF!</definedName>
    <definedName name="Lo" localSheetId="2">#REF!</definedName>
    <definedName name="Lo" localSheetId="4">#REF!</definedName>
    <definedName name="Lo">#REF!</definedName>
    <definedName name="m" localSheetId="0">#REF!</definedName>
    <definedName name="m" localSheetId="2">#REF!</definedName>
    <definedName name="m" localSheetId="4">#REF!</definedName>
    <definedName name="m">#REF!</definedName>
    <definedName name="M12ba3p" localSheetId="0">#REF!</definedName>
    <definedName name="M12ba3p" localSheetId="2">#REF!</definedName>
    <definedName name="M12ba3p" localSheetId="4">#REF!</definedName>
    <definedName name="M12ba3p">#REF!</definedName>
    <definedName name="M12bb1p" localSheetId="0">#REF!</definedName>
    <definedName name="M12bb1p" localSheetId="2">#REF!</definedName>
    <definedName name="M12bb1p" localSheetId="4">#REF!</definedName>
    <definedName name="M12bb1p">#REF!</definedName>
    <definedName name="M12cbnc" localSheetId="0">#REF!</definedName>
    <definedName name="M12cbnc" localSheetId="2">#REF!</definedName>
    <definedName name="M12cbnc" localSheetId="4">#REF!</definedName>
    <definedName name="M12cbnc">#REF!</definedName>
    <definedName name="M12cbvl" localSheetId="0">#REF!</definedName>
    <definedName name="M12cbvl" localSheetId="2">#REF!</definedName>
    <definedName name="M12cbvl" localSheetId="4">#REF!</definedName>
    <definedName name="M12cbvl">#REF!</definedName>
    <definedName name="M14bb1p" localSheetId="0">#REF!</definedName>
    <definedName name="M14bb1p" localSheetId="2">#REF!</definedName>
    <definedName name="M14bb1p" localSheetId="4">#REF!</definedName>
    <definedName name="M14bb1p">#REF!</definedName>
    <definedName name="m8aanc" localSheetId="0">#REF!</definedName>
    <definedName name="m8aanc" localSheetId="2">#REF!</definedName>
    <definedName name="m8aanc" localSheetId="4">#REF!</definedName>
    <definedName name="m8aanc">#REF!</definedName>
    <definedName name="m8aavl" localSheetId="0">#REF!</definedName>
    <definedName name="m8aavl" localSheetId="2">#REF!</definedName>
    <definedName name="m8aavl" localSheetId="4">#REF!</definedName>
    <definedName name="m8aavl">#REF!</definedName>
    <definedName name="Ma3pnc" localSheetId="0">#REF!</definedName>
    <definedName name="Ma3pnc" localSheetId="2">#REF!</definedName>
    <definedName name="Ma3pnc" localSheetId="4">#REF!</definedName>
    <definedName name="Ma3pnc">#REF!</definedName>
    <definedName name="Ma3pvl" localSheetId="0">#REF!</definedName>
    <definedName name="Ma3pvl" localSheetId="2">#REF!</definedName>
    <definedName name="Ma3pvl" localSheetId="4">#REF!</definedName>
    <definedName name="Ma3pvl">#REF!</definedName>
    <definedName name="Maa3pnc" localSheetId="0">#REF!</definedName>
    <definedName name="Maa3pnc" localSheetId="2">#REF!</definedName>
    <definedName name="Maa3pnc" localSheetId="4">#REF!</definedName>
    <definedName name="Maa3pnc">#REF!</definedName>
    <definedName name="Maa3pvl" localSheetId="0">#REF!</definedName>
    <definedName name="Maa3pvl" localSheetId="2">#REF!</definedName>
    <definedName name="Maa3pvl" localSheetId="4">#REF!</definedName>
    <definedName name="Maa3pvl">#REF!</definedName>
    <definedName name="MAJ_CON_EQP" localSheetId="0">#REF!</definedName>
    <definedName name="MAJ_CON_EQP" localSheetId="2">#REF!</definedName>
    <definedName name="MAJ_CON_EQP" localSheetId="4">#REF!</definedName>
    <definedName name="MAJ_CON_EQP">#REF!</definedName>
    <definedName name="Mba1p" localSheetId="0">#REF!</definedName>
    <definedName name="Mba1p" localSheetId="2">#REF!</definedName>
    <definedName name="Mba1p" localSheetId="4">#REF!</definedName>
    <definedName name="Mba1p">#REF!</definedName>
    <definedName name="Mba3p" localSheetId="0">#REF!</definedName>
    <definedName name="Mba3p" localSheetId="2">#REF!</definedName>
    <definedName name="Mba3p" localSheetId="4">#REF!</definedName>
    <definedName name="Mba3p">#REF!</definedName>
    <definedName name="Mbb3p" localSheetId="0">#REF!</definedName>
    <definedName name="Mbb3p" localSheetId="2">#REF!</definedName>
    <definedName name="Mbb3p" localSheetId="4">#REF!</definedName>
    <definedName name="Mbb3p">#REF!</definedName>
    <definedName name="Mbn1p" localSheetId="0">#REF!</definedName>
    <definedName name="Mbn1p" localSheetId="2">#REF!</definedName>
    <definedName name="Mbn1p" localSheetId="4">#REF!</definedName>
    <definedName name="Mbn1p">#REF!</definedName>
    <definedName name="MG_A" localSheetId="0">#REF!</definedName>
    <definedName name="MG_A" localSheetId="2">#REF!</definedName>
    <definedName name="MG_A" localSheetId="4">#REF!</definedName>
    <definedName name="MG_A">#REF!</definedName>
    <definedName name="MTMAC12" localSheetId="0">#REF!</definedName>
    <definedName name="MTMAC12" localSheetId="2">#REF!</definedName>
    <definedName name="MTMAC12" localSheetId="4">#REF!</definedName>
    <definedName name="MTMAC12">#REF!</definedName>
    <definedName name="mtram" localSheetId="0">#REF!</definedName>
    <definedName name="mtram" localSheetId="2">#REF!</definedName>
    <definedName name="mtram" localSheetId="4">#REF!</definedName>
    <definedName name="mtram">#REF!</definedName>
    <definedName name="n" localSheetId="0">#REF!</definedName>
    <definedName name="n" localSheetId="2">#REF!</definedName>
    <definedName name="n" localSheetId="4">#REF!</definedName>
    <definedName name="n">#REF!</definedName>
    <definedName name="n1pig" localSheetId="0">#REF!</definedName>
    <definedName name="n1pig" localSheetId="2">#REF!</definedName>
    <definedName name="n1pig" localSheetId="4">#REF!</definedName>
    <definedName name="n1pig">#REF!</definedName>
    <definedName name="n1pind" localSheetId="0">#REF!</definedName>
    <definedName name="n1pind" localSheetId="2">#REF!</definedName>
    <definedName name="n1pind" localSheetId="4">#REF!</definedName>
    <definedName name="n1pind">#REF!</definedName>
    <definedName name="n1ping" localSheetId="0">#REF!</definedName>
    <definedName name="n1ping" localSheetId="2">#REF!</definedName>
    <definedName name="n1ping" localSheetId="4">#REF!</definedName>
    <definedName name="n1ping">#REF!</definedName>
    <definedName name="n1pint" localSheetId="0">#REF!</definedName>
    <definedName name="n1pint" localSheetId="2">#REF!</definedName>
    <definedName name="n1pint" localSheetId="4">#REF!</definedName>
    <definedName name="n1pint">#REF!</definedName>
    <definedName name="nc1p" localSheetId="0">#REF!</definedName>
    <definedName name="nc1p" localSheetId="2">#REF!</definedName>
    <definedName name="nc1p" localSheetId="4">#REF!</definedName>
    <definedName name="nc1p">#REF!</definedName>
    <definedName name="nc3p" localSheetId="0">#REF!</definedName>
    <definedName name="nc3p" localSheetId="2">#REF!</definedName>
    <definedName name="nc3p" localSheetId="4">#REF!</definedName>
    <definedName name="nc3p">#REF!</definedName>
    <definedName name="NCBD100" localSheetId="0">#REF!</definedName>
    <definedName name="NCBD100" localSheetId="2">#REF!</definedName>
    <definedName name="NCBD100" localSheetId="4">#REF!</definedName>
    <definedName name="NCBD100">#REF!</definedName>
    <definedName name="NCBD200" localSheetId="0">#REF!</definedName>
    <definedName name="NCBD200" localSheetId="2">#REF!</definedName>
    <definedName name="NCBD200" localSheetId="4">#REF!</definedName>
    <definedName name="NCBD200">#REF!</definedName>
    <definedName name="NCBD250" localSheetId="0">#REF!</definedName>
    <definedName name="NCBD250" localSheetId="2">#REF!</definedName>
    <definedName name="NCBD250" localSheetId="4">#REF!</definedName>
    <definedName name="NCBD250">#REF!</definedName>
    <definedName name="nctram" localSheetId="0">#REF!</definedName>
    <definedName name="nctram" localSheetId="2">#REF!</definedName>
    <definedName name="nctram" localSheetId="4">#REF!</definedName>
    <definedName name="nctram">#REF!</definedName>
    <definedName name="NCVC100" localSheetId="0">#REF!</definedName>
    <definedName name="NCVC100" localSheetId="2">#REF!</definedName>
    <definedName name="NCVC100" localSheetId="4">#REF!</definedName>
    <definedName name="NCVC100">#REF!</definedName>
    <definedName name="NCVC200" localSheetId="0">#REF!</definedName>
    <definedName name="NCVC200" localSheetId="2">#REF!</definedName>
    <definedName name="NCVC200" localSheetId="4">#REF!</definedName>
    <definedName name="NCVC200">#REF!</definedName>
    <definedName name="NCVC250" localSheetId="0">#REF!</definedName>
    <definedName name="NCVC250" localSheetId="2">#REF!</definedName>
    <definedName name="NCVC250" localSheetId="4">#REF!</definedName>
    <definedName name="NCVC250">#REF!</definedName>
    <definedName name="NCVC3P" localSheetId="0">#REF!</definedName>
    <definedName name="NCVC3P" localSheetId="2">#REF!</definedName>
    <definedName name="NCVC3P" localSheetId="4">#REF!</definedName>
    <definedName name="NCVC3P">#REF!</definedName>
    <definedName name="NET" localSheetId="0">#REF!</definedName>
    <definedName name="NET" localSheetId="2">#REF!</definedName>
    <definedName name="NET" localSheetId="4">#REF!</definedName>
    <definedName name="NET">#REF!</definedName>
    <definedName name="NET_1" localSheetId="0">#REF!</definedName>
    <definedName name="NET_1" localSheetId="2">#REF!</definedName>
    <definedName name="NET_1" localSheetId="4">#REF!</definedName>
    <definedName name="NET_1">#REF!</definedName>
    <definedName name="NET_ANA" localSheetId="0">#REF!</definedName>
    <definedName name="NET_ANA" localSheetId="2">#REF!</definedName>
    <definedName name="NET_ANA" localSheetId="4">#REF!</definedName>
    <definedName name="NET_ANA">#REF!</definedName>
    <definedName name="NET_ANA_1" localSheetId="0">#REF!</definedName>
    <definedName name="NET_ANA_1" localSheetId="2">#REF!</definedName>
    <definedName name="NET_ANA_1" localSheetId="4">#REF!</definedName>
    <definedName name="NET_ANA_1">#REF!</definedName>
    <definedName name="NET_ANA_2" localSheetId="0">#REF!</definedName>
    <definedName name="NET_ANA_2" localSheetId="2">#REF!</definedName>
    <definedName name="NET_ANA_2" localSheetId="4">#REF!</definedName>
    <definedName name="NET_ANA_2">#REF!</definedName>
    <definedName name="NH" localSheetId="0">#REF!</definedName>
    <definedName name="NH" localSheetId="2">#REF!</definedName>
    <definedName name="NH" localSheetId="4">#REF!</definedName>
    <definedName name="NH">#REF!</definedName>
    <definedName name="nhn" localSheetId="0">#REF!</definedName>
    <definedName name="nhn" localSheetId="2">#REF!</definedName>
    <definedName name="nhn" localSheetId="4">#REF!</definedName>
    <definedName name="nhn">#REF!</definedName>
    <definedName name="NHot" localSheetId="0">#REF!</definedName>
    <definedName name="NHot" localSheetId="2">#REF!</definedName>
    <definedName name="NHot" localSheetId="4">#REF!</definedName>
    <definedName name="NHot">#REF!</definedName>
    <definedName name="nig" localSheetId="0">#REF!</definedName>
    <definedName name="nig" localSheetId="2">#REF!</definedName>
    <definedName name="nig" localSheetId="4">#REF!</definedName>
    <definedName name="nig">#REF!</definedName>
    <definedName name="nig1p" localSheetId="0">#REF!</definedName>
    <definedName name="nig1p" localSheetId="2">#REF!</definedName>
    <definedName name="nig1p" localSheetId="4">#REF!</definedName>
    <definedName name="nig1p">#REF!</definedName>
    <definedName name="nig3p" localSheetId="0">#REF!</definedName>
    <definedName name="nig3p" localSheetId="2">#REF!</definedName>
    <definedName name="nig3p" localSheetId="4">#REF!</definedName>
    <definedName name="nig3p">#REF!</definedName>
    <definedName name="nignc1p" localSheetId="0">#REF!</definedName>
    <definedName name="nignc1p" localSheetId="2">#REF!</definedName>
    <definedName name="nignc1p" localSheetId="4">#REF!</definedName>
    <definedName name="nignc1p">#REF!</definedName>
    <definedName name="nigvl1p" localSheetId="0">#REF!</definedName>
    <definedName name="nigvl1p" localSheetId="2">#REF!</definedName>
    <definedName name="nigvl1p" localSheetId="4">#REF!</definedName>
    <definedName name="nigvl1p">#REF!</definedName>
    <definedName name="nin" localSheetId="0">#REF!</definedName>
    <definedName name="nin" localSheetId="2">#REF!</definedName>
    <definedName name="nin" localSheetId="4">#REF!</definedName>
    <definedName name="nin">#REF!</definedName>
    <definedName name="nin14nc3p" localSheetId="0">#REF!</definedName>
    <definedName name="nin14nc3p" localSheetId="2">#REF!</definedName>
    <definedName name="nin14nc3p" localSheetId="4">#REF!</definedName>
    <definedName name="nin14nc3p">#REF!</definedName>
    <definedName name="nin14vl3p" localSheetId="0">#REF!</definedName>
    <definedName name="nin14vl3p" localSheetId="2">#REF!</definedName>
    <definedName name="nin14vl3p" localSheetId="4">#REF!</definedName>
    <definedName name="nin14vl3p">#REF!</definedName>
    <definedName name="nin1903p" localSheetId="0">#REF!</definedName>
    <definedName name="nin1903p" localSheetId="2">#REF!</definedName>
    <definedName name="nin1903p" localSheetId="4">#REF!</definedName>
    <definedName name="nin1903p">#REF!</definedName>
    <definedName name="nin190nc3p" localSheetId="0">#REF!</definedName>
    <definedName name="nin190nc3p" localSheetId="2">#REF!</definedName>
    <definedName name="nin190nc3p" localSheetId="4">#REF!</definedName>
    <definedName name="nin190nc3p">#REF!</definedName>
    <definedName name="nin190vl3p" localSheetId="0">#REF!</definedName>
    <definedName name="nin190vl3p" localSheetId="2">#REF!</definedName>
    <definedName name="nin190vl3p" localSheetId="4">#REF!</definedName>
    <definedName name="nin190vl3p">#REF!</definedName>
    <definedName name="nin2903p" localSheetId="0">#REF!</definedName>
    <definedName name="nin2903p" localSheetId="2">#REF!</definedName>
    <definedName name="nin2903p" localSheetId="4">#REF!</definedName>
    <definedName name="nin2903p">#REF!</definedName>
    <definedName name="nin290nc3p" localSheetId="0">#REF!</definedName>
    <definedName name="nin290nc3p" localSheetId="2">#REF!</definedName>
    <definedName name="nin290nc3p" localSheetId="4">#REF!</definedName>
    <definedName name="nin290nc3p">#REF!</definedName>
    <definedName name="nin290vl3p" localSheetId="0">#REF!</definedName>
    <definedName name="nin290vl3p" localSheetId="2">#REF!</definedName>
    <definedName name="nin290vl3p" localSheetId="4">#REF!</definedName>
    <definedName name="nin290vl3p">#REF!</definedName>
    <definedName name="nin3p" localSheetId="0">#REF!</definedName>
    <definedName name="nin3p" localSheetId="2">#REF!</definedName>
    <definedName name="nin3p" localSheetId="4">#REF!</definedName>
    <definedName name="nin3p">#REF!</definedName>
    <definedName name="nind" localSheetId="0">#REF!</definedName>
    <definedName name="nind" localSheetId="2">#REF!</definedName>
    <definedName name="nind" localSheetId="4">#REF!</definedName>
    <definedName name="nind">#REF!</definedName>
    <definedName name="nind1p" localSheetId="0">#REF!</definedName>
    <definedName name="nind1p" localSheetId="2">#REF!</definedName>
    <definedName name="nind1p" localSheetId="4">#REF!</definedName>
    <definedName name="nind1p">#REF!</definedName>
    <definedName name="nind3p" localSheetId="0">#REF!</definedName>
    <definedName name="nind3p" localSheetId="2">#REF!</definedName>
    <definedName name="nind3p" localSheetId="4">#REF!</definedName>
    <definedName name="nind3p">#REF!</definedName>
    <definedName name="nindnc1p" localSheetId="0">#REF!</definedName>
    <definedName name="nindnc1p" localSheetId="2">#REF!</definedName>
    <definedName name="nindnc1p" localSheetId="4">#REF!</definedName>
    <definedName name="nindnc1p">#REF!</definedName>
    <definedName name="nindnc3p" localSheetId="0">#REF!</definedName>
    <definedName name="nindnc3p" localSheetId="2">#REF!</definedName>
    <definedName name="nindnc3p" localSheetId="4">#REF!</definedName>
    <definedName name="nindnc3p">#REF!</definedName>
    <definedName name="nindvl1p" localSheetId="0">#REF!</definedName>
    <definedName name="nindvl1p" localSheetId="2">#REF!</definedName>
    <definedName name="nindvl1p" localSheetId="4">#REF!</definedName>
    <definedName name="nindvl1p">#REF!</definedName>
    <definedName name="nindvl3p" localSheetId="0">#REF!</definedName>
    <definedName name="nindvl3p" localSheetId="2">#REF!</definedName>
    <definedName name="nindvl3p" localSheetId="4">#REF!</definedName>
    <definedName name="nindvl3p">#REF!</definedName>
    <definedName name="ning1p" localSheetId="0">#REF!</definedName>
    <definedName name="ning1p" localSheetId="2">#REF!</definedName>
    <definedName name="ning1p" localSheetId="4">#REF!</definedName>
    <definedName name="ning1p">#REF!</definedName>
    <definedName name="ningnc1p" localSheetId="0">#REF!</definedName>
    <definedName name="ningnc1p" localSheetId="2">#REF!</definedName>
    <definedName name="ningnc1p" localSheetId="4">#REF!</definedName>
    <definedName name="ningnc1p">#REF!</definedName>
    <definedName name="ningvl1p" localSheetId="0">#REF!</definedName>
    <definedName name="ningvl1p" localSheetId="2">#REF!</definedName>
    <definedName name="ningvl1p" localSheetId="4">#REF!</definedName>
    <definedName name="ningvl1p">#REF!</definedName>
    <definedName name="ninnc3p" localSheetId="0">#REF!</definedName>
    <definedName name="ninnc3p" localSheetId="2">#REF!</definedName>
    <definedName name="ninnc3p" localSheetId="4">#REF!</definedName>
    <definedName name="ninnc3p">#REF!</definedName>
    <definedName name="nint1p" localSheetId="0">#REF!</definedName>
    <definedName name="nint1p" localSheetId="2">#REF!</definedName>
    <definedName name="nint1p" localSheetId="4">#REF!</definedName>
    <definedName name="nint1p">#REF!</definedName>
    <definedName name="nintnc1p" localSheetId="0">#REF!</definedName>
    <definedName name="nintnc1p" localSheetId="2">#REF!</definedName>
    <definedName name="nintnc1p" localSheetId="4">#REF!</definedName>
    <definedName name="nintnc1p">#REF!</definedName>
    <definedName name="nintvl1p" localSheetId="0">#REF!</definedName>
    <definedName name="nintvl1p" localSheetId="2">#REF!</definedName>
    <definedName name="nintvl1p" localSheetId="4">#REF!</definedName>
    <definedName name="nintvl1p">#REF!</definedName>
    <definedName name="ninvl3p" localSheetId="0">#REF!</definedName>
    <definedName name="ninvl3p" localSheetId="2">#REF!</definedName>
    <definedName name="ninvl3p" localSheetId="4">#REF!</definedName>
    <definedName name="ninvl3p">#REF!</definedName>
    <definedName name="nl" localSheetId="0">#REF!</definedName>
    <definedName name="nl" localSheetId="2">#REF!</definedName>
    <definedName name="nl" localSheetId="4">#REF!</definedName>
    <definedName name="nl">#REF!</definedName>
    <definedName name="nl1p" localSheetId="0">#REF!</definedName>
    <definedName name="nl1p" localSheetId="2">#REF!</definedName>
    <definedName name="nl1p" localSheetId="4">#REF!</definedName>
    <definedName name="nl1p">#REF!</definedName>
    <definedName name="nl3p" localSheetId="0">#REF!</definedName>
    <definedName name="nl3p" localSheetId="2">#REF!</definedName>
    <definedName name="nl3p" localSheetId="4">#REF!</definedName>
    <definedName name="nl3p">#REF!</definedName>
    <definedName name="nlnc3p" localSheetId="0">#REF!</definedName>
    <definedName name="nlnc3p" localSheetId="2">#REF!</definedName>
    <definedName name="nlnc3p" localSheetId="4">#REF!</definedName>
    <definedName name="nlnc3p">#REF!</definedName>
    <definedName name="nlnc3pha" localSheetId="0">#REF!</definedName>
    <definedName name="nlnc3pha" localSheetId="2">#REF!</definedName>
    <definedName name="nlnc3pha" localSheetId="4">#REF!</definedName>
    <definedName name="nlnc3pha">#REF!</definedName>
    <definedName name="NLTK1p" localSheetId="0">#REF!</definedName>
    <definedName name="NLTK1p" localSheetId="2">#REF!</definedName>
    <definedName name="NLTK1p" localSheetId="4">#REF!</definedName>
    <definedName name="NLTK1p">#REF!</definedName>
    <definedName name="nlvl3p" localSheetId="0">#REF!</definedName>
    <definedName name="nlvl3p" localSheetId="2">#REF!</definedName>
    <definedName name="nlvl3p" localSheetId="4">#REF!</definedName>
    <definedName name="nlvl3p">#REF!</definedName>
    <definedName name="nn" localSheetId="0">#REF!</definedName>
    <definedName name="nn" localSheetId="2">#REF!</definedName>
    <definedName name="nn" localSheetId="4">#REF!</definedName>
    <definedName name="nn">#REF!</definedName>
    <definedName name="nn1p" localSheetId="0">#REF!</definedName>
    <definedName name="nn1p" localSheetId="2">#REF!</definedName>
    <definedName name="nn1p" localSheetId="4">#REF!</definedName>
    <definedName name="nn1p">#REF!</definedName>
    <definedName name="nn3p" localSheetId="0">#REF!</definedName>
    <definedName name="nn3p" localSheetId="2">#REF!</definedName>
    <definedName name="nn3p" localSheetId="4">#REF!</definedName>
    <definedName name="nn3p">#REF!</definedName>
    <definedName name="nnnc3p" localSheetId="0">#REF!</definedName>
    <definedName name="nnnc3p" localSheetId="2">#REF!</definedName>
    <definedName name="nnnc3p" localSheetId="4">#REF!</definedName>
    <definedName name="nnnc3p">#REF!</definedName>
    <definedName name="nnvl3p" localSheetId="0">#REF!</definedName>
    <definedName name="nnvl3p" localSheetId="2">#REF!</definedName>
    <definedName name="nnvl3p" localSheetId="4">#REF!</definedName>
    <definedName name="nnvl3p">#REF!</definedName>
    <definedName name="No" localSheetId="0">#REF!</definedName>
    <definedName name="No" localSheetId="2">#REF!</definedName>
    <definedName name="No" localSheetId="4">#REF!</definedName>
    <definedName name="No">#REF!</definedName>
    <definedName name="PA" localSheetId="0">#REF!</definedName>
    <definedName name="PA" localSheetId="2">#REF!</definedName>
    <definedName name="PA" localSheetId="4">#REF!</definedName>
    <definedName name="PA">#REF!</definedName>
    <definedName name="PChe" localSheetId="0">#REF!</definedName>
    <definedName name="PChe" localSheetId="2">#REF!</definedName>
    <definedName name="PChe" localSheetId="4">#REF!</definedName>
    <definedName name="PChe">#REF!</definedName>
    <definedName name="phu_luc_vua" localSheetId="0">#REF!</definedName>
    <definedName name="phu_luc_vua" localSheetId="2">#REF!</definedName>
    <definedName name="phu_luc_vua" localSheetId="4">#REF!</definedName>
    <definedName name="phu_luc_vua">#REF!</definedName>
    <definedName name="PK" localSheetId="0">#REF!</definedName>
    <definedName name="PK" localSheetId="2">#REF!</definedName>
    <definedName name="PK" localSheetId="4">#REF!</definedName>
    <definedName name="PK">#REF!</definedName>
    <definedName name="PRICE" localSheetId="0">#REF!</definedName>
    <definedName name="PRICE" localSheetId="2">#REF!</definedName>
    <definedName name="PRICE" localSheetId="4">#REF!</definedName>
    <definedName name="PRICE">#REF!</definedName>
    <definedName name="PRICE1" localSheetId="0">#REF!</definedName>
    <definedName name="PRICE1" localSheetId="2">#REF!</definedName>
    <definedName name="PRICE1" localSheetId="4">#REF!</definedName>
    <definedName name="PRICE1">#REF!</definedName>
    <definedName name="_xlnm.Print_Area" localSheetId="11">#REF!</definedName>
    <definedName name="_xlnm.Print_Area" localSheetId="0">#REF!</definedName>
    <definedName name="_xlnm.Print_Area" localSheetId="2">#REF!</definedName>
    <definedName name="_xlnm.Print_Area" localSheetId="9">#REF!</definedName>
    <definedName name="_xlnm.Print_Area">#REF!</definedName>
    <definedName name="PRINT_AREA_MI" localSheetId="11">#REF!</definedName>
    <definedName name="PRINT_AREA_MI" localSheetId="0">#REF!</definedName>
    <definedName name="PRINT_AREA_MI" localSheetId="2">#REF!</definedName>
    <definedName name="PRINT_AREA_MI" localSheetId="4">#REF!</definedName>
    <definedName name="PRINT_AREA_MI" localSheetId="9">#REF!</definedName>
    <definedName name="PRINT_AREA_MI">#REF!</definedName>
    <definedName name="_xlnm.Print_Titles">#N/A</definedName>
    <definedName name="PRINT_TITLES_MI" localSheetId="11">#REF!</definedName>
    <definedName name="PRINT_TITLES_MI" localSheetId="0">#REF!</definedName>
    <definedName name="PRINT_TITLES_MI" localSheetId="2">#REF!</definedName>
    <definedName name="PRINT_TITLES_MI" localSheetId="4">#REF!</definedName>
    <definedName name="PRINT_TITLES_MI" localSheetId="9">#REF!</definedName>
    <definedName name="PRINT_TITLES_MI">#REF!</definedName>
    <definedName name="PRINTA" localSheetId="0">#REF!</definedName>
    <definedName name="PRINTA" localSheetId="2">#REF!</definedName>
    <definedName name="PRINTA" localSheetId="4">#REF!</definedName>
    <definedName name="PRINTA">#REF!</definedName>
    <definedName name="PRINTB" localSheetId="0">#REF!</definedName>
    <definedName name="PRINTB" localSheetId="2">#REF!</definedName>
    <definedName name="PRINTB" localSheetId="4">#REF!</definedName>
    <definedName name="PRINTB">#REF!</definedName>
    <definedName name="PRINTC" localSheetId="0">#REF!</definedName>
    <definedName name="PRINTC" localSheetId="2">#REF!</definedName>
    <definedName name="PRINTC" localSheetId="4">#REF!</definedName>
    <definedName name="PRINTC">#REF!</definedName>
    <definedName name="PROPOSAL" localSheetId="0">#REF!</definedName>
    <definedName name="PROPOSAL" localSheetId="2">#REF!</definedName>
    <definedName name="PROPOSAL" localSheetId="4">#REF!</definedName>
    <definedName name="PROPOSAL">#REF!</definedName>
    <definedName name="PT_Duong" localSheetId="0">#REF!</definedName>
    <definedName name="PT_Duong" localSheetId="2">#REF!</definedName>
    <definedName name="PT_Duong" localSheetId="4">#REF!</definedName>
    <definedName name="PT_Duong">#REF!</definedName>
    <definedName name="ptdg" localSheetId="0">#REF!</definedName>
    <definedName name="ptdg" localSheetId="2">#REF!</definedName>
    <definedName name="ptdg" localSheetId="4">#REF!</definedName>
    <definedName name="ptdg">#REF!</definedName>
    <definedName name="PTDG_cau" localSheetId="0">#REF!</definedName>
    <definedName name="PTDG_cau" localSheetId="2">#REF!</definedName>
    <definedName name="PTDG_cau" localSheetId="4">#REF!</definedName>
    <definedName name="PTDG_cau">#REF!</definedName>
    <definedName name="ra11p" localSheetId="0">#REF!</definedName>
    <definedName name="ra11p" localSheetId="2">#REF!</definedName>
    <definedName name="ra11p" localSheetId="4">#REF!</definedName>
    <definedName name="ra11p">#REF!</definedName>
    <definedName name="ra13p" localSheetId="0">#REF!</definedName>
    <definedName name="ra13p" localSheetId="2">#REF!</definedName>
    <definedName name="ra13p" localSheetId="4">#REF!</definedName>
    <definedName name="ra13p">#REF!</definedName>
    <definedName name="RECOUT">#N/A</definedName>
    <definedName name="RFP003A" localSheetId="11">#REF!</definedName>
    <definedName name="RFP003A" localSheetId="0">#REF!</definedName>
    <definedName name="RFP003A" localSheetId="2">#REF!</definedName>
    <definedName name="RFP003A" localSheetId="4">#REF!</definedName>
    <definedName name="RFP003A" localSheetId="9">#REF!</definedName>
    <definedName name="RFP003A">#REF!</definedName>
    <definedName name="RFP003B" localSheetId="0">#REF!</definedName>
    <definedName name="RFP003B" localSheetId="2">#REF!</definedName>
    <definedName name="RFP003B" localSheetId="4">#REF!</definedName>
    <definedName name="RFP003B">#REF!</definedName>
    <definedName name="RFP003C" localSheetId="0">#REF!</definedName>
    <definedName name="RFP003C" localSheetId="2">#REF!</definedName>
    <definedName name="RFP003C" localSheetId="4">#REF!</definedName>
    <definedName name="RFP003C">#REF!</definedName>
    <definedName name="RFP003D" localSheetId="0">#REF!</definedName>
    <definedName name="RFP003D" localSheetId="2">#REF!</definedName>
    <definedName name="RFP003D" localSheetId="4">#REF!</definedName>
    <definedName name="RFP003D">#REF!</definedName>
    <definedName name="RFP003E" localSheetId="0">#REF!</definedName>
    <definedName name="RFP003E" localSheetId="2">#REF!</definedName>
    <definedName name="RFP003E" localSheetId="4">#REF!</definedName>
    <definedName name="RFP003E">#REF!</definedName>
    <definedName name="RFP003F" localSheetId="0">#REF!</definedName>
    <definedName name="RFP003F" localSheetId="2">#REF!</definedName>
    <definedName name="RFP003F" localSheetId="4">#REF!</definedName>
    <definedName name="RFP003F">#REF!</definedName>
    <definedName name="SCH" localSheetId="0">#REF!</definedName>
    <definedName name="SCH" localSheetId="2">#REF!</definedName>
    <definedName name="SCH" localSheetId="4">#REF!</definedName>
    <definedName name="SCH">#REF!</definedName>
    <definedName name="SDMONG" localSheetId="0">#REF!</definedName>
    <definedName name="SDMONG" localSheetId="2">#REF!</definedName>
    <definedName name="SDMONG" localSheetId="4">#REF!</definedName>
    <definedName name="SDMONG">#REF!</definedName>
    <definedName name="së_giao_th_ng" localSheetId="0">#REF!</definedName>
    <definedName name="së_giao_th_ng" localSheetId="2">#REF!</definedName>
    <definedName name="së_giao_th_ng" localSheetId="4">#REF!</definedName>
    <definedName name="së_giao_th_ng">#REF!</definedName>
    <definedName name="së_n_ng_nghiÖp_v__pt_n_ng_th_n" localSheetId="0">#REF!</definedName>
    <definedName name="së_n_ng_nghiÖp_v__pt_n_ng_th_n" localSheetId="2">#REF!</definedName>
    <definedName name="së_n_ng_nghiÖp_v__pt_n_ng_th_n" localSheetId="4">#REF!</definedName>
    <definedName name="së_n_ng_nghiÖp_v__pt_n_ng_th_n">#REF!</definedName>
    <definedName name="së_thuû_s_n" localSheetId="0">#REF!</definedName>
    <definedName name="së_thuû_s_n" localSheetId="2">#REF!</definedName>
    <definedName name="së_thuû_s_n" localSheetId="4">#REF!</definedName>
    <definedName name="së_thuû_s_n">#REF!</definedName>
    <definedName name="së_x_y_dùng" localSheetId="0">#REF!</definedName>
    <definedName name="së_x_y_dùng" localSheetId="2">#REF!</definedName>
    <definedName name="së_x_y_dùng" localSheetId="4">#REF!</definedName>
    <definedName name="së_x_y_dùng">#REF!</definedName>
    <definedName name="Sheet1" localSheetId="0">#REF!</definedName>
    <definedName name="Sheet1" localSheetId="2">#REF!</definedName>
    <definedName name="Sheet1" localSheetId="4">#REF!</definedName>
    <definedName name="Sheet1">#REF!</definedName>
    <definedName name="SIZE" localSheetId="0">#REF!</definedName>
    <definedName name="SIZE" localSheetId="2">#REF!</definedName>
    <definedName name="SIZE" localSheetId="4">#REF!</definedName>
    <definedName name="SIZE">#REF!</definedName>
    <definedName name="SL_CRD" localSheetId="0">#REF!</definedName>
    <definedName name="SL_CRD" localSheetId="2">#REF!</definedName>
    <definedName name="SL_CRD" localSheetId="4">#REF!</definedName>
    <definedName name="SL_CRD">#REF!</definedName>
    <definedName name="SL_CRS" localSheetId="0">#REF!</definedName>
    <definedName name="SL_CRS" localSheetId="2">#REF!</definedName>
    <definedName name="SL_CRS" localSheetId="4">#REF!</definedName>
    <definedName name="SL_CRS">#REF!</definedName>
    <definedName name="SL_CS" localSheetId="0">#REF!</definedName>
    <definedName name="SL_CS" localSheetId="2">#REF!</definedName>
    <definedName name="SL_CS" localSheetId="4">#REF!</definedName>
    <definedName name="SL_CS">#REF!</definedName>
    <definedName name="SL_DD" localSheetId="0">#REF!</definedName>
    <definedName name="SL_DD" localSheetId="2">#REF!</definedName>
    <definedName name="SL_DD" localSheetId="4">#REF!</definedName>
    <definedName name="SL_DD">#REF!</definedName>
    <definedName name="soc3p" localSheetId="0">#REF!</definedName>
    <definedName name="soc3p" localSheetId="2">#REF!</definedName>
    <definedName name="soc3p" localSheetId="4">#REF!</definedName>
    <definedName name="soc3p">#REF!</definedName>
    <definedName name="SORT" localSheetId="0">#REF!</definedName>
    <definedName name="SORT" localSheetId="2">#REF!</definedName>
    <definedName name="SORT" localSheetId="4">#REF!</definedName>
    <definedName name="SORT">#REF!</definedName>
    <definedName name="SPEC" localSheetId="0">#REF!</definedName>
    <definedName name="SPEC" localSheetId="2">#REF!</definedName>
    <definedName name="SPEC" localSheetId="4">#REF!</definedName>
    <definedName name="SPEC">#REF!</definedName>
    <definedName name="SPECSUMMARY" localSheetId="0">#REF!</definedName>
    <definedName name="SPECSUMMARY" localSheetId="2">#REF!</definedName>
    <definedName name="SPECSUMMARY" localSheetId="4">#REF!</definedName>
    <definedName name="SPECSUMMARY">#REF!</definedName>
    <definedName name="Start_1" localSheetId="0">#REF!</definedName>
    <definedName name="Start_1" localSheetId="2">#REF!</definedName>
    <definedName name="Start_1" localSheetId="4">#REF!</definedName>
    <definedName name="Start_1">#REF!</definedName>
    <definedName name="Start_10" localSheetId="0">#REF!</definedName>
    <definedName name="Start_10" localSheetId="2">#REF!</definedName>
    <definedName name="Start_10" localSheetId="4">#REF!</definedName>
    <definedName name="Start_10">#REF!</definedName>
    <definedName name="Start_11" localSheetId="0">#REF!</definedName>
    <definedName name="Start_11" localSheetId="2">#REF!</definedName>
    <definedName name="Start_11" localSheetId="4">#REF!</definedName>
    <definedName name="Start_11">#REF!</definedName>
    <definedName name="Start_12" localSheetId="0">#REF!</definedName>
    <definedName name="Start_12" localSheetId="2">#REF!</definedName>
    <definedName name="Start_12" localSheetId="4">#REF!</definedName>
    <definedName name="Start_12">#REF!</definedName>
    <definedName name="Start_13" localSheetId="0">#REF!</definedName>
    <definedName name="Start_13" localSheetId="2">#REF!</definedName>
    <definedName name="Start_13" localSheetId="4">#REF!</definedName>
    <definedName name="Start_13">#REF!</definedName>
    <definedName name="Start_2" localSheetId="0">#REF!</definedName>
    <definedName name="Start_2" localSheetId="2">#REF!</definedName>
    <definedName name="Start_2" localSheetId="4">#REF!</definedName>
    <definedName name="Start_2">#REF!</definedName>
    <definedName name="Start_3" localSheetId="0">#REF!</definedName>
    <definedName name="Start_3" localSheetId="2">#REF!</definedName>
    <definedName name="Start_3" localSheetId="4">#REF!</definedName>
    <definedName name="Start_3">#REF!</definedName>
    <definedName name="Start_4" localSheetId="0">#REF!</definedName>
    <definedName name="Start_4" localSheetId="2">#REF!</definedName>
    <definedName name="Start_4" localSheetId="4">#REF!</definedName>
    <definedName name="Start_4">#REF!</definedName>
    <definedName name="Start_5" localSheetId="0">#REF!</definedName>
    <definedName name="Start_5" localSheetId="2">#REF!</definedName>
    <definedName name="Start_5" localSheetId="4">#REF!</definedName>
    <definedName name="Start_5">#REF!</definedName>
    <definedName name="Start_6" localSheetId="0">#REF!</definedName>
    <definedName name="Start_6" localSheetId="2">#REF!</definedName>
    <definedName name="Start_6" localSheetId="4">#REF!</definedName>
    <definedName name="Start_6">#REF!</definedName>
    <definedName name="Start_7" localSheetId="0">#REF!</definedName>
    <definedName name="Start_7" localSheetId="2">#REF!</definedName>
    <definedName name="Start_7" localSheetId="4">#REF!</definedName>
    <definedName name="Start_7">#REF!</definedName>
    <definedName name="Start_8" localSheetId="0">#REF!</definedName>
    <definedName name="Start_8" localSheetId="2">#REF!</definedName>
    <definedName name="Start_8" localSheetId="4">#REF!</definedName>
    <definedName name="Start_8">#REF!</definedName>
    <definedName name="Start_9" localSheetId="0">#REF!</definedName>
    <definedName name="Start_9" localSheetId="2">#REF!</definedName>
    <definedName name="Start_9" localSheetId="4">#REF!</definedName>
    <definedName name="Start_9">#REF!</definedName>
    <definedName name="SUMMARY" localSheetId="0">#REF!</definedName>
    <definedName name="SUMMARY" localSheetId="2">#REF!</definedName>
    <definedName name="SUMMARY" localSheetId="4">#REF!</definedName>
    <definedName name="SUMMARY">#REF!</definedName>
    <definedName name="T" localSheetId="0">#REF!</definedName>
    <definedName name="T" localSheetId="2">#REF!</definedName>
    <definedName name="T" localSheetId="4">#REF!</definedName>
    <definedName name="T">#REF!</definedName>
    <definedName name="t101p" localSheetId="0">#REF!</definedName>
    <definedName name="t101p" localSheetId="2">#REF!</definedName>
    <definedName name="t101p" localSheetId="4">#REF!</definedName>
    <definedName name="t101p">#REF!</definedName>
    <definedName name="t103p" localSheetId="0">#REF!</definedName>
    <definedName name="t103p" localSheetId="2">#REF!</definedName>
    <definedName name="t103p" localSheetId="4">#REF!</definedName>
    <definedName name="t103p">#REF!</definedName>
    <definedName name="t10nc1p" localSheetId="0">#REF!</definedName>
    <definedName name="t10nc1p" localSheetId="2">#REF!</definedName>
    <definedName name="t10nc1p" localSheetId="4">#REF!</definedName>
    <definedName name="t10nc1p">#REF!</definedName>
    <definedName name="t10vl1p" localSheetId="0">#REF!</definedName>
    <definedName name="t10vl1p" localSheetId="2">#REF!</definedName>
    <definedName name="t10vl1p" localSheetId="4">#REF!</definedName>
    <definedName name="t10vl1p">#REF!</definedName>
    <definedName name="t121p" localSheetId="0">#REF!</definedName>
    <definedName name="t121p" localSheetId="2">#REF!</definedName>
    <definedName name="t121p" localSheetId="4">#REF!</definedName>
    <definedName name="t121p">#REF!</definedName>
    <definedName name="t123p" localSheetId="0">#REF!</definedName>
    <definedName name="t123p" localSheetId="2">#REF!</definedName>
    <definedName name="t123p" localSheetId="4">#REF!</definedName>
    <definedName name="t123p">#REF!</definedName>
    <definedName name="t141p" localSheetId="0">#REF!</definedName>
    <definedName name="t141p" localSheetId="2">#REF!</definedName>
    <definedName name="t141p" localSheetId="4">#REF!</definedName>
    <definedName name="t141p">#REF!</definedName>
    <definedName name="t143p" localSheetId="0">#REF!</definedName>
    <definedName name="t143p" localSheetId="2">#REF!</definedName>
    <definedName name="t143p" localSheetId="4">#REF!</definedName>
    <definedName name="t143p">#REF!</definedName>
    <definedName name="t14nc3p" localSheetId="0">#REF!</definedName>
    <definedName name="t14nc3p" localSheetId="2">#REF!</definedName>
    <definedName name="t14nc3p" localSheetId="4">#REF!</definedName>
    <definedName name="t14nc3p">#REF!</definedName>
    <definedName name="t14vl3p" localSheetId="0">#REF!</definedName>
    <definedName name="t14vl3p" localSheetId="2">#REF!</definedName>
    <definedName name="t14vl3p" localSheetId="4">#REF!</definedName>
    <definedName name="t14vl3p">#REF!</definedName>
    <definedName name="Tæng_Cty_c__khÝ_NL_v__má" localSheetId="0">#REF!</definedName>
    <definedName name="Tæng_Cty_c__khÝ_NL_v__má" localSheetId="2">#REF!</definedName>
    <definedName name="Tæng_Cty_c__khÝ_NL_v__má" localSheetId="4">#REF!</definedName>
    <definedName name="Tæng_Cty_c__khÝ_NL_v__má">#REF!</definedName>
    <definedName name="TaxTV">10%</definedName>
    <definedName name="TaxXL">5%</definedName>
    <definedName name="tbtram" localSheetId="11">#REF!</definedName>
    <definedName name="tbtram" localSheetId="0">#REF!</definedName>
    <definedName name="tbtram" localSheetId="2">#REF!</definedName>
    <definedName name="tbtram" localSheetId="4">#REF!</definedName>
    <definedName name="tbtram" localSheetId="9">#REF!</definedName>
    <definedName name="tbtram">#REF!</definedName>
    <definedName name="TC" localSheetId="0">#REF!</definedName>
    <definedName name="TC" localSheetId="2">#REF!</definedName>
    <definedName name="TC" localSheetId="4">#REF!</definedName>
    <definedName name="TC">#REF!</definedName>
    <definedName name="TC_NHANH1" localSheetId="0">#REF!</definedName>
    <definedName name="TC_NHANH1" localSheetId="2">#REF!</definedName>
    <definedName name="TC_NHANH1" localSheetId="4">#REF!</definedName>
    <definedName name="TC_NHANH1">#REF!</definedName>
    <definedName name="td1p" localSheetId="0">#REF!</definedName>
    <definedName name="td1p" localSheetId="2">#REF!</definedName>
    <definedName name="td1p" localSheetId="4">#REF!</definedName>
    <definedName name="td1p">#REF!</definedName>
    <definedName name="td3p" localSheetId="0">#REF!</definedName>
    <definedName name="td3p" localSheetId="2">#REF!</definedName>
    <definedName name="td3p" localSheetId="4">#REF!</definedName>
    <definedName name="td3p">#REF!</definedName>
    <definedName name="tdnc1p" localSheetId="0">#REF!</definedName>
    <definedName name="tdnc1p" localSheetId="2">#REF!</definedName>
    <definedName name="tdnc1p" localSheetId="4">#REF!</definedName>
    <definedName name="tdnc1p">#REF!</definedName>
    <definedName name="tdtr2cnc" localSheetId="0">#REF!</definedName>
    <definedName name="tdtr2cnc" localSheetId="2">#REF!</definedName>
    <definedName name="tdtr2cnc" localSheetId="4">#REF!</definedName>
    <definedName name="tdtr2cnc">#REF!</definedName>
    <definedName name="tdtr2cvl" localSheetId="0">#REF!</definedName>
    <definedName name="tdtr2cvl" localSheetId="2">#REF!</definedName>
    <definedName name="tdtr2cvl" localSheetId="4">#REF!</definedName>
    <definedName name="tdtr2cvl">#REF!</definedName>
    <definedName name="tdvl1p" localSheetId="0">#REF!</definedName>
    <definedName name="tdvl1p" localSheetId="2">#REF!</definedName>
    <definedName name="tdvl1p" localSheetId="4">#REF!</definedName>
    <definedName name="tdvl1p">#REF!</definedName>
    <definedName name="THGO1pnc" localSheetId="0">#REF!</definedName>
    <definedName name="THGO1pnc" localSheetId="2">#REF!</definedName>
    <definedName name="THGO1pnc" localSheetId="4">#REF!</definedName>
    <definedName name="THGO1pnc">#REF!</definedName>
    <definedName name="thht" localSheetId="0">#REF!</definedName>
    <definedName name="thht" localSheetId="2">#REF!</definedName>
    <definedName name="thht" localSheetId="4">#REF!</definedName>
    <definedName name="thht">#REF!</definedName>
    <definedName name="THI" localSheetId="0">#REF!</definedName>
    <definedName name="THI" localSheetId="2">#REF!</definedName>
    <definedName name="THI" localSheetId="4">#REF!</definedName>
    <definedName name="THI">#REF!</definedName>
    <definedName name="thkp3" localSheetId="0">#REF!</definedName>
    <definedName name="thkp3" localSheetId="2">#REF!</definedName>
    <definedName name="thkp3" localSheetId="4">#REF!</definedName>
    <definedName name="thkp3">#REF!</definedName>
    <definedName name="thtt" localSheetId="0">#REF!</definedName>
    <definedName name="thtt" localSheetId="2">#REF!</definedName>
    <definedName name="thtt" localSheetId="4">#REF!</definedName>
    <definedName name="thtt">#REF!</definedName>
    <definedName name="Tien" localSheetId="0">#REF!</definedName>
    <definedName name="Tien" localSheetId="2">#REF!</definedName>
    <definedName name="Tien" localSheetId="4">#REF!</definedName>
    <definedName name="Tien">#REF!</definedName>
    <definedName name="TITAN" localSheetId="0">#REF!</definedName>
    <definedName name="TITAN" localSheetId="2">#REF!</definedName>
    <definedName name="TITAN" localSheetId="4">#REF!</definedName>
    <definedName name="TITAN">#REF!</definedName>
    <definedName name="TK" localSheetId="0">#REF!</definedName>
    <definedName name="TK" localSheetId="2">#REF!</definedName>
    <definedName name="TK" localSheetId="4">#REF!</definedName>
    <definedName name="TK">#REF!</definedName>
    <definedName name="TLAC120" localSheetId="0">#REF!</definedName>
    <definedName name="TLAC120" localSheetId="2">#REF!</definedName>
    <definedName name="TLAC120" localSheetId="4">#REF!</definedName>
    <definedName name="TLAC120">#REF!</definedName>
    <definedName name="TLAC35" localSheetId="0">#REF!</definedName>
    <definedName name="TLAC35" localSheetId="2">#REF!</definedName>
    <definedName name="TLAC35" localSheetId="4">#REF!</definedName>
    <definedName name="TLAC35">#REF!</definedName>
    <definedName name="TLAC50" localSheetId="0">#REF!</definedName>
    <definedName name="TLAC50" localSheetId="2">#REF!</definedName>
    <definedName name="TLAC50" localSheetId="4">#REF!</definedName>
    <definedName name="TLAC50">#REF!</definedName>
    <definedName name="TLAC70" localSheetId="0">#REF!</definedName>
    <definedName name="TLAC70" localSheetId="2">#REF!</definedName>
    <definedName name="TLAC70" localSheetId="4">#REF!</definedName>
    <definedName name="TLAC70">#REF!</definedName>
    <definedName name="TLAC95" localSheetId="0">#REF!</definedName>
    <definedName name="TLAC95" localSheetId="2">#REF!</definedName>
    <definedName name="TLAC95" localSheetId="4">#REF!</definedName>
    <definedName name="TLAC95">#REF!</definedName>
    <definedName name="Tle" localSheetId="0">#REF!</definedName>
    <definedName name="Tle" localSheetId="2">#REF!</definedName>
    <definedName name="Tle" localSheetId="4">#REF!</definedName>
    <definedName name="Tle">#REF!</definedName>
    <definedName name="TPLRP" localSheetId="0">#REF!</definedName>
    <definedName name="TPLRP" localSheetId="2">#REF!</definedName>
    <definedName name="TPLRP" localSheetId="4">#REF!</definedName>
    <definedName name="TPLRP">#REF!</definedName>
    <definedName name="Tra_DM_su_dung" localSheetId="0">#REF!</definedName>
    <definedName name="Tra_DM_su_dung" localSheetId="2">#REF!</definedName>
    <definedName name="Tra_DM_su_dung" localSheetId="4">#REF!</definedName>
    <definedName name="Tra_DM_su_dung">#REF!</definedName>
    <definedName name="Tra_don_gia_KS" localSheetId="0">#REF!</definedName>
    <definedName name="Tra_don_gia_KS" localSheetId="2">#REF!</definedName>
    <definedName name="Tra_don_gia_KS" localSheetId="4">#REF!</definedName>
    <definedName name="Tra_don_gia_KS">#REF!</definedName>
    <definedName name="Tra_DTCT" localSheetId="0">#REF!</definedName>
    <definedName name="Tra_DTCT" localSheetId="2">#REF!</definedName>
    <definedName name="Tra_DTCT" localSheetId="4">#REF!</definedName>
    <definedName name="Tra_DTCT">#REF!</definedName>
    <definedName name="Tra_tim_hang_mucPT_trung" localSheetId="0">#REF!</definedName>
    <definedName name="Tra_tim_hang_mucPT_trung" localSheetId="2">#REF!</definedName>
    <definedName name="Tra_tim_hang_mucPT_trung" localSheetId="4">#REF!</definedName>
    <definedName name="Tra_tim_hang_mucPT_trung">#REF!</definedName>
    <definedName name="Tra_TL" localSheetId="0">#REF!</definedName>
    <definedName name="Tra_TL" localSheetId="2">#REF!</definedName>
    <definedName name="Tra_TL" localSheetId="4">#REF!</definedName>
    <definedName name="Tra_TL">#REF!</definedName>
    <definedName name="Tra_ty_le2" localSheetId="0">#REF!</definedName>
    <definedName name="Tra_ty_le2" localSheetId="2">#REF!</definedName>
    <definedName name="Tra_ty_le2" localSheetId="4">#REF!</definedName>
    <definedName name="Tra_ty_le2">#REF!</definedName>
    <definedName name="Tra_ty_le3" localSheetId="0">#REF!</definedName>
    <definedName name="Tra_ty_le3" localSheetId="2">#REF!</definedName>
    <definedName name="Tra_ty_le3" localSheetId="4">#REF!</definedName>
    <definedName name="Tra_ty_le3">#REF!</definedName>
    <definedName name="Tra_ty_le4" localSheetId="0">#REF!</definedName>
    <definedName name="Tra_ty_le4" localSheetId="2">#REF!</definedName>
    <definedName name="Tra_ty_le4" localSheetId="4">#REF!</definedName>
    <definedName name="Tra_ty_le4">#REF!</definedName>
    <definedName name="Tra_ty_le5" localSheetId="0">#REF!</definedName>
    <definedName name="Tra_ty_le5" localSheetId="2">#REF!</definedName>
    <definedName name="Tra_ty_le5" localSheetId="4">#REF!</definedName>
    <definedName name="Tra_ty_le5">#REF!</definedName>
    <definedName name="TRADE2" localSheetId="0">#REF!</definedName>
    <definedName name="TRADE2" localSheetId="2">#REF!</definedName>
    <definedName name="TRADE2" localSheetId="4">#REF!</definedName>
    <definedName name="TRADE2">#REF!</definedName>
    <definedName name="Truong_Thay_doi" localSheetId="11">#REF!</definedName>
    <definedName name="Truong_Thay_doi" localSheetId="0">#REF!</definedName>
    <definedName name="Truong_Thay_doi" localSheetId="2">#REF!</definedName>
    <definedName name="Truong_Thay_doi" localSheetId="4">#REF!</definedName>
    <definedName name="Truong_Thay_doi" localSheetId="9">'Thông tin thay đổi '!$K$8:$K$25</definedName>
    <definedName name="Truong_Thay_doi">#REF!</definedName>
    <definedName name="TT_1P" localSheetId="0">#REF!</definedName>
    <definedName name="TT_1P" localSheetId="2">#REF!</definedName>
    <definedName name="TT_1P" localSheetId="4">#REF!</definedName>
    <definedName name="TT_1P" localSheetId="9">#REF!</definedName>
    <definedName name="TT_1P">#REF!</definedName>
    <definedName name="TT_3p" localSheetId="0">#REF!</definedName>
    <definedName name="TT_3p" localSheetId="2">#REF!</definedName>
    <definedName name="TT_3p" localSheetId="4">#REF!</definedName>
    <definedName name="TT_3p">#REF!</definedName>
    <definedName name="tthi" localSheetId="0">#REF!</definedName>
    <definedName name="tthi" localSheetId="2">#REF!</definedName>
    <definedName name="tthi" localSheetId="4">#REF!</definedName>
    <definedName name="tthi">#REF!</definedName>
    <definedName name="ttronmk" localSheetId="0">#REF!</definedName>
    <definedName name="ttronmk" localSheetId="2">#REF!</definedName>
    <definedName name="ttronmk" localSheetId="4">#REF!</definedName>
    <definedName name="ttronmk">#REF!</definedName>
    <definedName name="tv75nc" localSheetId="0">#REF!</definedName>
    <definedName name="tv75nc" localSheetId="2">#REF!</definedName>
    <definedName name="tv75nc" localSheetId="4">#REF!</definedName>
    <definedName name="tv75nc">#REF!</definedName>
    <definedName name="tv75vl" localSheetId="0">#REF!</definedName>
    <definedName name="tv75vl" localSheetId="2">#REF!</definedName>
    <definedName name="tv75vl" localSheetId="4">#REF!</definedName>
    <definedName name="tv75vl">#REF!</definedName>
    <definedName name="ty_le" localSheetId="0">#REF!</definedName>
    <definedName name="ty_le" localSheetId="2">#REF!</definedName>
    <definedName name="ty_le" localSheetId="4">#REF!</definedName>
    <definedName name="ty_le">#REF!</definedName>
    <definedName name="ty_le_BTN" localSheetId="0">#REF!</definedName>
    <definedName name="ty_le_BTN" localSheetId="2">#REF!</definedName>
    <definedName name="ty_le_BTN" localSheetId="4">#REF!</definedName>
    <definedName name="ty_le_BTN">#REF!</definedName>
    <definedName name="Ty_le1" localSheetId="0">#REF!</definedName>
    <definedName name="Ty_le1" localSheetId="2">#REF!</definedName>
    <definedName name="Ty_le1" localSheetId="4">#REF!</definedName>
    <definedName name="Ty_le1">#REF!</definedName>
    <definedName name="VARIINST" localSheetId="11">#REF!</definedName>
    <definedName name="VARIINST" localSheetId="0">#REF!</definedName>
    <definedName name="VARIINST" localSheetId="2">#REF!</definedName>
    <definedName name="VARIINST" localSheetId="4">#REF!</definedName>
    <definedName name="VARIINST">#REF!</definedName>
    <definedName name="VARIPURC" localSheetId="0">#REF!</definedName>
    <definedName name="VARIPURC" localSheetId="2">#REF!</definedName>
    <definedName name="VARIPURC" localSheetId="4">#REF!</definedName>
    <definedName name="VARIPURC">#REF!</definedName>
    <definedName name="VCHT" localSheetId="0">#REF!</definedName>
    <definedName name="VCHT" localSheetId="2">#REF!</definedName>
    <definedName name="VCHT" localSheetId="4">#REF!</definedName>
    <definedName name="VCHT">#REF!</definedName>
    <definedName name="VCTT" localSheetId="0">#REF!</definedName>
    <definedName name="VCTT" localSheetId="2">#REF!</definedName>
    <definedName name="VCTT" localSheetId="4">#REF!</definedName>
    <definedName name="VCTT">#REF!</definedName>
    <definedName name="vd3p" localSheetId="0">#REF!</definedName>
    <definedName name="vd3p" localSheetId="2">#REF!</definedName>
    <definedName name="vd3p" localSheetId="4">#REF!</definedName>
    <definedName name="vd3p">#REF!</definedName>
    <definedName name="vl1p" localSheetId="0">#REF!</definedName>
    <definedName name="vl1p" localSheetId="2">#REF!</definedName>
    <definedName name="vl1p" localSheetId="4">#REF!</definedName>
    <definedName name="vl1p">#REF!</definedName>
    <definedName name="vl3p" localSheetId="0">#REF!</definedName>
    <definedName name="vl3p" localSheetId="2">#REF!</definedName>
    <definedName name="vl3p" localSheetId="4">#REF!</definedName>
    <definedName name="vl3p">#REF!</definedName>
    <definedName name="VLBS">#N/A</definedName>
    <definedName name="vldn400" localSheetId="11">#REF!</definedName>
    <definedName name="vldn400" localSheetId="0">#REF!</definedName>
    <definedName name="vldn400" localSheetId="2">#REF!</definedName>
    <definedName name="vldn400" localSheetId="4">#REF!</definedName>
    <definedName name="vldn400" localSheetId="9">#REF!</definedName>
    <definedName name="vldn400">#REF!</definedName>
    <definedName name="vldn600" localSheetId="0">#REF!</definedName>
    <definedName name="vldn600" localSheetId="2">#REF!</definedName>
    <definedName name="vldn600" localSheetId="4">#REF!</definedName>
    <definedName name="vldn600">#REF!</definedName>
    <definedName name="vltram" localSheetId="0">#REF!</definedName>
    <definedName name="vltram" localSheetId="2">#REF!</definedName>
    <definedName name="vltram" localSheetId="4">#REF!</definedName>
    <definedName name="vltram">#REF!</definedName>
    <definedName name="vr3p" localSheetId="0">#REF!</definedName>
    <definedName name="vr3p" localSheetId="2">#REF!</definedName>
    <definedName name="vr3p" localSheetId="4">#REF!</definedName>
    <definedName name="vr3p">#REF!</definedName>
    <definedName name="W" localSheetId="0">#REF!</definedName>
    <definedName name="W" localSheetId="2">#REF!</definedName>
    <definedName name="W" localSheetId="4">#REF!</definedName>
    <definedName name="W">#REF!</definedName>
    <definedName name="wrn.chi._.tiÆt." localSheetId="11" hidden="1">{#N/A,#N/A,FALSE,"Chi tiÆt"}</definedName>
    <definedName name="wrn.chi._.tiÆt." localSheetId="4" hidden="1">{#N/A,#N/A,FALSE,"Chi tiÆt"}</definedName>
    <definedName name="wrn.chi._.tiÆt." localSheetId="9" hidden="1">{#N/A,#N/A,FALSE,"Chi tiÆt"}</definedName>
    <definedName name="wrn.chi._.tiÆt." localSheetId="6" hidden="1">{#N/A,#N/A,FALSE,"Chi tiÆt"}</definedName>
    <definedName name="wrn.chi._.tiÆt." hidden="1">{#N/A,#N/A,FALSE,"Chi tiÆt"}</definedName>
    <definedName name="X" localSheetId="11">#REF!</definedName>
    <definedName name="X" localSheetId="0">#REF!</definedName>
    <definedName name="X" localSheetId="2">#REF!</definedName>
    <definedName name="X" localSheetId="4">#REF!</definedName>
    <definedName name="X" localSheetId="9">#REF!</definedName>
    <definedName name="X">#REF!</definedName>
    <definedName name="x1pind" localSheetId="0">#REF!</definedName>
    <definedName name="x1pind" localSheetId="2">#REF!</definedName>
    <definedName name="x1pind" localSheetId="4">#REF!</definedName>
    <definedName name="x1pind">#REF!</definedName>
    <definedName name="x1ping" localSheetId="0">#REF!</definedName>
    <definedName name="x1ping" localSheetId="2">#REF!</definedName>
    <definedName name="x1ping" localSheetId="4">#REF!</definedName>
    <definedName name="x1ping">#REF!</definedName>
    <definedName name="x1pint" localSheetId="0">#REF!</definedName>
    <definedName name="x1pint" localSheetId="2">#REF!</definedName>
    <definedName name="x1pint" localSheetId="4">#REF!</definedName>
    <definedName name="x1pint">#REF!</definedName>
    <definedName name="XCCT">0.5</definedName>
    <definedName name="xfco" localSheetId="0">#REF!</definedName>
    <definedName name="xfco" localSheetId="2">#REF!</definedName>
    <definedName name="xfco" localSheetId="4">#REF!</definedName>
    <definedName name="xfco">#REF!</definedName>
    <definedName name="xfco3p" localSheetId="0">#REF!</definedName>
    <definedName name="xfco3p" localSheetId="2">#REF!</definedName>
    <definedName name="xfco3p" localSheetId="4">#REF!</definedName>
    <definedName name="xfco3p">#REF!</definedName>
    <definedName name="xfcotnc" localSheetId="0">#REF!</definedName>
    <definedName name="xfcotnc" localSheetId="2">#REF!</definedName>
    <definedName name="xfcotnc" localSheetId="4">#REF!</definedName>
    <definedName name="xfcotnc">#REF!</definedName>
    <definedName name="xfcotvl" localSheetId="0">#REF!</definedName>
    <definedName name="xfcotvl" localSheetId="2">#REF!</definedName>
    <definedName name="xfcotvl" localSheetId="4">#REF!</definedName>
    <definedName name="xfcotvl">#REF!</definedName>
    <definedName name="xh" localSheetId="0">#REF!</definedName>
    <definedName name="xh" localSheetId="2">#REF!</definedName>
    <definedName name="xh" localSheetId="4">#REF!</definedName>
    <definedName name="xh">#REF!</definedName>
    <definedName name="xhn" localSheetId="0">#REF!</definedName>
    <definedName name="xhn" localSheetId="2">#REF!</definedName>
    <definedName name="xhn" localSheetId="4">#REF!</definedName>
    <definedName name="xhn">#REF!</definedName>
    <definedName name="xig" localSheetId="0">#REF!</definedName>
    <definedName name="xig" localSheetId="2">#REF!</definedName>
    <definedName name="xig" localSheetId="4">#REF!</definedName>
    <definedName name="xig">#REF!</definedName>
    <definedName name="xig1" localSheetId="0">#REF!</definedName>
    <definedName name="xig1" localSheetId="2">#REF!</definedName>
    <definedName name="xig1" localSheetId="4">#REF!</definedName>
    <definedName name="xig1">#REF!</definedName>
    <definedName name="xig1p" localSheetId="0">#REF!</definedName>
    <definedName name="xig1p" localSheetId="2">#REF!</definedName>
    <definedName name="xig1p" localSheetId="4">#REF!</definedName>
    <definedName name="xig1p">#REF!</definedName>
    <definedName name="xig3p" localSheetId="0">#REF!</definedName>
    <definedName name="xig3p" localSheetId="2">#REF!</definedName>
    <definedName name="xig3p" localSheetId="4">#REF!</definedName>
    <definedName name="xig3p">#REF!</definedName>
    <definedName name="xignc3p" localSheetId="0">#REF!</definedName>
    <definedName name="xignc3p" localSheetId="2">#REF!</definedName>
    <definedName name="xignc3p" localSheetId="4">#REF!</definedName>
    <definedName name="xignc3p">#REF!</definedName>
    <definedName name="xigvl3p" localSheetId="0">#REF!</definedName>
    <definedName name="xigvl3p" localSheetId="2">#REF!</definedName>
    <definedName name="xigvl3p" localSheetId="4">#REF!</definedName>
    <definedName name="xigvl3p">#REF!</definedName>
    <definedName name="xin" localSheetId="0">#REF!</definedName>
    <definedName name="xin" localSheetId="2">#REF!</definedName>
    <definedName name="xin" localSheetId="4">#REF!</definedName>
    <definedName name="xin">#REF!</definedName>
    <definedName name="xin190" localSheetId="0">#REF!</definedName>
    <definedName name="xin190" localSheetId="2">#REF!</definedName>
    <definedName name="xin190" localSheetId="4">#REF!</definedName>
    <definedName name="xin190">#REF!</definedName>
    <definedName name="xin1903p" localSheetId="0">#REF!</definedName>
    <definedName name="xin1903p" localSheetId="2">#REF!</definedName>
    <definedName name="xin1903p" localSheetId="4">#REF!</definedName>
    <definedName name="xin1903p">#REF!</definedName>
    <definedName name="xin2903p" localSheetId="0">#REF!</definedName>
    <definedName name="xin2903p" localSheetId="2">#REF!</definedName>
    <definedName name="xin2903p" localSheetId="4">#REF!</definedName>
    <definedName name="xin2903p">#REF!</definedName>
    <definedName name="xin290nc3p" localSheetId="0">#REF!</definedName>
    <definedName name="xin290nc3p" localSheetId="2">#REF!</definedName>
    <definedName name="xin290nc3p" localSheetId="4">#REF!</definedName>
    <definedName name="xin290nc3p">#REF!</definedName>
    <definedName name="xin290vl3p" localSheetId="0">#REF!</definedName>
    <definedName name="xin290vl3p" localSheetId="2">#REF!</definedName>
    <definedName name="xin290vl3p" localSheetId="4">#REF!</definedName>
    <definedName name="xin290vl3p">#REF!</definedName>
    <definedName name="xin3p" localSheetId="0">#REF!</definedName>
    <definedName name="xin3p" localSheetId="2">#REF!</definedName>
    <definedName name="xin3p" localSheetId="4">#REF!</definedName>
    <definedName name="xin3p">#REF!</definedName>
    <definedName name="xind" localSheetId="0">#REF!</definedName>
    <definedName name="xind" localSheetId="2">#REF!</definedName>
    <definedName name="xind" localSheetId="4">#REF!</definedName>
    <definedName name="xind">#REF!</definedName>
    <definedName name="xind1p" localSheetId="0">#REF!</definedName>
    <definedName name="xind1p" localSheetId="2">#REF!</definedName>
    <definedName name="xind1p" localSheetId="4">#REF!</definedName>
    <definedName name="xind1p">#REF!</definedName>
    <definedName name="xind3p" localSheetId="0">#REF!</definedName>
    <definedName name="xind3p" localSheetId="2">#REF!</definedName>
    <definedName name="xind3p" localSheetId="4">#REF!</definedName>
    <definedName name="xind3p">#REF!</definedName>
    <definedName name="xindnc1p" localSheetId="0">#REF!</definedName>
    <definedName name="xindnc1p" localSheetId="2">#REF!</definedName>
    <definedName name="xindnc1p" localSheetId="4">#REF!</definedName>
    <definedName name="xindnc1p">#REF!</definedName>
    <definedName name="xindvl1p" localSheetId="0">#REF!</definedName>
    <definedName name="xindvl1p" localSheetId="2">#REF!</definedName>
    <definedName name="xindvl1p" localSheetId="4">#REF!</definedName>
    <definedName name="xindvl1p">#REF!</definedName>
    <definedName name="xing1p" localSheetId="0">#REF!</definedName>
    <definedName name="xing1p" localSheetId="2">#REF!</definedName>
    <definedName name="xing1p" localSheetId="4">#REF!</definedName>
    <definedName name="xing1p">#REF!</definedName>
    <definedName name="xingnc1p" localSheetId="0">#REF!</definedName>
    <definedName name="xingnc1p" localSheetId="2">#REF!</definedName>
    <definedName name="xingnc1p" localSheetId="4">#REF!</definedName>
    <definedName name="xingnc1p">#REF!</definedName>
    <definedName name="xingvl1p" localSheetId="0">#REF!</definedName>
    <definedName name="xingvl1p" localSheetId="2">#REF!</definedName>
    <definedName name="xingvl1p" localSheetId="4">#REF!</definedName>
    <definedName name="xingvl1p">#REF!</definedName>
    <definedName name="xinnc3p" localSheetId="0">#REF!</definedName>
    <definedName name="xinnc3p" localSheetId="2">#REF!</definedName>
    <definedName name="xinnc3p" localSheetId="4">#REF!</definedName>
    <definedName name="xinnc3p">#REF!</definedName>
    <definedName name="xint1p" localSheetId="0">#REF!</definedName>
    <definedName name="xint1p" localSheetId="2">#REF!</definedName>
    <definedName name="xint1p" localSheetId="4">#REF!</definedName>
    <definedName name="xint1p">#REF!</definedName>
    <definedName name="xinvl3p" localSheetId="0">#REF!</definedName>
    <definedName name="xinvl3p" localSheetId="2">#REF!</definedName>
    <definedName name="xinvl3p" localSheetId="4">#REF!</definedName>
    <definedName name="xinvl3p">#REF!</definedName>
    <definedName name="xit" localSheetId="0">#REF!</definedName>
    <definedName name="xit" localSheetId="2">#REF!</definedName>
    <definedName name="xit" localSheetId="4">#REF!</definedName>
    <definedName name="xit">#REF!</definedName>
    <definedName name="xit1" localSheetId="0">#REF!</definedName>
    <definedName name="xit1" localSheetId="2">#REF!</definedName>
    <definedName name="xit1" localSheetId="4">#REF!</definedName>
    <definedName name="xit1">#REF!</definedName>
    <definedName name="xit1p" localSheetId="0">#REF!</definedName>
    <definedName name="xit1p" localSheetId="2">#REF!</definedName>
    <definedName name="xit1p" localSheetId="4">#REF!</definedName>
    <definedName name="xit1p">#REF!</definedName>
    <definedName name="xit2nc3p" localSheetId="0">#REF!</definedName>
    <definedName name="xit2nc3p" localSheetId="2">#REF!</definedName>
    <definedName name="xit2nc3p" localSheetId="4">#REF!</definedName>
    <definedName name="xit2nc3p">#REF!</definedName>
    <definedName name="xit2vl3p" localSheetId="0">#REF!</definedName>
    <definedName name="xit2vl3p" localSheetId="2">#REF!</definedName>
    <definedName name="xit2vl3p" localSheetId="4">#REF!</definedName>
    <definedName name="xit2vl3p">#REF!</definedName>
    <definedName name="xit3p" localSheetId="0">#REF!</definedName>
    <definedName name="xit3p" localSheetId="2">#REF!</definedName>
    <definedName name="xit3p" localSheetId="4">#REF!</definedName>
    <definedName name="xit3p">#REF!</definedName>
    <definedName name="xitnc3p" localSheetId="0">#REF!</definedName>
    <definedName name="xitnc3p" localSheetId="2">#REF!</definedName>
    <definedName name="xitnc3p" localSheetId="4">#REF!</definedName>
    <definedName name="xitnc3p">#REF!</definedName>
    <definedName name="xitvl3p" localSheetId="0">#REF!</definedName>
    <definedName name="xitvl3p" localSheetId="2">#REF!</definedName>
    <definedName name="xitvl3p" localSheetId="4">#REF!</definedName>
    <definedName name="xitvl3p">#REF!</definedName>
    <definedName name="xn" localSheetId="0">#REF!</definedName>
    <definedName name="xn" localSheetId="2">#REF!</definedName>
    <definedName name="xn" localSheetId="4">#REF!</definedName>
    <definedName name="xn">#REF!</definedName>
    <definedName name="Z" localSheetId="0">#REF!</definedName>
    <definedName name="Z" localSheetId="2">#REF!</definedName>
    <definedName name="Z" localSheetId="4">#REF!</definedName>
    <definedName name="Z">#REF!</definedName>
    <definedName name="ZYX" localSheetId="0">#REF!</definedName>
    <definedName name="ZYX" localSheetId="2">#REF!</definedName>
    <definedName name="ZYX" localSheetId="4">#REF!</definedName>
    <definedName name="ZYX">#REF!</definedName>
    <definedName name="ZZZ" localSheetId="0">#REF!</definedName>
    <definedName name="ZZZ" localSheetId="2">#REF!</definedName>
    <definedName name="ZZZ" localSheetId="4">#REF!</definedName>
    <definedName name="ZZZ">#REF!</definedName>
  </definedNames>
  <calcPr calcId="145621"/>
</workbook>
</file>

<file path=xl/calcChain.xml><?xml version="1.0" encoding="utf-8"?>
<calcChain xmlns="http://schemas.openxmlformats.org/spreadsheetml/2006/main">
  <c r="A292" i="58" l="1"/>
  <c r="A290" i="58"/>
  <c r="A288" i="58"/>
  <c r="A286" i="58"/>
  <c r="A284" i="58"/>
  <c r="A282" i="58"/>
  <c r="A280" i="58"/>
  <c r="A278" i="58"/>
  <c r="A276" i="58"/>
  <c r="A274" i="58"/>
  <c r="A272" i="58"/>
  <c r="A270" i="58"/>
  <c r="A268" i="58"/>
  <c r="A266" i="58"/>
  <c r="A264" i="58"/>
  <c r="A262" i="58"/>
  <c r="A260" i="58"/>
  <c r="A258" i="58"/>
  <c r="A256" i="58"/>
  <c r="A254" i="58"/>
  <c r="A192" i="58"/>
  <c r="A193" i="58" s="1"/>
  <c r="A194" i="58" s="1"/>
  <c r="A195" i="58" s="1"/>
  <c r="A196" i="58" s="1"/>
  <c r="A197" i="58" s="1"/>
  <c r="A198" i="58" s="1"/>
  <c r="A199" i="58" s="1"/>
  <c r="A200" i="58" s="1"/>
  <c r="A201" i="58" s="1"/>
  <c r="A202" i="58" s="1"/>
  <c r="A203" i="58" s="1"/>
  <c r="A204" i="58" s="1"/>
  <c r="A205" i="58" s="1"/>
  <c r="A206" i="58" s="1"/>
  <c r="A207" i="58" s="1"/>
  <c r="A208" i="58" s="1"/>
  <c r="A209" i="58" s="1"/>
  <c r="A210" i="58" s="1"/>
  <c r="A211" i="58" s="1"/>
  <c r="A212" i="58" s="1"/>
  <c r="A213" i="58" s="1"/>
  <c r="A214" i="58" s="1"/>
  <c r="A215" i="58" s="1"/>
  <c r="A216" i="58" s="1"/>
  <c r="A217" i="58" s="1"/>
  <c r="A218" i="58" s="1"/>
  <c r="A219" i="58" s="1"/>
  <c r="A220" i="58" s="1"/>
  <c r="A221" i="58" s="1"/>
  <c r="A222" i="58" s="1"/>
  <c r="A223" i="58" s="1"/>
  <c r="A224" i="58" s="1"/>
  <c r="A225" i="58" s="1"/>
  <c r="A226" i="58" s="1"/>
  <c r="A227" i="58" s="1"/>
  <c r="A228" i="58" s="1"/>
  <c r="A229" i="58" s="1"/>
  <c r="A230" i="58" s="1"/>
  <c r="A231" i="58" s="1"/>
  <c r="A232" i="58" s="1"/>
  <c r="A233" i="58" s="1"/>
  <c r="A234" i="58" s="1"/>
  <c r="A235" i="58" s="1"/>
  <c r="A236" i="58" s="1"/>
  <c r="A237" i="58" s="1"/>
  <c r="A238" i="58" s="1"/>
  <c r="A239" i="58" s="1"/>
  <c r="A240" i="58" s="1"/>
  <c r="A241" i="58" s="1"/>
  <c r="A242" i="58" s="1"/>
  <c r="A243" i="58" s="1"/>
  <c r="A244" i="58" s="1"/>
  <c r="A245" i="58" s="1"/>
  <c r="A246" i="58" s="1"/>
  <c r="A247" i="58" s="1"/>
  <c r="A248" i="58" s="1"/>
  <c r="A249" i="58" s="1"/>
  <c r="A250" i="58" s="1"/>
  <c r="A251" i="58" s="1"/>
  <c r="A252" i="58" s="1"/>
  <c r="A149" i="58"/>
  <c r="A150" i="58" s="1"/>
  <c r="A151" i="58" s="1"/>
  <c r="A152" i="58" s="1"/>
  <c r="A153" i="58" s="1"/>
  <c r="A154" i="58" s="1"/>
  <c r="A155" i="58" s="1"/>
  <c r="A156" i="58" s="1"/>
  <c r="A157" i="58" s="1"/>
  <c r="A158" i="58" s="1"/>
  <c r="A159" i="58" s="1"/>
  <c r="A160" i="58" s="1"/>
  <c r="A161" i="58" s="1"/>
  <c r="A162" i="58" s="1"/>
  <c r="A163" i="58" s="1"/>
  <c r="A164" i="58" s="1"/>
  <c r="A165" i="58" s="1"/>
  <c r="A166" i="58" s="1"/>
  <c r="A127" i="58"/>
  <c r="A128" i="58" s="1"/>
  <c r="A129" i="58" s="1"/>
  <c r="A130" i="58" s="1"/>
  <c r="A131" i="58" s="1"/>
  <c r="A132" i="58" s="1"/>
  <c r="A133" i="58" s="1"/>
  <c r="A134" i="58" s="1"/>
  <c r="A135" i="58" s="1"/>
  <c r="A136" i="58" s="1"/>
  <c r="A137" i="58" s="1"/>
  <c r="A138" i="58" s="1"/>
  <c r="A139" i="58" s="1"/>
  <c r="A140" i="58" s="1"/>
  <c r="A141" i="58" s="1"/>
  <c r="A142" i="58" s="1"/>
  <c r="A143" i="58" s="1"/>
  <c r="A144" i="58" s="1"/>
  <c r="A145" i="58" s="1"/>
  <c r="A146" i="58" s="1"/>
  <c r="A147" i="58" s="1"/>
  <c r="A9" i="58"/>
  <c r="A10" i="58" s="1"/>
  <c r="A11" i="58" s="1"/>
  <c r="A12" i="58" s="1"/>
  <c r="A13" i="58" s="1"/>
  <c r="A14" i="58" s="1"/>
  <c r="A15" i="58" s="1"/>
  <c r="A16" i="58" s="1"/>
  <c r="A17" i="58" s="1"/>
  <c r="A18" i="58" s="1"/>
  <c r="A19" i="58" s="1"/>
  <c r="A20" i="58" s="1"/>
  <c r="A21" i="58" s="1"/>
  <c r="A22" i="58" s="1"/>
  <c r="A23" i="58" s="1"/>
  <c r="A24" i="58" s="1"/>
  <c r="A25" i="58" s="1"/>
  <c r="A26" i="58" s="1"/>
  <c r="A27" i="58" s="1"/>
  <c r="A28" i="58" s="1"/>
  <c r="A29" i="58" s="1"/>
  <c r="A30" i="58" s="1"/>
  <c r="A31" i="58" s="1"/>
  <c r="A32" i="58" s="1"/>
  <c r="A33" i="58" s="1"/>
  <c r="A34" i="58" s="1"/>
  <c r="A35" i="58" s="1"/>
  <c r="A36" i="58" s="1"/>
  <c r="A37" i="58" s="1"/>
  <c r="A38" i="58" s="1"/>
  <c r="A39" i="58" s="1"/>
  <c r="A40" i="58" s="1"/>
  <c r="A41" i="58" s="1"/>
  <c r="A42" i="58" s="1"/>
  <c r="A43" i="58" s="1"/>
  <c r="A44" i="58" s="1"/>
  <c r="A45" i="58" s="1"/>
  <c r="A46" i="58" s="1"/>
  <c r="A47" i="58" s="1"/>
  <c r="A48" i="58" s="1"/>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A71" i="58" s="1"/>
  <c r="A72" i="58" s="1"/>
  <c r="A73" i="58" s="1"/>
  <c r="A74" i="58" s="1"/>
  <c r="A75" i="58" s="1"/>
  <c r="A76" i="58" s="1"/>
  <c r="A77" i="58" s="1"/>
  <c r="A78" i="58" s="1"/>
  <c r="A79" i="58" s="1"/>
  <c r="A80" i="58" s="1"/>
  <c r="A81" i="58" s="1"/>
  <c r="A82" i="58" s="1"/>
  <c r="A83" i="58" s="1"/>
  <c r="A84" i="58" s="1"/>
  <c r="A85" i="58" s="1"/>
  <c r="A86" i="58" s="1"/>
  <c r="A87" i="58" s="1"/>
  <c r="A88" i="58" s="1"/>
  <c r="A89" i="58" s="1"/>
  <c r="A90" i="58" s="1"/>
  <c r="A91" i="58" s="1"/>
  <c r="A92" i="58" s="1"/>
  <c r="A93" i="58" s="1"/>
  <c r="A94" i="58" s="1"/>
  <c r="A95" i="58" s="1"/>
  <c r="A96" i="58" s="1"/>
  <c r="A97" i="58" s="1"/>
  <c r="A98" i="58" s="1"/>
  <c r="A99" i="58" s="1"/>
  <c r="A100" i="58" s="1"/>
  <c r="A101" i="58" s="1"/>
  <c r="A102" i="58" s="1"/>
  <c r="A103" i="58" s="1"/>
  <c r="A104" i="58" s="1"/>
  <c r="A106" i="58" s="1"/>
  <c r="A107" i="58" s="1"/>
  <c r="A108" i="58" s="1"/>
  <c r="A109" i="58" s="1"/>
  <c r="A110" i="58" s="1"/>
  <c r="A111" i="58" s="1"/>
  <c r="A112" i="58" s="1"/>
  <c r="A113" i="58" s="1"/>
  <c r="A114" i="58" s="1"/>
  <c r="A115" i="58" s="1"/>
  <c r="A116" i="58" s="1"/>
  <c r="A117" i="58" s="1"/>
  <c r="A118" i="58" s="1"/>
  <c r="A119" i="58" s="1"/>
  <c r="A120" i="58" s="1"/>
  <c r="A121" i="58" s="1"/>
  <c r="H15" i="65"/>
  <c r="H14" i="65"/>
  <c r="H13" i="65"/>
  <c r="H12" i="65"/>
  <c r="H11" i="65"/>
  <c r="H10" i="65"/>
  <c r="H9" i="65"/>
  <c r="I9" i="65" s="1"/>
  <c r="H8" i="65"/>
  <c r="H7" i="65"/>
  <c r="H6" i="65"/>
  <c r="H5" i="65"/>
  <c r="H4" i="65"/>
  <c r="H3" i="65"/>
  <c r="D95" i="60"/>
  <c r="D94" i="60"/>
  <c r="D70" i="60"/>
  <c r="D69" i="60"/>
  <c r="D68" i="60"/>
  <c r="D65" i="60"/>
  <c r="D64" i="60"/>
  <c r="D63" i="60"/>
  <c r="D62" i="60"/>
  <c r="D61" i="60"/>
  <c r="D60" i="60"/>
  <c r="D59" i="60"/>
  <c r="D58" i="60"/>
  <c r="D57" i="60"/>
  <c r="D56" i="60"/>
  <c r="D55" i="60"/>
  <c r="D54" i="60"/>
  <c r="D53" i="60"/>
  <c r="D52" i="60"/>
  <c r="D51" i="60"/>
  <c r="D50" i="60"/>
  <c r="D49" i="60"/>
  <c r="D48" i="60"/>
  <c r="D47" i="60"/>
  <c r="D46" i="60"/>
  <c r="D45" i="60"/>
  <c r="D44" i="60"/>
  <c r="D43" i="60"/>
  <c r="D42" i="60"/>
  <c r="D41" i="60"/>
  <c r="D40" i="60"/>
  <c r="D39" i="60"/>
  <c r="D38" i="60"/>
  <c r="D37" i="60"/>
  <c r="D36" i="60"/>
  <c r="D35" i="60"/>
  <c r="D34" i="60"/>
  <c r="D33" i="60"/>
  <c r="D32" i="60"/>
  <c r="D31" i="60"/>
  <c r="D30" i="60"/>
  <c r="D29" i="60"/>
  <c r="D28" i="60"/>
  <c r="D27" i="60"/>
  <c r="D26" i="60"/>
  <c r="D25" i="60"/>
  <c r="D24" i="60"/>
  <c r="D23" i="60"/>
  <c r="D22" i="60"/>
  <c r="D21" i="60"/>
  <c r="D20" i="60"/>
  <c r="D19" i="60"/>
  <c r="D18" i="60"/>
  <c r="D17" i="60"/>
  <c r="D16" i="60"/>
  <c r="D15" i="60"/>
  <c r="D14" i="60"/>
  <c r="D13" i="60"/>
  <c r="D12" i="60"/>
  <c r="D11" i="60"/>
  <c r="D10" i="60"/>
  <c r="D8" i="60"/>
  <c r="D7" i="60"/>
  <c r="D6" i="60"/>
  <c r="A6" i="60"/>
  <c r="A7" i="60" s="1"/>
  <c r="A8" i="60" s="1"/>
  <c r="A9" i="60" s="1"/>
  <c r="A10" i="60" s="1"/>
  <c r="A11" i="60" s="1"/>
  <c r="A12" i="60" s="1"/>
  <c r="A13" i="60" s="1"/>
  <c r="A14" i="60" s="1"/>
  <c r="A15" i="60" s="1"/>
  <c r="A16" i="60" s="1"/>
  <c r="A17" i="60" s="1"/>
  <c r="A18" i="60" s="1"/>
  <c r="A19" i="60" s="1"/>
  <c r="A20" i="60" s="1"/>
  <c r="A21" i="60" s="1"/>
  <c r="A22" i="60" s="1"/>
  <c r="A23" i="60" s="1"/>
  <c r="A24" i="60" s="1"/>
  <c r="A25" i="60" s="1"/>
  <c r="A26" i="60" s="1"/>
  <c r="A27" i="60" s="1"/>
  <c r="A28" i="60" s="1"/>
  <c r="A29" i="60" s="1"/>
  <c r="A30" i="60" s="1"/>
  <c r="A31" i="60" s="1"/>
  <c r="A32" i="60" s="1"/>
  <c r="A33" i="60" s="1"/>
  <c r="A34" i="60" s="1"/>
  <c r="A35" i="60" s="1"/>
  <c r="A36" i="60" s="1"/>
  <c r="A37" i="60" s="1"/>
  <c r="A38" i="60" s="1"/>
  <c r="A39" i="60" s="1"/>
  <c r="A40" i="60" s="1"/>
  <c r="A41" i="60" s="1"/>
  <c r="A42" i="60" s="1"/>
  <c r="A43" i="60" s="1"/>
  <c r="A44" i="60" s="1"/>
  <c r="A45" i="60" s="1"/>
  <c r="A46" i="60" s="1"/>
  <c r="A47" i="60" s="1"/>
  <c r="A48" i="60" s="1"/>
  <c r="A49" i="60" s="1"/>
  <c r="A50" i="60" s="1"/>
  <c r="A51" i="60" s="1"/>
  <c r="A52" i="60" s="1"/>
  <c r="A53" i="60" s="1"/>
  <c r="A54" i="60" s="1"/>
  <c r="A55" i="60" s="1"/>
  <c r="A56" i="60" s="1"/>
  <c r="A57" i="60" s="1"/>
  <c r="A58" i="60" s="1"/>
  <c r="A59" i="60" s="1"/>
  <c r="A60" i="60" s="1"/>
  <c r="A61" i="60" s="1"/>
  <c r="A62" i="60" s="1"/>
  <c r="A63" i="60" s="1"/>
  <c r="A64" i="60" s="1"/>
  <c r="A65" i="60" s="1"/>
  <c r="A66" i="60" s="1"/>
  <c r="A67" i="60" s="1"/>
  <c r="A68" i="60" s="1"/>
  <c r="A69" i="60" s="1"/>
  <c r="A70" i="60" s="1"/>
  <c r="D5" i="60"/>
  <c r="J318" i="59"/>
  <c r="N289" i="59"/>
  <c r="N288" i="59"/>
  <c r="N287" i="59"/>
  <c r="N286" i="59"/>
  <c r="N285" i="59"/>
  <c r="N283" i="59"/>
  <c r="N281" i="59"/>
  <c r="C272" i="59"/>
  <c r="J247" i="59"/>
  <c r="C247" i="59"/>
  <c r="J246" i="59"/>
  <c r="C246" i="59"/>
  <c r="C248" i="59" s="1"/>
  <c r="AL238" i="59"/>
  <c r="AL237" i="59"/>
  <c r="AL236" i="59"/>
  <c r="AL235" i="59"/>
  <c r="AL234" i="59"/>
  <c r="AL233" i="59"/>
  <c r="AL232" i="59"/>
  <c r="M232" i="59"/>
  <c r="AL231" i="59"/>
  <c r="M231" i="59"/>
  <c r="AL230" i="59"/>
  <c r="AL229" i="59"/>
  <c r="AL228" i="59"/>
  <c r="M228" i="59"/>
  <c r="AL227" i="59"/>
  <c r="AL226" i="59"/>
  <c r="M226" i="59"/>
  <c r="AL224" i="59"/>
  <c r="M224" i="59"/>
  <c r="AL223" i="59"/>
  <c r="AL222" i="59"/>
  <c r="M222" i="59"/>
  <c r="AL220" i="59"/>
  <c r="M220" i="59"/>
  <c r="AL219" i="59"/>
  <c r="M219" i="59"/>
  <c r="AL218" i="59"/>
  <c r="AL217" i="59"/>
  <c r="M217" i="59"/>
  <c r="AL216" i="59"/>
  <c r="AL215" i="59"/>
  <c r="M215" i="59"/>
  <c r="AL214" i="59"/>
  <c r="AL213" i="59"/>
  <c r="M213" i="59"/>
  <c r="AL212" i="59"/>
  <c r="AL211" i="59"/>
  <c r="AL209" i="59"/>
  <c r="AL208" i="59"/>
  <c r="AL207" i="59"/>
  <c r="AL206" i="59"/>
  <c r="AL205" i="59"/>
  <c r="AL204" i="59"/>
  <c r="AL203" i="59"/>
  <c r="AL202" i="59"/>
  <c r="AL201" i="59"/>
  <c r="AL200" i="59"/>
  <c r="M200" i="59"/>
  <c r="AL199" i="59"/>
  <c r="AL198" i="59"/>
  <c r="AL197" i="59"/>
  <c r="AL196" i="59"/>
  <c r="M196" i="59"/>
  <c r="AL195" i="59"/>
  <c r="AL194" i="59"/>
  <c r="AL193" i="59"/>
  <c r="AL192" i="59"/>
  <c r="AL191" i="59"/>
  <c r="AL190" i="59"/>
  <c r="AL189" i="59"/>
  <c r="AL188" i="59"/>
  <c r="AL187" i="59"/>
  <c r="M187" i="59"/>
  <c r="AL186" i="59"/>
  <c r="AL185" i="59"/>
  <c r="AL184" i="59"/>
  <c r="M184" i="59"/>
  <c r="AL183" i="59"/>
  <c r="AL182" i="59"/>
  <c r="AL181" i="59"/>
  <c r="M181" i="59"/>
  <c r="AL180" i="59"/>
  <c r="AL179" i="59"/>
  <c r="M179" i="59"/>
  <c r="AL178" i="59"/>
  <c r="AL177" i="59"/>
  <c r="AL176" i="59"/>
  <c r="AL175" i="59"/>
  <c r="AL174" i="59"/>
  <c r="M174" i="59"/>
  <c r="AL173" i="59"/>
  <c r="AL172" i="59"/>
  <c r="AL171" i="59"/>
  <c r="AL170" i="59"/>
  <c r="AL169" i="59"/>
  <c r="AL168" i="59"/>
  <c r="AL167" i="59"/>
  <c r="AL166" i="59"/>
  <c r="AL165" i="59"/>
  <c r="AL164" i="59"/>
  <c r="AL163" i="59"/>
  <c r="AL162" i="59"/>
  <c r="AL161" i="59"/>
  <c r="AL160" i="59"/>
  <c r="AL159" i="59"/>
  <c r="M159" i="59"/>
  <c r="AL158" i="59"/>
  <c r="AL157" i="59"/>
  <c r="M157" i="59"/>
  <c r="AL155" i="59"/>
  <c r="AL154" i="59"/>
  <c r="AL153" i="59"/>
  <c r="M153" i="59"/>
  <c r="AL152" i="59"/>
  <c r="AL151" i="59"/>
  <c r="AL150" i="59"/>
  <c r="AL149" i="59"/>
  <c r="M149" i="59"/>
  <c r="AL148" i="59"/>
  <c r="AL147" i="59"/>
  <c r="AL146" i="59"/>
  <c r="AL145" i="59"/>
  <c r="AL144" i="59"/>
  <c r="AL143" i="59"/>
  <c r="M143" i="59"/>
  <c r="AL142" i="59"/>
  <c r="AL141" i="59"/>
  <c r="AL140" i="59"/>
  <c r="AL139" i="59"/>
  <c r="AL138" i="59"/>
  <c r="AL137" i="59"/>
  <c r="AL136" i="59"/>
  <c r="M136" i="59"/>
  <c r="AL135" i="59"/>
  <c r="AL134" i="59"/>
  <c r="AL133" i="59"/>
  <c r="AL132" i="59"/>
  <c r="M132" i="59"/>
  <c r="AL131" i="59"/>
  <c r="AL130" i="59"/>
  <c r="AL129" i="59"/>
  <c r="AL128" i="59"/>
  <c r="AL127" i="59"/>
  <c r="AL126" i="59"/>
  <c r="M126" i="59"/>
  <c r="AL125" i="59"/>
  <c r="AL124" i="59"/>
  <c r="AL123" i="59"/>
  <c r="AL122" i="59"/>
  <c r="AL121" i="59"/>
  <c r="AL120" i="59"/>
  <c r="M120" i="59"/>
  <c r="AL119" i="59"/>
  <c r="AL118" i="59"/>
  <c r="AL117" i="59"/>
  <c r="AL116" i="59"/>
  <c r="AL115" i="59"/>
  <c r="M115" i="59"/>
  <c r="AL114" i="59"/>
  <c r="M114" i="59"/>
  <c r="AL113" i="59"/>
  <c r="AL112" i="59"/>
  <c r="AL111" i="59"/>
  <c r="AL110" i="59"/>
  <c r="M110" i="59"/>
  <c r="AL109" i="59"/>
  <c r="AL108" i="59"/>
  <c r="M108" i="59"/>
  <c r="AL107" i="59"/>
  <c r="AL106" i="59"/>
  <c r="M106" i="59"/>
  <c r="AL105" i="59"/>
  <c r="AL104" i="59"/>
  <c r="M104" i="59"/>
  <c r="AL103" i="59"/>
  <c r="AL102" i="59"/>
  <c r="AL101" i="59"/>
  <c r="M101" i="59"/>
  <c r="AL100" i="59"/>
  <c r="AL99" i="59"/>
  <c r="AL98" i="59"/>
  <c r="AL97" i="59"/>
  <c r="AL96" i="59"/>
  <c r="AL95" i="59"/>
  <c r="M95" i="59"/>
  <c r="AL94" i="59"/>
  <c r="AL93" i="59"/>
  <c r="AL92" i="59"/>
  <c r="AL91" i="59"/>
  <c r="M91" i="59"/>
  <c r="AL90" i="59"/>
  <c r="M90" i="59"/>
  <c r="AL89" i="59"/>
  <c r="AL88" i="59"/>
  <c r="AL87" i="59"/>
  <c r="M87" i="59"/>
  <c r="AL86" i="59"/>
  <c r="AL85" i="59"/>
  <c r="AL84" i="59"/>
  <c r="M84" i="59"/>
  <c r="AL83" i="59"/>
  <c r="AL82" i="59"/>
  <c r="AL81" i="59"/>
  <c r="AL80" i="59"/>
  <c r="AL79" i="59"/>
  <c r="AL78" i="59"/>
  <c r="AL77" i="59"/>
  <c r="AL76" i="59"/>
  <c r="AL75" i="59"/>
  <c r="M75" i="59"/>
  <c r="AL74" i="59"/>
  <c r="AL72" i="59"/>
  <c r="AL70" i="59"/>
  <c r="AL69" i="59"/>
  <c r="AL68" i="59"/>
  <c r="AL67" i="59"/>
  <c r="AL66" i="59"/>
  <c r="AL65" i="59"/>
  <c r="AL64" i="59"/>
  <c r="M64" i="59"/>
  <c r="AL63" i="59"/>
  <c r="AL62" i="59"/>
  <c r="AL61" i="59"/>
  <c r="AL60" i="59"/>
  <c r="AL59" i="59"/>
  <c r="AL58" i="59"/>
  <c r="AL57" i="59"/>
  <c r="AL56" i="59"/>
  <c r="AL55" i="59"/>
  <c r="AW54" i="59"/>
  <c r="AV54" i="59"/>
  <c r="AU54" i="59"/>
  <c r="AS54" i="59"/>
  <c r="AR54" i="59"/>
  <c r="AL54" i="59"/>
  <c r="AS53" i="59"/>
  <c r="AR53" i="59"/>
  <c r="AL53" i="59"/>
  <c r="AS52" i="59"/>
  <c r="AR52" i="59"/>
  <c r="AL52" i="59"/>
  <c r="AS51" i="59"/>
  <c r="AR51" i="59"/>
  <c r="AL51" i="59"/>
  <c r="M51" i="59"/>
  <c r="AS50" i="59"/>
  <c r="AR50" i="59"/>
  <c r="AL50" i="59"/>
  <c r="AS49" i="59"/>
  <c r="AR49" i="59"/>
  <c r="AL49" i="59"/>
  <c r="AS48" i="59"/>
  <c r="AR48" i="59"/>
  <c r="AL48" i="59"/>
  <c r="M48" i="59"/>
  <c r="AS47" i="59"/>
  <c r="AR47" i="59"/>
  <c r="AL47" i="59"/>
  <c r="AS46" i="59"/>
  <c r="AR46" i="59"/>
  <c r="AL46" i="59"/>
  <c r="AS45" i="59"/>
  <c r="AR45" i="59"/>
  <c r="AL45" i="59"/>
  <c r="AS44" i="59"/>
  <c r="AR44" i="59"/>
  <c r="AL44" i="59"/>
  <c r="AS43" i="59"/>
  <c r="AR43" i="59"/>
  <c r="AL43" i="59"/>
  <c r="M43" i="59"/>
  <c r="AS42" i="59"/>
  <c r="AR42" i="59"/>
  <c r="AL42" i="59"/>
  <c r="AS41" i="59"/>
  <c r="AR41" i="59"/>
  <c r="AL41" i="59"/>
  <c r="AS40" i="59"/>
  <c r="AR40" i="59"/>
  <c r="AL40" i="59"/>
  <c r="M40" i="59"/>
  <c r="AS39" i="59"/>
  <c r="AR39" i="59"/>
  <c r="AL39" i="59"/>
  <c r="AS38" i="59"/>
  <c r="AR38" i="59"/>
  <c r="AL38" i="59"/>
  <c r="AS37" i="59"/>
  <c r="AR37" i="59"/>
  <c r="AL37" i="59"/>
  <c r="AS36" i="59"/>
  <c r="AR36" i="59"/>
  <c r="AL36" i="59"/>
  <c r="AS35" i="59"/>
  <c r="AR35" i="59"/>
  <c r="AL35" i="59"/>
  <c r="AS34" i="59"/>
  <c r="AR34" i="59"/>
  <c r="AL34" i="59"/>
  <c r="M34" i="59"/>
  <c r="AS33" i="59"/>
  <c r="AR33" i="59"/>
  <c r="AL33" i="59"/>
  <c r="AS32" i="59"/>
  <c r="AR32" i="59"/>
  <c r="AL32" i="59"/>
  <c r="AS31" i="59"/>
  <c r="AR31" i="59"/>
  <c r="AL31" i="59"/>
  <c r="AS30" i="59"/>
  <c r="AR30" i="59"/>
  <c r="AL30" i="59"/>
  <c r="AS29" i="59"/>
  <c r="AR29" i="59"/>
  <c r="AL29" i="59"/>
  <c r="M29" i="59"/>
  <c r="AS28" i="59"/>
  <c r="AR28" i="59"/>
  <c r="AL28" i="59"/>
  <c r="AS27" i="59"/>
  <c r="AR27" i="59"/>
  <c r="AL27" i="59"/>
  <c r="AS26" i="59"/>
  <c r="AR26" i="59"/>
  <c r="AL26" i="59"/>
  <c r="AS25" i="59"/>
  <c r="AR25" i="59"/>
  <c r="AL25" i="59"/>
  <c r="AS24" i="59"/>
  <c r="AR24" i="59"/>
  <c r="AL24" i="59"/>
  <c r="AS23" i="59"/>
  <c r="AR23" i="59"/>
  <c r="AL23" i="59"/>
  <c r="AS22" i="59"/>
  <c r="AR22" i="59"/>
  <c r="AL22" i="59"/>
  <c r="AS21" i="59"/>
  <c r="AR21" i="59"/>
  <c r="AL21" i="59"/>
  <c r="M21" i="59"/>
  <c r="AS20" i="59"/>
  <c r="AR20" i="59"/>
  <c r="AL20" i="59"/>
  <c r="AS19" i="59"/>
  <c r="AR19" i="59"/>
  <c r="AL19" i="59"/>
  <c r="AS18" i="59"/>
  <c r="AR18" i="59"/>
  <c r="AL18" i="59"/>
  <c r="M18" i="59"/>
  <c r="AS17" i="59"/>
  <c r="AR17" i="59"/>
  <c r="AL17" i="59"/>
  <c r="AS16" i="59"/>
  <c r="AR16" i="59"/>
  <c r="AL16" i="59"/>
  <c r="AS15" i="59"/>
  <c r="AR15" i="59"/>
  <c r="AL15" i="59"/>
  <c r="AS14" i="59"/>
  <c r="AR14" i="59"/>
  <c r="AL14" i="59"/>
  <c r="AS13" i="59"/>
  <c r="AR13" i="59"/>
  <c r="AL13" i="59"/>
  <c r="M13" i="59"/>
  <c r="AS12" i="59"/>
  <c r="AR12" i="59"/>
  <c r="AL12" i="59"/>
  <c r="AS11" i="59"/>
  <c r="AR11" i="59"/>
  <c r="AL11" i="59"/>
  <c r="AS10" i="59"/>
  <c r="AR10" i="59"/>
  <c r="AL10" i="59"/>
  <c r="AS9" i="59"/>
  <c r="AR9" i="59"/>
  <c r="AP9" i="59"/>
  <c r="AP10" i="59" s="1"/>
  <c r="AP11" i="59" s="1"/>
  <c r="AP12" i="59" s="1"/>
  <c r="AP13" i="59" s="1"/>
  <c r="AP14" i="59" s="1"/>
  <c r="AP15" i="59" s="1"/>
  <c r="AP16" i="59" s="1"/>
  <c r="AP17" i="59" s="1"/>
  <c r="AP18" i="59" s="1"/>
  <c r="AP19" i="59" s="1"/>
  <c r="AP20" i="59" s="1"/>
  <c r="AP21" i="59" s="1"/>
  <c r="AP22" i="59" s="1"/>
  <c r="AP23" i="59" s="1"/>
  <c r="AP24" i="59" s="1"/>
  <c r="AP25" i="59" s="1"/>
  <c r="AP26" i="59" s="1"/>
  <c r="AP27" i="59" s="1"/>
  <c r="AP28" i="59" s="1"/>
  <c r="AP29" i="59" s="1"/>
  <c r="AP30" i="59" s="1"/>
  <c r="AP31" i="59" s="1"/>
  <c r="AP32" i="59" s="1"/>
  <c r="AP33" i="59" s="1"/>
  <c r="AP34" i="59" s="1"/>
  <c r="AP35" i="59" s="1"/>
  <c r="AP36" i="59" s="1"/>
  <c r="AP37" i="59" s="1"/>
  <c r="AP38" i="59" s="1"/>
  <c r="AP39" i="59" s="1"/>
  <c r="AP40" i="59" s="1"/>
  <c r="AP41" i="59" s="1"/>
  <c r="AP42" i="59" s="1"/>
  <c r="AP43" i="59" s="1"/>
  <c r="AP44" i="59" s="1"/>
  <c r="AP45" i="59" s="1"/>
  <c r="AP46" i="59" s="1"/>
  <c r="AP47" i="59" s="1"/>
  <c r="AP48" i="59" s="1"/>
  <c r="AP49" i="59" s="1"/>
  <c r="AP50" i="59" s="1"/>
  <c r="AP51" i="59" s="1"/>
  <c r="AP52" i="59" s="1"/>
  <c r="AP53" i="59" s="1"/>
  <c r="AP54" i="59" s="1"/>
  <c r="AL9" i="59"/>
  <c r="AS8" i="59"/>
  <c r="AR8" i="59"/>
  <c r="AL8" i="59"/>
  <c r="M8" i="59"/>
  <c r="A8" i="59"/>
  <c r="A9" i="59" s="1"/>
  <c r="A10" i="59" s="1"/>
  <c r="A11" i="59" s="1"/>
  <c r="A12" i="59" s="1"/>
  <c r="A13" i="59" s="1"/>
  <c r="A14" i="59" s="1"/>
  <c r="A15" i="59" s="1"/>
  <c r="A16" i="59" s="1"/>
  <c r="A17" i="59" s="1"/>
  <c r="A18" i="59" s="1"/>
  <c r="A19" i="59" s="1"/>
  <c r="A20" i="59" s="1"/>
  <c r="A21" i="59" s="1"/>
  <c r="A22" i="59" s="1"/>
  <c r="A23" i="59" s="1"/>
  <c r="A24" i="59" s="1"/>
  <c r="A25" i="59" s="1"/>
  <c r="A26" i="59" s="1"/>
  <c r="A27" i="59" s="1"/>
  <c r="A28" i="59" s="1"/>
  <c r="A29" i="59" s="1"/>
  <c r="A30" i="59" s="1"/>
  <c r="A31" i="59" s="1"/>
  <c r="A32" i="59" s="1"/>
  <c r="A33" i="59" s="1"/>
  <c r="A34" i="59" s="1"/>
  <c r="A35" i="59" s="1"/>
  <c r="A36" i="59" s="1"/>
  <c r="A37" i="59" s="1"/>
  <c r="A38" i="59" s="1"/>
  <c r="A39" i="59" s="1"/>
  <c r="A40" i="59" s="1"/>
  <c r="A41" i="59" s="1"/>
  <c r="A42" i="59" s="1"/>
  <c r="A43" i="59" s="1"/>
  <c r="A44" i="59" s="1"/>
  <c r="A45" i="59" s="1"/>
  <c r="A46" i="59" s="1"/>
  <c r="A47" i="59" s="1"/>
  <c r="A48" i="59" s="1"/>
  <c r="A49" i="59" s="1"/>
  <c r="A50" i="59" s="1"/>
  <c r="A51" i="59" s="1"/>
  <c r="A52" i="59" s="1"/>
  <c r="A53" i="59" s="1"/>
  <c r="A54" i="59" s="1"/>
  <c r="A55" i="59" s="1"/>
  <c r="A56" i="59" s="1"/>
  <c r="A57" i="59" s="1"/>
  <c r="A58" i="59" s="1"/>
  <c r="A59" i="59" s="1"/>
  <c r="A60" i="59" s="1"/>
  <c r="A61" i="59" s="1"/>
  <c r="A62" i="59" s="1"/>
  <c r="A63" i="59" s="1"/>
  <c r="A64" i="59" s="1"/>
  <c r="A65" i="59" s="1"/>
  <c r="A66" i="59" s="1"/>
  <c r="A67" i="59" s="1"/>
  <c r="A68" i="59" s="1"/>
  <c r="A69" i="59" s="1"/>
  <c r="A70" i="59" s="1"/>
  <c r="A71" i="59" s="1"/>
  <c r="A72" i="59" s="1"/>
  <c r="A73" i="59" s="1"/>
  <c r="A74" i="59" s="1"/>
  <c r="A75" i="59" s="1"/>
  <c r="A76" i="59" s="1"/>
  <c r="A77" i="59" s="1"/>
  <c r="A78" i="59" s="1"/>
  <c r="A79" i="59" s="1"/>
  <c r="A80" i="59" s="1"/>
  <c r="A81" i="59" s="1"/>
  <c r="A82" i="59" s="1"/>
  <c r="A83" i="59" s="1"/>
  <c r="A84" i="59" s="1"/>
  <c r="A85" i="59" s="1"/>
  <c r="A86" i="59" s="1"/>
  <c r="A87" i="59" s="1"/>
  <c r="A88" i="59" s="1"/>
  <c r="A89" i="59" s="1"/>
  <c r="A90" i="59" s="1"/>
  <c r="A91" i="59" s="1"/>
  <c r="A92" i="59" s="1"/>
  <c r="A93" i="59" s="1"/>
  <c r="A94" i="59" s="1"/>
  <c r="A95" i="59" s="1"/>
  <c r="A96" i="59" s="1"/>
  <c r="A97" i="59" s="1"/>
  <c r="A98" i="59" s="1"/>
  <c r="A99" i="59" s="1"/>
  <c r="A100" i="59" s="1"/>
  <c r="A101" i="59" s="1"/>
  <c r="A102" i="59" s="1"/>
  <c r="A103" i="59" s="1"/>
  <c r="A104" i="59" s="1"/>
  <c r="A105" i="59" s="1"/>
  <c r="A106" i="59" s="1"/>
  <c r="A107" i="59" s="1"/>
  <c r="A108" i="59" s="1"/>
  <c r="A109" i="59" s="1"/>
  <c r="A110" i="59" s="1"/>
  <c r="A111" i="59" s="1"/>
  <c r="A112" i="59" s="1"/>
  <c r="A113" i="59" s="1"/>
  <c r="A114" i="59" s="1"/>
  <c r="A115" i="59" s="1"/>
  <c r="A116" i="59" s="1"/>
  <c r="A117" i="59" s="1"/>
  <c r="A118" i="59" s="1"/>
  <c r="A119" i="59" s="1"/>
  <c r="A120" i="59" s="1"/>
  <c r="A121" i="59" s="1"/>
  <c r="A122" i="59" s="1"/>
  <c r="A123" i="59" s="1"/>
  <c r="A124" i="59" s="1"/>
  <c r="A125" i="59" s="1"/>
  <c r="A126" i="59" s="1"/>
  <c r="A127" i="59" s="1"/>
  <c r="A128" i="59" s="1"/>
  <c r="A129" i="59" s="1"/>
  <c r="A130" i="59" s="1"/>
  <c r="A131" i="59" s="1"/>
  <c r="A132" i="59" s="1"/>
  <c r="A133" i="59" s="1"/>
  <c r="A134" i="59" s="1"/>
  <c r="A135" i="59" s="1"/>
  <c r="A136" i="59" s="1"/>
  <c r="A137" i="59" s="1"/>
  <c r="A138" i="59" s="1"/>
  <c r="A139" i="59" s="1"/>
  <c r="A140" i="59" s="1"/>
  <c r="A141" i="59" s="1"/>
  <c r="A142" i="59" s="1"/>
  <c r="A143" i="59" s="1"/>
  <c r="A144" i="59" s="1"/>
  <c r="A145" i="59" s="1"/>
  <c r="A146" i="59" s="1"/>
  <c r="A147" i="59" s="1"/>
  <c r="A148" i="59" s="1"/>
  <c r="A149" i="59" s="1"/>
  <c r="A150" i="59" s="1"/>
  <c r="A151" i="59" s="1"/>
  <c r="A152" i="59" s="1"/>
  <c r="A153" i="59" s="1"/>
  <c r="A154" i="59" s="1"/>
  <c r="A155" i="59" s="1"/>
  <c r="A156" i="59" s="1"/>
  <c r="A157" i="59" s="1"/>
  <c r="A158" i="59" s="1"/>
  <c r="A159" i="59" s="1"/>
  <c r="A160" i="59" s="1"/>
  <c r="A161" i="59" s="1"/>
  <c r="A162" i="59" s="1"/>
  <c r="A163" i="59" s="1"/>
  <c r="A164" i="59" s="1"/>
  <c r="A165" i="59" s="1"/>
  <c r="A166" i="59" s="1"/>
  <c r="A167" i="59" s="1"/>
  <c r="A168" i="59" s="1"/>
  <c r="A169" i="59" s="1"/>
  <c r="A170" i="59" s="1"/>
  <c r="A171" i="59" s="1"/>
  <c r="A172" i="59" s="1"/>
  <c r="A173" i="59" s="1"/>
  <c r="A174" i="59" s="1"/>
  <c r="A175" i="59" s="1"/>
  <c r="A176" i="59" s="1"/>
  <c r="A177" i="59" s="1"/>
  <c r="A178" i="59" s="1"/>
  <c r="A179" i="59" s="1"/>
  <c r="A180" i="59" s="1"/>
  <c r="A181" i="59" s="1"/>
  <c r="A182" i="59" s="1"/>
  <c r="A183" i="59" s="1"/>
  <c r="A184" i="59" s="1"/>
  <c r="A185" i="59" s="1"/>
  <c r="A186" i="59" s="1"/>
  <c r="A187" i="59" s="1"/>
  <c r="A188" i="59" s="1"/>
  <c r="A189" i="59" s="1"/>
  <c r="A190" i="59" s="1"/>
  <c r="A191" i="59" s="1"/>
  <c r="A192" i="59" s="1"/>
  <c r="A193" i="59" s="1"/>
  <c r="A194" i="59" s="1"/>
  <c r="A195" i="59" s="1"/>
  <c r="A196" i="59" s="1"/>
  <c r="A197" i="59" s="1"/>
  <c r="A198" i="59" s="1"/>
  <c r="A199" i="59" s="1"/>
  <c r="A200" i="59" s="1"/>
  <c r="A201" i="59" s="1"/>
  <c r="A202" i="59" s="1"/>
  <c r="A203" i="59" s="1"/>
  <c r="A204" i="59" s="1"/>
  <c r="A205" i="59" s="1"/>
  <c r="A206" i="59" s="1"/>
  <c r="A207" i="59" s="1"/>
  <c r="A208" i="59" s="1"/>
  <c r="A209" i="59" s="1"/>
  <c r="A210" i="59" s="1"/>
  <c r="A211" i="59" s="1"/>
  <c r="A212" i="59" s="1"/>
  <c r="A213" i="59" s="1"/>
  <c r="A214" i="59" s="1"/>
  <c r="A215" i="59" s="1"/>
  <c r="A216" i="59" s="1"/>
  <c r="A217" i="59" s="1"/>
  <c r="A218" i="59" s="1"/>
  <c r="A219" i="59" s="1"/>
  <c r="A220" i="59" s="1"/>
  <c r="A221" i="59" s="1"/>
  <c r="A222" i="59" s="1"/>
  <c r="A223" i="59" s="1"/>
  <c r="A224" i="59" s="1"/>
  <c r="A225" i="59" s="1"/>
  <c r="A226" i="59" s="1"/>
  <c r="A227" i="59" s="1"/>
  <c r="A228" i="59" s="1"/>
  <c r="A229" i="59" s="1"/>
  <c r="A230" i="59" s="1"/>
  <c r="A231" i="59" s="1"/>
  <c r="A232" i="59" s="1"/>
  <c r="A233" i="59" s="1"/>
  <c r="A234" i="59" s="1"/>
  <c r="A235" i="59" s="1"/>
  <c r="A236" i="59" s="1"/>
  <c r="A237" i="59" s="1"/>
  <c r="A238" i="59" s="1"/>
  <c r="A239" i="59" s="1"/>
  <c r="A240" i="59" s="1"/>
  <c r="A241" i="59" s="1"/>
  <c r="AT10" i="59" l="1"/>
  <c r="AT15" i="59"/>
  <c r="AT20" i="59"/>
  <c r="AT21" i="59"/>
  <c r="AT25" i="59"/>
  <c r="AT27" i="59"/>
  <c r="AT30" i="59"/>
  <c r="AT35" i="59"/>
  <c r="AT39" i="59"/>
  <c r="AT47" i="59"/>
  <c r="AT48" i="59"/>
  <c r="AT53" i="59"/>
  <c r="AT9" i="59"/>
  <c r="AT14" i="59"/>
  <c r="AT19" i="59"/>
  <c r="AT24" i="59"/>
  <c r="AT28" i="59"/>
  <c r="AT29" i="59"/>
  <c r="AT33" i="59"/>
  <c r="AT34" i="59"/>
  <c r="AT38" i="59"/>
  <c r="AT44" i="59"/>
  <c r="AT49" i="59"/>
  <c r="AT54" i="59"/>
  <c r="AR55" i="59"/>
  <c r="AS55" i="59"/>
  <c r="AT12" i="59"/>
  <c r="AT13" i="59"/>
  <c r="AT17" i="59"/>
  <c r="AT18" i="59"/>
  <c r="AT23" i="59"/>
  <c r="AT32" i="59"/>
  <c r="AT37" i="59"/>
  <c r="AT42" i="59"/>
  <c r="AT43" i="59"/>
  <c r="N290" i="59"/>
  <c r="AT11" i="59"/>
  <c r="AT16" i="59"/>
  <c r="AT22" i="59"/>
  <c r="AT26" i="59"/>
  <c r="AT31" i="59"/>
  <c r="AT36" i="59"/>
  <c r="AT41" i="59"/>
  <c r="AT46" i="59"/>
  <c r="AT52" i="59"/>
  <c r="AT40" i="59"/>
  <c r="AT45" i="59"/>
  <c r="AT50" i="59"/>
  <c r="AT51" i="59"/>
  <c r="AT8" i="59"/>
  <c r="AL242" i="59"/>
  <c r="AT55" i="59" l="1"/>
  <c r="Q153" i="22"/>
  <c r="S153" i="22"/>
  <c r="R153" i="22"/>
</calcChain>
</file>

<file path=xl/comments1.xml><?xml version="1.0" encoding="utf-8"?>
<comments xmlns="http://schemas.openxmlformats.org/spreadsheetml/2006/main">
  <authors>
    <author>Hiep Vu Thi (OPS - BCSC)</author>
    <author>VPBank</author>
    <author>dungnt3</author>
    <author>hungnv7</author>
    <author>Yen Nguyen Thi (OPS - BCSC)</author>
    <author>quyendtl</author>
  </authors>
  <commentList>
    <comment ref="G4" authorId="0">
      <text>
        <r>
          <rPr>
            <b/>
            <sz val="9"/>
            <color indexed="81"/>
            <rFont val="Tahoma"/>
            <family val="2"/>
          </rPr>
          <t>Hiep Vu Thi (OPS - BCSC):</t>
        </r>
        <r>
          <rPr>
            <sz val="9"/>
            <color indexed="81"/>
            <rFont val="Tahoma"/>
            <family val="2"/>
          </rPr>
          <t xml:space="preserve">
tên cũ Bách Khoa</t>
        </r>
      </text>
    </comment>
    <comment ref="G8" authorId="1">
      <text>
        <r>
          <rPr>
            <b/>
            <i/>
            <sz val="9"/>
            <color indexed="81"/>
            <rFont val="Tahoma"/>
            <family val="2"/>
          </rPr>
          <t>VPBank:</t>
        </r>
        <r>
          <rPr>
            <b/>
            <sz val="9"/>
            <color indexed="81"/>
            <rFont val="Tahoma"/>
            <family val="2"/>
          </rPr>
          <t xml:space="preserve">
Đại Kim cũ</t>
        </r>
      </text>
    </comment>
    <comment ref="O14" authorId="2">
      <text>
        <r>
          <rPr>
            <b/>
            <i/>
            <sz val="9"/>
            <color indexed="81"/>
            <rFont val="Tahoma"/>
            <family val="2"/>
          </rPr>
          <t>yennt34:</t>
        </r>
        <r>
          <rPr>
            <b/>
            <sz val="9"/>
            <color indexed="81"/>
            <rFont val="Tahoma"/>
            <family val="2"/>
          </rPr>
          <t xml:space="preserve">
cũ: Số 118 phố Quang Trung, phường Quang Trung, quận Hà Đông, HN</t>
        </r>
      </text>
    </comment>
    <comment ref="O22" authorId="3">
      <text>
        <r>
          <rPr>
            <b/>
            <i/>
            <sz val="9"/>
            <color indexed="81"/>
            <rFont val="Tahoma"/>
            <family val="2"/>
          </rPr>
          <t>yennt34:</t>
        </r>
        <r>
          <rPr>
            <sz val="9"/>
            <color indexed="81"/>
            <rFont val="Tahoma"/>
            <family val="2"/>
          </rPr>
          <t xml:space="preserve">
Trước 27/02/2014: - Số 1174 đường Láng, phường Láng Thượng, quận Đống Đa, Thành Phố Hà Nội</t>
        </r>
      </text>
    </comment>
    <comment ref="G25" authorId="4">
      <text>
        <r>
          <rPr>
            <b/>
            <sz val="9"/>
            <color indexed="81"/>
            <rFont val="Tahoma"/>
            <family val="2"/>
          </rPr>
          <t>Yen Nguyen Thi (OPS - BCSC):</t>
        </r>
        <r>
          <rPr>
            <sz val="9"/>
            <color indexed="81"/>
            <rFont val="Tahoma"/>
            <family val="2"/>
          </rPr>
          <t xml:space="preserve">
VPB Láng Hạ cũ
</t>
        </r>
      </text>
    </comment>
    <comment ref="O26" authorId="4">
      <text>
        <r>
          <rPr>
            <b/>
            <sz val="9"/>
            <color indexed="81"/>
            <rFont val="Tahoma"/>
            <family val="2"/>
          </rPr>
          <t>Yen Nguyen Thi (OPS - BCSC):</t>
        </r>
        <r>
          <rPr>
            <sz val="9"/>
            <color indexed="81"/>
            <rFont val="Tahoma"/>
            <family val="2"/>
          </rPr>
          <t xml:space="preserve">
Địa điểm cũ: Số 40 Liễu Giai, phường Cống Vị, Quận Ba Đình, thành phố Hà Nội</t>
        </r>
      </text>
    </comment>
    <comment ref="G29" authorId="5">
      <text>
        <r>
          <rPr>
            <b/>
            <sz val="9"/>
            <color indexed="81"/>
            <rFont val="Tahoma"/>
            <family val="2"/>
            <charset val="163"/>
          </rPr>
          <t xml:space="preserve">yennt34:
</t>
        </r>
        <r>
          <rPr>
            <sz val="9"/>
            <color indexed="81"/>
            <rFont val="Tahoma"/>
            <family val="2"/>
          </rPr>
          <t>VPB Giải Phóng cũ</t>
        </r>
        <r>
          <rPr>
            <b/>
            <sz val="9"/>
            <color indexed="81"/>
            <rFont val="Tahoma"/>
            <family val="2"/>
            <charset val="163"/>
          </rPr>
          <t xml:space="preserve">
</t>
        </r>
      </text>
    </comment>
    <comment ref="G31" authorId="1">
      <text>
        <r>
          <rPr>
            <b/>
            <sz val="8"/>
            <color indexed="81"/>
            <rFont val="Tahoma"/>
            <family val="2"/>
          </rPr>
          <t>yennt34:</t>
        </r>
        <r>
          <rPr>
            <sz val="8"/>
            <color indexed="81"/>
            <rFont val="Tahoma"/>
            <family val="2"/>
          </rPr>
          <t xml:space="preserve">
Đối tên từ 13/10; tên cũ: VPB Từ Liêm
</t>
        </r>
      </text>
    </comment>
    <comment ref="O31" authorId="1">
      <text>
        <r>
          <rPr>
            <b/>
            <sz val="8"/>
            <color indexed="81"/>
            <rFont val="Tahoma"/>
            <family val="2"/>
          </rPr>
          <t>VPBank:
địa chỉ mới bắt đầu từ 13/10</t>
        </r>
        <r>
          <rPr>
            <sz val="8"/>
            <color indexed="81"/>
            <rFont val="Tahoma"/>
            <family val="2"/>
          </rPr>
          <t xml:space="preserve">
Địa chỉ cũ: Nhà số 1 khu nhà ở để bán, phường Mỹ Đình 2, quận Nam Từ Liêm, thành phố Hà Nội</t>
        </r>
      </text>
    </comment>
    <comment ref="O32" authorId="3">
      <text>
        <r>
          <rPr>
            <b/>
            <i/>
            <sz val="9"/>
            <color indexed="81"/>
            <rFont val="Tahoma"/>
            <family val="2"/>
          </rPr>
          <t>hungnv7:</t>
        </r>
        <r>
          <rPr>
            <sz val="9"/>
            <color indexed="81"/>
            <rFont val="Tahoma"/>
            <family val="2"/>
          </rPr>
          <t xml:space="preserve">
Địa chỉ trước (ghi theo thực tế): Tòa nhà 2T Corp KM9, Phạm Văn Đồng, Mai Dịch, Cầu Giấy, Hà Nội</t>
        </r>
      </text>
    </comment>
    <comment ref="O38" authorId="4">
      <text>
        <r>
          <rPr>
            <b/>
            <sz val="9"/>
            <color indexed="81"/>
            <rFont val="Tahoma"/>
            <family val="2"/>
          </rPr>
          <t>Yen Nguyen Thi (OPS - BCSC):</t>
        </r>
        <r>
          <rPr>
            <sz val="9"/>
            <color indexed="81"/>
            <rFont val="Tahoma"/>
            <family val="2"/>
          </rPr>
          <t xml:space="preserve">
chuyển địa điểm sang 251 Thụy Khuê từ 20/07</t>
        </r>
      </text>
    </comment>
    <comment ref="G42" authorId="4">
      <text>
        <r>
          <rPr>
            <b/>
            <sz val="9"/>
            <color indexed="81"/>
            <rFont val="Tahoma"/>
            <family val="2"/>
          </rPr>
          <t>Yen Nguyen Thi (OPS - BCSC):</t>
        </r>
        <r>
          <rPr>
            <sz val="9"/>
            <color indexed="81"/>
            <rFont val="Tahoma"/>
            <family val="2"/>
          </rPr>
          <t xml:space="preserve">
VPB Quan Hoa cũ
</t>
        </r>
      </text>
    </comment>
    <comment ref="G44" authorId="4">
      <text>
        <r>
          <rPr>
            <b/>
            <sz val="9"/>
            <color indexed="81"/>
            <rFont val="Tahoma"/>
            <family val="2"/>
          </rPr>
          <t>Yen Nguyen Thi (OPS - BCSC):</t>
        </r>
        <r>
          <rPr>
            <sz val="9"/>
            <color indexed="81"/>
            <rFont val="Tahoma"/>
            <family val="2"/>
          </rPr>
          <t xml:space="preserve">
VPB Nguyễn Tuân cũ</t>
        </r>
      </text>
    </comment>
    <comment ref="G46" authorId="0">
      <text>
        <r>
          <rPr>
            <b/>
            <sz val="9"/>
            <color indexed="81"/>
            <rFont val="Tahoma"/>
            <family val="2"/>
          </rPr>
          <t>Hiep Vu Thi (OPS - BCSC):</t>
        </r>
        <r>
          <rPr>
            <sz val="9"/>
            <color indexed="81"/>
            <rFont val="Tahoma"/>
            <family val="2"/>
          </rPr>
          <t xml:space="preserve">
tên cũ Xuân LA</t>
        </r>
      </text>
    </comment>
    <comment ref="G48" authorId="4">
      <text>
        <r>
          <rPr>
            <b/>
            <sz val="9"/>
            <color indexed="81"/>
            <rFont val="Tahoma"/>
            <family val="2"/>
          </rPr>
          <t>Yen Nguyen Thi (OPS - BCSC):</t>
        </r>
        <r>
          <rPr>
            <sz val="9"/>
            <color indexed="81"/>
            <rFont val="Tahoma"/>
            <family val="2"/>
          </rPr>
          <t xml:space="preserve">
đổi tên từ ngày 09/10</t>
        </r>
      </text>
    </comment>
    <comment ref="G53" authorId="5">
      <text>
        <r>
          <rPr>
            <b/>
            <sz val="9"/>
            <color indexed="81"/>
            <rFont val="Tahoma"/>
            <family val="2"/>
            <charset val="163"/>
          </rPr>
          <t>quyendtl:</t>
        </r>
        <r>
          <rPr>
            <sz val="9"/>
            <color indexed="81"/>
            <rFont val="Tahoma"/>
            <family val="2"/>
            <charset val="163"/>
          </rPr>
          <t xml:space="preserve">
Việt Hưng cũ</t>
        </r>
      </text>
    </comment>
    <comment ref="G54" authorId="1">
      <text>
        <r>
          <rPr>
            <b/>
            <i/>
            <sz val="9"/>
            <color indexed="81"/>
            <rFont val="Tahoma"/>
            <family val="2"/>
          </rPr>
          <t>yennt34:</t>
        </r>
        <r>
          <rPr>
            <b/>
            <sz val="9"/>
            <color indexed="81"/>
            <rFont val="Tahoma"/>
            <family val="2"/>
          </rPr>
          <t xml:space="preserve">
Hàng Giấy cũ</t>
        </r>
      </text>
    </comment>
    <comment ref="O60" authorId="2">
      <text>
        <r>
          <rPr>
            <b/>
            <i/>
            <sz val="9"/>
            <color indexed="81"/>
            <rFont val="Tahoma"/>
            <family val="2"/>
          </rPr>
          <t>dungnt3:</t>
        </r>
        <r>
          <rPr>
            <b/>
            <sz val="9"/>
            <color indexed="81"/>
            <rFont val="Tahoma"/>
            <family val="2"/>
          </rPr>
          <t xml:space="preserve">
cũ: Số 4A, phố Hàm Long, Phường Phan Chu Trinh, Quận Hoàn Kiếm, Thành phố Hà Nội.</t>
        </r>
      </text>
    </comment>
    <comment ref="G61" authorId="4">
      <text>
        <r>
          <rPr>
            <b/>
            <sz val="9"/>
            <color indexed="81"/>
            <rFont val="Tahoma"/>
            <family val="2"/>
          </rPr>
          <t>Yen Nguyen Thi (OPS - BCSC):</t>
        </r>
        <r>
          <rPr>
            <sz val="9"/>
            <color indexed="81"/>
            <rFont val="Tahoma"/>
            <family val="2"/>
          </rPr>
          <t xml:space="preserve">
khai trương T1/2018</t>
        </r>
      </text>
    </comment>
    <comment ref="G65" authorId="4">
      <text>
        <r>
          <rPr>
            <b/>
            <sz val="9"/>
            <color indexed="81"/>
            <rFont val="Tahoma"/>
            <family val="2"/>
          </rPr>
          <t>Yen Nguyen Thi (OPS - BCSC):</t>
        </r>
        <r>
          <rPr>
            <sz val="9"/>
            <color indexed="81"/>
            <rFont val="Tahoma"/>
            <family val="2"/>
          </rPr>
          <t xml:space="preserve">
VPB Ngọc Lâm cũ</t>
        </r>
      </text>
    </comment>
    <comment ref="G85" authorId="4">
      <text>
        <r>
          <rPr>
            <b/>
            <sz val="9"/>
            <color indexed="81"/>
            <rFont val="Tahoma"/>
            <family val="2"/>
          </rPr>
          <t>Yen Nguyen Thi (OPS - BCSC):</t>
        </r>
        <r>
          <rPr>
            <sz val="9"/>
            <color indexed="81"/>
            <rFont val="Tahoma"/>
            <family val="2"/>
          </rPr>
          <t xml:space="preserve">
14/05 khai trương, đi vào hoạt động từ 10/05</t>
        </r>
      </text>
    </comment>
    <comment ref="G86" authorId="4">
      <text>
        <r>
          <rPr>
            <b/>
            <sz val="9"/>
            <color indexed="81"/>
            <rFont val="Tahoma"/>
            <family val="2"/>
          </rPr>
          <t>Yen Nguyen Thi (OPS - BCSC):</t>
        </r>
        <r>
          <rPr>
            <sz val="9"/>
            <color indexed="81"/>
            <rFont val="Tahoma"/>
            <family val="2"/>
          </rPr>
          <t xml:space="preserve">
Khai trương ngày 18/06</t>
        </r>
      </text>
    </comment>
    <comment ref="G96" authorId="2">
      <text>
        <r>
          <rPr>
            <b/>
            <sz val="9"/>
            <color indexed="81"/>
            <rFont val="Tahoma"/>
            <family val="2"/>
            <charset val="163"/>
          </rPr>
          <t>dungnt3:</t>
        </r>
        <r>
          <rPr>
            <sz val="9"/>
            <color indexed="81"/>
            <rFont val="Tahoma"/>
            <family val="2"/>
            <charset val="163"/>
          </rPr>
          <t xml:space="preserve">
Trước là VPBank Trường Chinh, đổi tên và địa điểm từ 12/5/2016.</t>
        </r>
      </text>
    </comment>
    <comment ref="G108" authorId="4">
      <text>
        <r>
          <rPr>
            <b/>
            <sz val="9"/>
            <color indexed="81"/>
            <rFont val="Tahoma"/>
            <family val="2"/>
          </rPr>
          <t>Yen Nguyen Thi (OPS - BCSC):</t>
        </r>
        <r>
          <rPr>
            <sz val="9"/>
            <color indexed="81"/>
            <rFont val="Tahoma"/>
            <family val="2"/>
          </rPr>
          <t xml:space="preserve">
VPB Ngã Sáu cũ
</t>
        </r>
      </text>
    </comment>
    <comment ref="O108" authorId="4">
      <text>
        <r>
          <rPr>
            <b/>
            <sz val="9"/>
            <color indexed="81"/>
            <rFont val="Tahoma"/>
            <family val="2"/>
          </rPr>
          <t>Yen Nguyen Thi (OPS - BCSC):</t>
        </r>
        <r>
          <rPr>
            <sz val="9"/>
            <color indexed="81"/>
            <rFont val="Tahoma"/>
            <family val="2"/>
          </rPr>
          <t xml:space="preserve">
Đổi địa điểm từ 29/10/2018
</t>
        </r>
      </text>
    </comment>
    <comment ref="O112" authorId="4">
      <text>
        <r>
          <rPr>
            <b/>
            <sz val="9"/>
            <color indexed="81"/>
            <rFont val="Tahoma"/>
            <family val="2"/>
          </rPr>
          <t>Yen Nguyen Thi (OPS - BCSC):</t>
        </r>
        <r>
          <rPr>
            <sz val="9"/>
            <color indexed="81"/>
            <rFont val="Tahoma"/>
            <family val="2"/>
          </rPr>
          <t xml:space="preserve">
địa chỉ cũ: Số 306 Nguyễn Trãi, phường Tân Sơn, TP Thanh Hóa, tỉnh Thanh Hóa</t>
        </r>
      </text>
    </comment>
    <comment ref="O142" authorId="3">
      <text>
        <r>
          <rPr>
            <b/>
            <i/>
            <sz val="9"/>
            <color indexed="81"/>
            <rFont val="Tahoma"/>
            <family val="2"/>
          </rPr>
          <t>hungnv7:</t>
        </r>
        <r>
          <rPr>
            <sz val="9"/>
            <color indexed="81"/>
            <rFont val="Tahoma"/>
            <family val="2"/>
          </rPr>
          <t xml:space="preserve">
Trước: Số 221 Phạm Văn Thuận, P. Tân Tiến, Biên Hòa, Đồng Nai   </t>
        </r>
      </text>
    </comment>
    <comment ref="G143" authorId="4">
      <text>
        <r>
          <rPr>
            <b/>
            <sz val="9"/>
            <color indexed="81"/>
            <rFont val="Tahoma"/>
            <family val="2"/>
          </rPr>
          <t>Yen Nguyen Thi (OPS - BCSC):</t>
        </r>
        <r>
          <rPr>
            <sz val="9"/>
            <color indexed="81"/>
            <rFont val="Tahoma"/>
            <family val="2"/>
          </rPr>
          <t xml:space="preserve">
VPB Tân Định cũ</t>
        </r>
      </text>
    </comment>
    <comment ref="O146" authorId="1">
      <text>
        <r>
          <rPr>
            <b/>
            <sz val="8"/>
            <color indexed="81"/>
            <rFont val="Tahoma"/>
            <family val="2"/>
          </rPr>
          <t>VPBank:</t>
        </r>
        <r>
          <rPr>
            <sz val="8"/>
            <color indexed="81"/>
            <rFont val="Tahoma"/>
            <family val="2"/>
          </rPr>
          <t xml:space="preserve">
Địa chỉ cũ: 244 Xô Viết Nghệ Tĩnh, phường 21, quận Bình Thạnh, TP Hồ Chí Minh</t>
        </r>
      </text>
    </comment>
    <comment ref="G155" authorId="4">
      <text>
        <r>
          <rPr>
            <b/>
            <sz val="9"/>
            <color indexed="81"/>
            <rFont val="Tahoma"/>
            <family val="2"/>
          </rPr>
          <t>Yen Nguyen Thi (OPS - BCSC):</t>
        </r>
        <r>
          <rPr>
            <sz val="9"/>
            <color indexed="81"/>
            <rFont val="Tahoma"/>
            <family val="2"/>
          </rPr>
          <t xml:space="preserve">
VPB Huỳnh Tấn Phát cũ
</t>
        </r>
      </text>
    </comment>
    <comment ref="O155" authorId="2">
      <text>
        <r>
          <rPr>
            <b/>
            <i/>
            <sz val="9"/>
            <color indexed="81"/>
            <rFont val="Tahoma"/>
            <family val="2"/>
          </rPr>
          <t>Yennt34</t>
        </r>
        <r>
          <rPr>
            <b/>
            <sz val="9"/>
            <color indexed="81"/>
            <rFont val="Tahoma"/>
            <family val="2"/>
          </rPr>
          <t xml:space="preserve">
cũ: Số 352 Huỳnh Tấn Phát, phường Bình Thuận, quận 7, TPHCM</t>
        </r>
      </text>
    </comment>
    <comment ref="Q165" authorId="4">
      <text>
        <r>
          <rPr>
            <b/>
            <sz val="9"/>
            <color indexed="81"/>
            <rFont val="Tahoma"/>
            <family val="2"/>
          </rPr>
          <t>Yen Nguyen Thi (OPS - BCSC):</t>
        </r>
        <r>
          <rPr>
            <sz val="9"/>
            <color indexed="81"/>
            <rFont val="Tahoma"/>
            <family val="2"/>
          </rPr>
          <t xml:space="preserve">
Kiêm nhiệm CSM nghỉ thai sản</t>
        </r>
      </text>
    </comment>
    <comment ref="G168" authorId="4">
      <text>
        <r>
          <rPr>
            <b/>
            <sz val="9"/>
            <color indexed="81"/>
            <rFont val="Tahoma"/>
            <family val="2"/>
          </rPr>
          <t>Yen Nguyen Thi (OPS - BCSC):</t>
        </r>
        <r>
          <rPr>
            <sz val="9"/>
            <color indexed="81"/>
            <rFont val="Tahoma"/>
            <family val="2"/>
          </rPr>
          <t xml:space="preserve">
Tam Hòa đổi tên thành Long Thành</t>
        </r>
      </text>
    </comment>
    <comment ref="G169" authorId="4">
      <text>
        <r>
          <rPr>
            <b/>
            <sz val="9"/>
            <color indexed="81"/>
            <rFont val="Tahoma"/>
            <family val="2"/>
          </rPr>
          <t>Yen Nguyen Thi (OPS - BCSC):</t>
        </r>
        <r>
          <rPr>
            <sz val="9"/>
            <color indexed="81"/>
            <rFont val="Tahoma"/>
            <family val="2"/>
          </rPr>
          <t xml:space="preserve">
VPB Nguyễn Thái Sơn/Tân Hưng cũ</t>
        </r>
      </text>
    </comment>
    <comment ref="G172" authorId="4">
      <text>
        <r>
          <rPr>
            <b/>
            <sz val="9"/>
            <color indexed="81"/>
            <rFont val="Tahoma"/>
            <family val="2"/>
          </rPr>
          <t>Yen Nguyen Thi (OPS - BCSC):</t>
        </r>
        <r>
          <rPr>
            <sz val="9"/>
            <color indexed="81"/>
            <rFont val="Tahoma"/>
            <family val="2"/>
          </rPr>
          <t xml:space="preserve">
VPB Quận 7 cũ</t>
        </r>
      </text>
    </comment>
    <comment ref="G175" authorId="4">
      <text>
        <r>
          <rPr>
            <b/>
            <sz val="9"/>
            <color indexed="81"/>
            <rFont val="Tahoma"/>
            <family val="2"/>
          </rPr>
          <t>Yen Nguyen Thi (OPS - BCSC):</t>
        </r>
        <r>
          <rPr>
            <sz val="9"/>
            <color indexed="81"/>
            <rFont val="Tahoma"/>
            <family val="2"/>
          </rPr>
          <t xml:space="preserve">
Khai trương từ 02/03/2019</t>
        </r>
      </text>
    </comment>
    <comment ref="G176" authorId="4">
      <text>
        <r>
          <rPr>
            <b/>
            <sz val="9"/>
            <color indexed="81"/>
            <rFont val="Tahoma"/>
            <family val="2"/>
          </rPr>
          <t>Yen Nguyen Thi (OPS - BCSC):</t>
        </r>
        <r>
          <rPr>
            <sz val="9"/>
            <color indexed="81"/>
            <rFont val="Tahoma"/>
            <family val="2"/>
          </rPr>
          <t xml:space="preserve">
Golive 08/07, khai trương 11/07</t>
        </r>
      </text>
    </comment>
    <comment ref="G178" authorId="4">
      <text>
        <r>
          <rPr>
            <b/>
            <sz val="9"/>
            <color indexed="81"/>
            <rFont val="Tahoma"/>
            <family val="2"/>
          </rPr>
          <t>Yen Nguyen Thi (OPS - BCSC):</t>
        </r>
        <r>
          <rPr>
            <sz val="9"/>
            <color indexed="81"/>
            <rFont val="Tahoma"/>
            <family val="2"/>
          </rPr>
          <t xml:space="preserve">
tên cũ: An Lạc</t>
        </r>
      </text>
    </comment>
    <comment ref="O181" authorId="3">
      <text>
        <r>
          <rPr>
            <b/>
            <i/>
            <sz val="9"/>
            <color indexed="81"/>
            <rFont val="Tahoma"/>
            <family val="2"/>
          </rPr>
          <t>hungnv7:</t>
        </r>
        <r>
          <rPr>
            <sz val="9"/>
            <color indexed="81"/>
            <rFont val="Tahoma"/>
            <family val="2"/>
          </rPr>
          <t xml:space="preserve">
Tầng trệt tòa nhà Số 19C Cộng Hoà, phường 12, Q. Tân Bình, TPHCM</t>
        </r>
      </text>
    </comment>
    <comment ref="G201" authorId="4">
      <text>
        <r>
          <rPr>
            <b/>
            <sz val="9"/>
            <color indexed="81"/>
            <rFont val="Tahoma"/>
            <family val="2"/>
          </rPr>
          <t>Yen Nguyen Thi (OPS - BCSC):</t>
        </r>
        <r>
          <rPr>
            <sz val="9"/>
            <color indexed="81"/>
            <rFont val="Tahoma"/>
            <family val="2"/>
          </rPr>
          <t xml:space="preserve">
VPB An Dương Vương cũ</t>
        </r>
      </text>
    </comment>
    <comment ref="Q201" authorId="4">
      <text>
        <r>
          <rPr>
            <b/>
            <sz val="9"/>
            <color indexed="81"/>
            <rFont val="Tahoma"/>
            <family val="2"/>
          </rPr>
          <t>Yen Nguyen Thi (OPS - BCSC):</t>
        </r>
        <r>
          <rPr>
            <sz val="9"/>
            <color indexed="81"/>
            <rFont val="Tahoma"/>
            <family val="2"/>
          </rPr>
          <t xml:space="preserve">
kiêm nhiệm</t>
        </r>
      </text>
    </comment>
    <comment ref="G225" authorId="4">
      <text>
        <r>
          <rPr>
            <b/>
            <sz val="9"/>
            <color indexed="81"/>
            <rFont val="Tahoma"/>
            <family val="2"/>
          </rPr>
          <t>Yen Nguyen Thi (OPS - BCSC):</t>
        </r>
        <r>
          <rPr>
            <sz val="9"/>
            <color indexed="81"/>
            <rFont val="Tahoma"/>
            <family val="2"/>
          </rPr>
          <t xml:space="preserve">
hoạt động từ 01/03/2019</t>
        </r>
      </text>
    </comment>
    <comment ref="G226" authorId="4">
      <text>
        <r>
          <rPr>
            <b/>
            <sz val="9"/>
            <color indexed="81"/>
            <rFont val="Tahoma"/>
            <family val="2"/>
          </rPr>
          <t>Yen Nguyen Thi (OPS - BCSC):</t>
        </r>
        <r>
          <rPr>
            <sz val="9"/>
            <color indexed="81"/>
            <rFont val="Tahoma"/>
            <family val="2"/>
          </rPr>
          <t xml:space="preserve">
Dự kiến khai trương ngày 23/04</t>
        </r>
      </text>
    </comment>
    <comment ref="G227" authorId="4">
      <text>
        <r>
          <rPr>
            <b/>
            <sz val="9"/>
            <color indexed="81"/>
            <rFont val="Tahoma"/>
            <family val="2"/>
          </rPr>
          <t>Yen Nguyen Thi (OPS - BCSC):</t>
        </r>
        <r>
          <rPr>
            <sz val="9"/>
            <color indexed="81"/>
            <rFont val="Tahoma"/>
            <family val="2"/>
          </rPr>
          <t xml:space="preserve">
Khai trương từ 24/09/2019</t>
        </r>
      </text>
    </comment>
  </commentList>
</comments>
</file>

<file path=xl/comments2.xml><?xml version="1.0" encoding="utf-8"?>
<comments xmlns="http://schemas.openxmlformats.org/spreadsheetml/2006/main">
  <authors>
    <author>VPBank</author>
    <author>Yen Nguyen Thi (OPS - BCSC)</author>
    <author>quyendtl</author>
    <author>dungnt3</author>
  </authors>
  <commentList>
    <comment ref="F8" authorId="0">
      <text>
        <r>
          <rPr>
            <b/>
            <i/>
            <sz val="9"/>
            <color indexed="81"/>
            <rFont val="Tahoma"/>
            <family val="2"/>
          </rPr>
          <t>VPBank:</t>
        </r>
        <r>
          <rPr>
            <b/>
            <sz val="9"/>
            <color indexed="81"/>
            <rFont val="Tahoma"/>
            <family val="2"/>
          </rPr>
          <t xml:space="preserve">
Đại Kim cũ</t>
        </r>
      </text>
    </comment>
    <comment ref="F25" authorId="1">
      <text>
        <r>
          <rPr>
            <b/>
            <sz val="9"/>
            <color indexed="81"/>
            <rFont val="Tahoma"/>
            <family val="2"/>
          </rPr>
          <t>Yen Nguyen Thi (OPS - BCSC):</t>
        </r>
        <r>
          <rPr>
            <sz val="9"/>
            <color indexed="81"/>
            <rFont val="Tahoma"/>
            <family val="2"/>
          </rPr>
          <t xml:space="preserve">
VPB Láng Hạ cũ
</t>
        </r>
      </text>
    </comment>
    <comment ref="F29" authorId="2">
      <text>
        <r>
          <rPr>
            <b/>
            <sz val="9"/>
            <color indexed="81"/>
            <rFont val="Tahoma"/>
            <family val="2"/>
            <charset val="163"/>
          </rPr>
          <t xml:space="preserve">yennt34:
</t>
        </r>
        <r>
          <rPr>
            <sz val="9"/>
            <color indexed="81"/>
            <rFont val="Tahoma"/>
            <family val="2"/>
          </rPr>
          <t>VPB Giải Phóng cũ</t>
        </r>
        <r>
          <rPr>
            <b/>
            <sz val="9"/>
            <color indexed="81"/>
            <rFont val="Tahoma"/>
            <family val="2"/>
            <charset val="163"/>
          </rPr>
          <t xml:space="preserve">
</t>
        </r>
      </text>
    </comment>
    <comment ref="F31" authorId="0">
      <text>
        <r>
          <rPr>
            <b/>
            <sz val="8"/>
            <color indexed="81"/>
            <rFont val="Tahoma"/>
            <family val="2"/>
          </rPr>
          <t>yennt34:</t>
        </r>
        <r>
          <rPr>
            <sz val="8"/>
            <color indexed="81"/>
            <rFont val="Tahoma"/>
            <family val="2"/>
          </rPr>
          <t xml:space="preserve">
Đối tên từ 13/10; tên cũ: VPB Từ Liêm
</t>
        </r>
      </text>
    </comment>
    <comment ref="F42" authorId="1">
      <text>
        <r>
          <rPr>
            <b/>
            <sz val="9"/>
            <color indexed="81"/>
            <rFont val="Tahoma"/>
            <family val="2"/>
          </rPr>
          <t>Yen Nguyen Thi (OPS - BCSC):</t>
        </r>
        <r>
          <rPr>
            <sz val="9"/>
            <color indexed="81"/>
            <rFont val="Tahoma"/>
            <family val="2"/>
          </rPr>
          <t xml:space="preserve">
VPB Quan Hoa cũ
</t>
        </r>
      </text>
    </comment>
    <comment ref="F44" authorId="1">
      <text>
        <r>
          <rPr>
            <b/>
            <sz val="9"/>
            <color indexed="81"/>
            <rFont val="Tahoma"/>
            <family val="2"/>
          </rPr>
          <t>Yen Nguyen Thi (OPS - BCSC):</t>
        </r>
        <r>
          <rPr>
            <sz val="9"/>
            <color indexed="81"/>
            <rFont val="Tahoma"/>
            <family val="2"/>
          </rPr>
          <t xml:space="preserve">
VPB Nguyễn Tuân cũ</t>
        </r>
      </text>
    </comment>
    <comment ref="F48" authorId="1">
      <text>
        <r>
          <rPr>
            <b/>
            <sz val="9"/>
            <color indexed="81"/>
            <rFont val="Tahoma"/>
            <family val="2"/>
          </rPr>
          <t>Yen Nguyen Thi (OPS - BCSC):</t>
        </r>
        <r>
          <rPr>
            <sz val="9"/>
            <color indexed="81"/>
            <rFont val="Tahoma"/>
            <family val="2"/>
          </rPr>
          <t xml:space="preserve">
đổi tên từ ngày 09/10</t>
        </r>
      </text>
    </comment>
    <comment ref="F53" authorId="2">
      <text>
        <r>
          <rPr>
            <b/>
            <sz val="9"/>
            <color indexed="81"/>
            <rFont val="Tahoma"/>
            <family val="2"/>
            <charset val="163"/>
          </rPr>
          <t>quyendtl:</t>
        </r>
        <r>
          <rPr>
            <sz val="9"/>
            <color indexed="81"/>
            <rFont val="Tahoma"/>
            <family val="2"/>
            <charset val="163"/>
          </rPr>
          <t xml:space="preserve">
Việt Hưng cũ</t>
        </r>
      </text>
    </comment>
    <comment ref="F54" authorId="0">
      <text>
        <r>
          <rPr>
            <b/>
            <i/>
            <sz val="9"/>
            <color indexed="81"/>
            <rFont val="Tahoma"/>
            <family val="2"/>
          </rPr>
          <t>yennt34:</t>
        </r>
        <r>
          <rPr>
            <b/>
            <sz val="9"/>
            <color indexed="81"/>
            <rFont val="Tahoma"/>
            <family val="2"/>
          </rPr>
          <t xml:space="preserve">
Hàng Giấy cũ</t>
        </r>
      </text>
    </comment>
    <comment ref="F61" authorId="1">
      <text>
        <r>
          <rPr>
            <b/>
            <sz val="9"/>
            <color indexed="81"/>
            <rFont val="Tahoma"/>
            <family val="2"/>
          </rPr>
          <t>Yen Nguyen Thi (OPS - BCSC):</t>
        </r>
        <r>
          <rPr>
            <sz val="9"/>
            <color indexed="81"/>
            <rFont val="Tahoma"/>
            <family val="2"/>
          </rPr>
          <t xml:space="preserve">
khai trương T1/2018</t>
        </r>
      </text>
    </comment>
    <comment ref="F65" authorId="1">
      <text>
        <r>
          <rPr>
            <b/>
            <sz val="9"/>
            <color indexed="81"/>
            <rFont val="Tahoma"/>
            <family val="2"/>
          </rPr>
          <t>Yen Nguyen Thi (OPS - BCSC):</t>
        </r>
        <r>
          <rPr>
            <sz val="9"/>
            <color indexed="81"/>
            <rFont val="Tahoma"/>
            <family val="2"/>
          </rPr>
          <t xml:space="preserve">
VPB Ngọc Lâm cũ</t>
        </r>
      </text>
    </comment>
    <comment ref="F85" authorId="1">
      <text>
        <r>
          <rPr>
            <b/>
            <sz val="9"/>
            <color indexed="81"/>
            <rFont val="Tahoma"/>
            <family val="2"/>
          </rPr>
          <t>Yen Nguyen Thi (OPS - BCSC):</t>
        </r>
        <r>
          <rPr>
            <sz val="9"/>
            <color indexed="81"/>
            <rFont val="Tahoma"/>
            <family val="2"/>
          </rPr>
          <t xml:space="preserve">
14/05 khai trương, đi vào hoạt động từ 10/05</t>
        </r>
      </text>
    </comment>
    <comment ref="F86" authorId="1">
      <text>
        <r>
          <rPr>
            <b/>
            <sz val="9"/>
            <color indexed="81"/>
            <rFont val="Tahoma"/>
            <family val="2"/>
          </rPr>
          <t>Yen Nguyen Thi (OPS - BCSC):</t>
        </r>
        <r>
          <rPr>
            <sz val="9"/>
            <color indexed="81"/>
            <rFont val="Tahoma"/>
            <family val="2"/>
          </rPr>
          <t xml:space="preserve">
Khai trương ngày 18/06</t>
        </r>
      </text>
    </comment>
    <comment ref="F96" authorId="3">
      <text>
        <r>
          <rPr>
            <b/>
            <sz val="9"/>
            <color indexed="81"/>
            <rFont val="Tahoma"/>
            <family val="2"/>
            <charset val="163"/>
          </rPr>
          <t>dungnt3:</t>
        </r>
        <r>
          <rPr>
            <sz val="9"/>
            <color indexed="81"/>
            <rFont val="Tahoma"/>
            <family val="2"/>
            <charset val="163"/>
          </rPr>
          <t xml:space="preserve">
Trước là VPBank Trường Chinh, đổi tên và địa điểm từ 12/5/2016.</t>
        </r>
      </text>
    </comment>
    <comment ref="F108" authorId="1">
      <text>
        <r>
          <rPr>
            <b/>
            <sz val="9"/>
            <color indexed="81"/>
            <rFont val="Tahoma"/>
            <family val="2"/>
          </rPr>
          <t>Yen Nguyen Thi (OPS - BCSC):</t>
        </r>
        <r>
          <rPr>
            <sz val="9"/>
            <color indexed="81"/>
            <rFont val="Tahoma"/>
            <family val="2"/>
          </rPr>
          <t xml:space="preserve">
VPB Ngã Sáu cũ
</t>
        </r>
      </text>
    </comment>
    <comment ref="F143" authorId="1">
      <text>
        <r>
          <rPr>
            <b/>
            <sz val="9"/>
            <color indexed="81"/>
            <rFont val="Tahoma"/>
            <family val="2"/>
          </rPr>
          <t>Yen Nguyen Thi (OPS - BCSC):</t>
        </r>
        <r>
          <rPr>
            <sz val="9"/>
            <color indexed="81"/>
            <rFont val="Tahoma"/>
            <family val="2"/>
          </rPr>
          <t xml:space="preserve">
VPB Tân Định cũ</t>
        </r>
      </text>
    </comment>
    <comment ref="F155" authorId="1">
      <text>
        <r>
          <rPr>
            <b/>
            <sz val="9"/>
            <color indexed="81"/>
            <rFont val="Tahoma"/>
            <family val="2"/>
          </rPr>
          <t>Yen Nguyen Thi (OPS - BCSC):</t>
        </r>
        <r>
          <rPr>
            <sz val="9"/>
            <color indexed="81"/>
            <rFont val="Tahoma"/>
            <family val="2"/>
          </rPr>
          <t xml:space="preserve">
VPB Huỳnh Tấn Phát cũ
</t>
        </r>
      </text>
    </comment>
    <comment ref="F168" authorId="1">
      <text>
        <r>
          <rPr>
            <b/>
            <sz val="9"/>
            <color indexed="81"/>
            <rFont val="Tahoma"/>
            <family val="2"/>
          </rPr>
          <t>Yen Nguyen Thi (OPS - BCSC):</t>
        </r>
        <r>
          <rPr>
            <sz val="9"/>
            <color indexed="81"/>
            <rFont val="Tahoma"/>
            <family val="2"/>
          </rPr>
          <t xml:space="preserve">
Tam Hòa đổi tên thành Long Thành</t>
        </r>
      </text>
    </comment>
    <comment ref="F169" authorId="1">
      <text>
        <r>
          <rPr>
            <b/>
            <sz val="9"/>
            <color indexed="81"/>
            <rFont val="Tahoma"/>
            <family val="2"/>
          </rPr>
          <t>Yen Nguyen Thi (OPS - BCSC):</t>
        </r>
        <r>
          <rPr>
            <sz val="9"/>
            <color indexed="81"/>
            <rFont val="Tahoma"/>
            <family val="2"/>
          </rPr>
          <t xml:space="preserve">
VPB Nguyễn Thái Sơn cũ</t>
        </r>
      </text>
    </comment>
    <comment ref="F172" authorId="1">
      <text>
        <r>
          <rPr>
            <b/>
            <sz val="9"/>
            <color indexed="81"/>
            <rFont val="Tahoma"/>
            <family val="2"/>
          </rPr>
          <t>Yen Nguyen Thi (OPS - BCSC):</t>
        </r>
        <r>
          <rPr>
            <sz val="9"/>
            <color indexed="81"/>
            <rFont val="Tahoma"/>
            <family val="2"/>
          </rPr>
          <t xml:space="preserve">
VPB Quận 7 cũ</t>
        </r>
      </text>
    </comment>
    <comment ref="F175" authorId="1">
      <text>
        <r>
          <rPr>
            <b/>
            <sz val="9"/>
            <color indexed="81"/>
            <rFont val="Tahoma"/>
            <family val="2"/>
          </rPr>
          <t>Yen Nguyen Thi (OPS - BCSC):</t>
        </r>
        <r>
          <rPr>
            <sz val="9"/>
            <color indexed="81"/>
            <rFont val="Tahoma"/>
            <family val="2"/>
          </rPr>
          <t xml:space="preserve">
Khai trương từ 02/03/2019</t>
        </r>
      </text>
    </comment>
    <comment ref="F176" authorId="1">
      <text>
        <r>
          <rPr>
            <b/>
            <sz val="9"/>
            <color indexed="81"/>
            <rFont val="Tahoma"/>
            <family val="2"/>
          </rPr>
          <t>Yen Nguyen Thi (OPS - BCSC):</t>
        </r>
        <r>
          <rPr>
            <sz val="9"/>
            <color indexed="81"/>
            <rFont val="Tahoma"/>
            <family val="2"/>
          </rPr>
          <t xml:space="preserve">
Golive 08/07, khai trương 11/07</t>
        </r>
      </text>
    </comment>
    <comment ref="F178" authorId="1">
      <text>
        <r>
          <rPr>
            <b/>
            <sz val="9"/>
            <color indexed="81"/>
            <rFont val="Tahoma"/>
            <family val="2"/>
          </rPr>
          <t>Yen Nguyen Thi (OPS - BCSC):</t>
        </r>
        <r>
          <rPr>
            <sz val="9"/>
            <color indexed="81"/>
            <rFont val="Tahoma"/>
            <family val="2"/>
          </rPr>
          <t xml:space="preserve">
tên cũ: An Lạc</t>
        </r>
      </text>
    </comment>
    <comment ref="F201" authorId="1">
      <text>
        <r>
          <rPr>
            <b/>
            <sz val="9"/>
            <color indexed="81"/>
            <rFont val="Tahoma"/>
            <family val="2"/>
          </rPr>
          <t>Yen Nguyen Thi (OPS - BCSC):</t>
        </r>
        <r>
          <rPr>
            <sz val="9"/>
            <color indexed="81"/>
            <rFont val="Tahoma"/>
            <family val="2"/>
          </rPr>
          <t xml:space="preserve">
VPB An Dương Vương cũ</t>
        </r>
      </text>
    </comment>
    <comment ref="F225" authorId="1">
      <text>
        <r>
          <rPr>
            <b/>
            <sz val="9"/>
            <color indexed="81"/>
            <rFont val="Tahoma"/>
            <family val="2"/>
          </rPr>
          <t>Yen Nguyen Thi (OPS - BCSC):</t>
        </r>
        <r>
          <rPr>
            <sz val="9"/>
            <color indexed="81"/>
            <rFont val="Tahoma"/>
            <family val="2"/>
          </rPr>
          <t xml:space="preserve">
hoạt động từ 01/03/2019</t>
        </r>
      </text>
    </comment>
    <comment ref="F226" authorId="1">
      <text>
        <r>
          <rPr>
            <b/>
            <sz val="9"/>
            <color indexed="81"/>
            <rFont val="Tahoma"/>
            <family val="2"/>
          </rPr>
          <t>Yen Nguyen Thi (OPS - BCSC):</t>
        </r>
        <r>
          <rPr>
            <sz val="9"/>
            <color indexed="81"/>
            <rFont val="Tahoma"/>
            <family val="2"/>
          </rPr>
          <t xml:space="preserve">
Dự kiến khai trương ngày 23/04</t>
        </r>
      </text>
    </comment>
    <comment ref="F227" authorId="1">
      <text>
        <r>
          <rPr>
            <b/>
            <sz val="9"/>
            <color indexed="81"/>
            <rFont val="Tahoma"/>
            <family val="2"/>
          </rPr>
          <t>Yen Nguyen Thi (OPS - BCSC):</t>
        </r>
        <r>
          <rPr>
            <sz val="9"/>
            <color indexed="81"/>
            <rFont val="Tahoma"/>
            <family val="2"/>
          </rPr>
          <t xml:space="preserve">
Khai trương từ 24/09/2019</t>
        </r>
      </text>
    </comment>
  </commentList>
</comments>
</file>

<file path=xl/comments3.xml><?xml version="1.0" encoding="utf-8"?>
<comments xmlns="http://schemas.openxmlformats.org/spreadsheetml/2006/main">
  <authors>
    <author>huyentt5</author>
    <author>HUNG</author>
    <author>Trinh Hoang Thi (PRL - TKDD_PRL)</author>
    <author>Ngà Lavie</author>
    <author>Hoa Tran Thi (OPS - RO South)</author>
    <author>Oanh Nguyen Thi (PRL - P. DV QLML)</author>
    <author>hungnv7</author>
  </authors>
  <commentList>
    <comment ref="E3" authorId="0">
      <text>
        <r>
          <rPr>
            <b/>
            <sz val="9"/>
            <color indexed="81"/>
            <rFont val="Tahoma"/>
            <family val="2"/>
            <charset val="163"/>
          </rPr>
          <t>:</t>
        </r>
        <r>
          <rPr>
            <sz val="9"/>
            <color indexed="81"/>
            <rFont val="Tahoma"/>
            <family val="2"/>
            <charset val="163"/>
          </rPr>
          <t xml:space="preserve">
nội bộ VPB - liên hệ: huyentt11
</t>
        </r>
      </text>
    </comment>
    <comment ref="F3" authorId="0">
      <text>
        <r>
          <rPr>
            <b/>
            <sz val="9"/>
            <color indexed="81"/>
            <rFont val="Tahoma"/>
            <family val="2"/>
            <charset val="163"/>
          </rPr>
          <t>huyentt5:</t>
        </r>
        <r>
          <rPr>
            <sz val="9"/>
            <color indexed="81"/>
            <rFont val="Tahoma"/>
            <family val="2"/>
            <charset val="163"/>
          </rPr>
          <t xml:space="preserve">
Ngân hàng nhà nước quản lý</t>
        </r>
      </text>
    </comment>
    <comment ref="G3" authorId="0">
      <text>
        <r>
          <rPr>
            <b/>
            <sz val="9"/>
            <color indexed="81"/>
            <rFont val="Tahoma"/>
            <family val="2"/>
            <charset val="163"/>
          </rPr>
          <t>huyentt5:</t>
        </r>
        <r>
          <rPr>
            <sz val="9"/>
            <color indexed="81"/>
            <rFont val="Tahoma"/>
            <family val="2"/>
            <charset val="163"/>
          </rPr>
          <t xml:space="preserve">
Nội bộ CN quản lý</t>
        </r>
      </text>
    </comment>
    <comment ref="AG3" authorId="1">
      <text>
        <r>
          <rPr>
            <b/>
            <sz val="9"/>
            <color indexed="81"/>
            <rFont val="Tahoma"/>
            <family val="2"/>
          </rPr>
          <t>Tamdt:</t>
        </r>
        <r>
          <rPr>
            <sz val="9"/>
            <color indexed="81"/>
            <rFont val="Tahoma"/>
            <family val="2"/>
          </rPr>
          <t xml:space="preserve">
Theo giấy chấp thuận của NHNN</t>
        </r>
      </text>
    </comment>
    <comment ref="D7" authorId="2">
      <text>
        <r>
          <rPr>
            <b/>
            <sz val="9"/>
            <color indexed="81"/>
            <rFont val="Tahoma"/>
            <family val="2"/>
            <charset val="163"/>
          </rPr>
          <t>Trinh Hoang Thi (PRL - TKDD_PRL):</t>
        </r>
        <r>
          <rPr>
            <sz val="9"/>
            <color indexed="81"/>
            <rFont val="Tahoma"/>
            <family val="2"/>
            <charset val="163"/>
          </rPr>
          <t xml:space="preserve">
VPBANK LÁNG HẠ</t>
        </r>
      </text>
    </comment>
    <comment ref="AG31" authorId="1">
      <text>
        <r>
          <rPr>
            <b/>
            <sz val="9"/>
            <color indexed="81"/>
            <rFont val="Tahoma"/>
            <family val="2"/>
          </rPr>
          <t>HUNG:</t>
        </r>
        <r>
          <rPr>
            <sz val="9"/>
            <color indexed="81"/>
            <rFont val="Tahoma"/>
            <family val="2"/>
          </rPr>
          <t xml:space="preserve">
Chưa có công văn chấp thuận di dời của NHNN</t>
        </r>
      </text>
    </comment>
    <comment ref="AD37" authorId="2">
      <text>
        <r>
          <rPr>
            <b/>
            <sz val="9"/>
            <color indexed="81"/>
            <rFont val="Tahoma"/>
            <family val="2"/>
            <charset val="163"/>
          </rPr>
          <t>Trinh Hoang Thi (PRL - TKDD_PRL):</t>
        </r>
        <r>
          <rPr>
            <sz val="9"/>
            <color indexed="81"/>
            <rFont val="Tahoma"/>
            <family val="2"/>
            <charset val="163"/>
          </rPr>
          <t xml:space="preserve">
Phụ trách khu vực</t>
        </r>
      </text>
    </comment>
    <comment ref="AD63" authorId="2">
      <text>
        <r>
          <rPr>
            <b/>
            <sz val="9"/>
            <color indexed="81"/>
            <rFont val="Tahoma"/>
            <family val="2"/>
            <charset val="163"/>
          </rPr>
          <t>Trinh Hoang Thi (PRL - TKDD_PRL):</t>
        </r>
        <r>
          <rPr>
            <sz val="9"/>
            <color indexed="81"/>
            <rFont val="Tahoma"/>
            <family val="2"/>
            <charset val="163"/>
          </rPr>
          <t xml:space="preserve">
Phụ trách khu vực</t>
        </r>
      </text>
    </comment>
    <comment ref="AG169" authorId="3">
      <text>
        <r>
          <rPr>
            <b/>
            <sz val="9"/>
            <color indexed="81"/>
            <rFont val="Tahoma"/>
            <family val="2"/>
            <charset val="163"/>
          </rPr>
          <t>Ngà Lavie:</t>
        </r>
        <r>
          <rPr>
            <sz val="9"/>
            <color indexed="81"/>
            <rFont val="Tahoma"/>
            <family val="2"/>
            <charset val="163"/>
          </rPr>
          <t xml:space="preserve">
Theo CV NHNN</t>
        </r>
      </text>
    </comment>
    <comment ref="AB173" authorId="4">
      <text>
        <r>
          <rPr>
            <b/>
            <sz val="9"/>
            <color indexed="81"/>
            <rFont val="Tahoma"/>
            <family val="2"/>
            <charset val="163"/>
          </rPr>
          <t>Hoa Tran Thi (OPS - RO South):</t>
        </r>
        <r>
          <rPr>
            <sz val="9"/>
            <color indexed="81"/>
            <rFont val="Tahoma"/>
            <family val="2"/>
            <charset val="163"/>
          </rPr>
          <t xml:space="preserve">
mã vùng chuyển đổi từ ngày 17/0/2017 </t>
        </r>
        <r>
          <rPr>
            <b/>
            <sz val="9"/>
            <color indexed="81"/>
            <rFont val="Tahoma"/>
            <family val="2"/>
            <charset val="163"/>
          </rPr>
          <t>(08 thành 028)</t>
        </r>
      </text>
    </comment>
    <comment ref="N176" authorId="5">
      <text>
        <r>
          <rPr>
            <b/>
            <sz val="9"/>
            <color indexed="81"/>
            <rFont val="Tahoma"/>
            <family val="2"/>
          </rPr>
          <t>Oanh Nguyen Thi (PRL - P. DV QLML):</t>
        </r>
        <r>
          <rPr>
            <sz val="9"/>
            <color indexed="81"/>
            <rFont val="Tahoma"/>
            <family val="2"/>
          </rPr>
          <t xml:space="preserve">
Chuyển từ V8 sang V10</t>
        </r>
      </text>
    </comment>
    <comment ref="N177" authorId="5">
      <text>
        <r>
          <rPr>
            <b/>
            <sz val="9"/>
            <color indexed="81"/>
            <rFont val="Tahoma"/>
            <family val="2"/>
          </rPr>
          <t>Oanh Nguyen Thi (PRL - P. DV QLML):</t>
        </r>
        <r>
          <rPr>
            <sz val="9"/>
            <color indexed="81"/>
            <rFont val="Tahoma"/>
            <family val="2"/>
          </rPr>
          <t xml:space="preserve">
Chuyển từ V8 sang V10</t>
        </r>
      </text>
    </comment>
    <comment ref="AB178" authorId="4">
      <text>
        <r>
          <rPr>
            <b/>
            <sz val="9"/>
            <color indexed="81"/>
            <rFont val="Tahoma"/>
            <family val="2"/>
            <charset val="163"/>
          </rPr>
          <t>Hoa Tran Thi (OPS - RO South):</t>
        </r>
        <r>
          <rPr>
            <sz val="9"/>
            <color indexed="81"/>
            <rFont val="Tahoma"/>
            <family val="2"/>
            <charset val="163"/>
          </rPr>
          <t xml:space="preserve">
mã vùng chuyển đổi từ ngày 17/06/2017 (08 thành 028)</t>
        </r>
      </text>
    </comment>
    <comment ref="N181" authorId="5">
      <text>
        <r>
          <rPr>
            <b/>
            <sz val="9"/>
            <color indexed="81"/>
            <rFont val="Tahoma"/>
            <family val="2"/>
          </rPr>
          <t>Oanh Nguyen Thi (PRL - P. DV QLML):</t>
        </r>
        <r>
          <rPr>
            <sz val="9"/>
            <color indexed="81"/>
            <rFont val="Tahoma"/>
            <family val="2"/>
          </rPr>
          <t xml:space="preserve">
Chuyển từ V8 sang V11</t>
        </r>
      </text>
    </comment>
    <comment ref="N182" authorId="5">
      <text>
        <r>
          <rPr>
            <b/>
            <sz val="9"/>
            <color indexed="81"/>
            <rFont val="Tahoma"/>
            <family val="2"/>
          </rPr>
          <t>Oanh Nguyen Thi (PRL - P. DV QLML):</t>
        </r>
        <r>
          <rPr>
            <sz val="9"/>
            <color indexed="81"/>
            <rFont val="Tahoma"/>
            <family val="2"/>
          </rPr>
          <t xml:space="preserve">
Chuyển từ V8 sang V11</t>
        </r>
      </text>
    </comment>
    <comment ref="N183" authorId="5">
      <text>
        <r>
          <rPr>
            <b/>
            <sz val="9"/>
            <color indexed="81"/>
            <rFont val="Tahoma"/>
            <family val="2"/>
          </rPr>
          <t>Oanh Nguyen Thi (PRL - P. DV QLML):</t>
        </r>
        <r>
          <rPr>
            <sz val="9"/>
            <color indexed="81"/>
            <rFont val="Tahoma"/>
            <family val="2"/>
          </rPr>
          <t xml:space="preserve">
Chuyển từ V8 sang V11</t>
        </r>
      </text>
    </comment>
    <comment ref="N184" authorId="5">
      <text>
        <r>
          <rPr>
            <b/>
            <sz val="9"/>
            <color indexed="81"/>
            <rFont val="Tahoma"/>
            <family val="2"/>
          </rPr>
          <t>Oanh Nguyen Thi (PRL - P. DV QLML):</t>
        </r>
        <r>
          <rPr>
            <sz val="9"/>
            <color indexed="81"/>
            <rFont val="Tahoma"/>
            <family val="2"/>
          </rPr>
          <t xml:space="preserve">
Chuyển từ V8 sang V11</t>
        </r>
      </text>
    </comment>
    <comment ref="N185" authorId="5">
      <text>
        <r>
          <rPr>
            <b/>
            <sz val="9"/>
            <color indexed="81"/>
            <rFont val="Tahoma"/>
            <family val="2"/>
          </rPr>
          <t>Oanh Nguyen Thi (PRL - P. DV QLML):</t>
        </r>
        <r>
          <rPr>
            <sz val="9"/>
            <color indexed="81"/>
            <rFont val="Tahoma"/>
            <family val="2"/>
          </rPr>
          <t xml:space="preserve">
Chuyển từ V8 sang V11</t>
        </r>
      </text>
    </comment>
    <comment ref="N186" authorId="5">
      <text>
        <r>
          <rPr>
            <b/>
            <sz val="9"/>
            <color indexed="81"/>
            <rFont val="Tahoma"/>
            <family val="2"/>
          </rPr>
          <t>Oanh Nguyen Thi (PRL - P. DV QLML):</t>
        </r>
        <r>
          <rPr>
            <sz val="9"/>
            <color indexed="81"/>
            <rFont val="Tahoma"/>
            <family val="2"/>
          </rPr>
          <t xml:space="preserve">
Chuyển từ V8 sang V11</t>
        </r>
      </text>
    </comment>
    <comment ref="AG203" authorId="1">
      <text>
        <r>
          <rPr>
            <b/>
            <sz val="9"/>
            <color indexed="81"/>
            <rFont val="Tahoma"/>
            <family val="2"/>
          </rPr>
          <t>HUNG:</t>
        </r>
        <r>
          <rPr>
            <sz val="9"/>
            <color indexed="81"/>
            <rFont val="Tahoma"/>
            <family val="2"/>
          </rPr>
          <t xml:space="preserve">
Trước đây: 30/07/2007, sau đó chuyển sang: 09/05/2012</t>
        </r>
      </text>
    </comment>
    <comment ref="AH203" authorId="1">
      <text>
        <r>
          <rPr>
            <b/>
            <sz val="9"/>
            <color indexed="81"/>
            <rFont val="Tahoma"/>
            <family val="2"/>
          </rPr>
          <t>HUNG:</t>
        </r>
        <r>
          <rPr>
            <sz val="9"/>
            <color indexed="81"/>
            <rFont val="Tahoma"/>
            <family val="2"/>
          </rPr>
          <t xml:space="preserve">
Trước đây: 30/07/2007, sau đó chuyển sang: 09/05/2012</t>
        </r>
      </text>
    </comment>
    <comment ref="AG204" authorId="1">
      <text>
        <r>
          <rPr>
            <b/>
            <sz val="9"/>
            <color indexed="81"/>
            <rFont val="Tahoma"/>
            <family val="2"/>
          </rPr>
          <t>HUNG:</t>
        </r>
        <r>
          <rPr>
            <sz val="9"/>
            <color indexed="81"/>
            <rFont val="Tahoma"/>
            <family val="2"/>
          </rPr>
          <t xml:space="preserve">
Trước đây: 30/07/2007, sau đó chuyển sang: 09/05/2012</t>
        </r>
      </text>
    </comment>
    <comment ref="AH204" authorId="1">
      <text>
        <r>
          <rPr>
            <b/>
            <sz val="9"/>
            <color indexed="81"/>
            <rFont val="Tahoma"/>
            <family val="2"/>
          </rPr>
          <t>HUNG:</t>
        </r>
        <r>
          <rPr>
            <sz val="9"/>
            <color indexed="81"/>
            <rFont val="Tahoma"/>
            <family val="2"/>
          </rPr>
          <t xml:space="preserve">
Trước đây: 30/07/2007, sau đó chuyển sang: 09/05/2012</t>
        </r>
      </text>
    </comment>
    <comment ref="AG209" authorId="6">
      <text>
        <r>
          <rPr>
            <b/>
            <sz val="9"/>
            <color indexed="81"/>
            <rFont val="Tahoma"/>
            <family val="2"/>
            <charset val="163"/>
          </rPr>
          <t>hungnv7:</t>
        </r>
        <r>
          <rPr>
            <sz val="9"/>
            <color indexed="81"/>
            <rFont val="Tahoma"/>
            <family val="2"/>
            <charset val="163"/>
          </rPr>
          <t xml:space="preserve">
ĐKKD: 31/03/2014</t>
        </r>
      </text>
    </comment>
    <comment ref="AH209" authorId="6">
      <text>
        <r>
          <rPr>
            <b/>
            <sz val="9"/>
            <color indexed="81"/>
            <rFont val="Tahoma"/>
            <family val="2"/>
            <charset val="163"/>
          </rPr>
          <t>hungnv7:</t>
        </r>
        <r>
          <rPr>
            <sz val="9"/>
            <color indexed="81"/>
            <rFont val="Tahoma"/>
            <family val="2"/>
            <charset val="163"/>
          </rPr>
          <t xml:space="preserve">
ĐKKD: 31/03/2014</t>
        </r>
      </text>
    </comment>
    <comment ref="N212" authorId="5">
      <text>
        <r>
          <rPr>
            <b/>
            <sz val="9"/>
            <color indexed="81"/>
            <rFont val="Tahoma"/>
            <family val="2"/>
          </rPr>
          <t>Oanh Nguyen Thi (PRL - P. DV QLML):</t>
        </r>
        <r>
          <rPr>
            <sz val="9"/>
            <color indexed="81"/>
            <rFont val="Tahoma"/>
            <family val="2"/>
          </rPr>
          <t xml:space="preserve">
Chuyển từ V9 sang V10</t>
        </r>
      </text>
    </comment>
    <comment ref="N213" authorId="5">
      <text>
        <r>
          <rPr>
            <b/>
            <sz val="9"/>
            <color indexed="81"/>
            <rFont val="Tahoma"/>
            <family val="2"/>
          </rPr>
          <t>Oanh Nguyen Thi (PRL - P. DV QLML):</t>
        </r>
        <r>
          <rPr>
            <sz val="9"/>
            <color indexed="81"/>
            <rFont val="Tahoma"/>
            <family val="2"/>
          </rPr>
          <t xml:space="preserve">
Chuyển từ V10 sang V11</t>
        </r>
      </text>
    </comment>
    <comment ref="N214" authorId="5">
      <text>
        <r>
          <rPr>
            <b/>
            <sz val="9"/>
            <color indexed="81"/>
            <rFont val="Tahoma"/>
            <family val="2"/>
          </rPr>
          <t>Oanh Nguyen Thi (PRL - P. DV QLML):</t>
        </r>
        <r>
          <rPr>
            <sz val="9"/>
            <color indexed="81"/>
            <rFont val="Tahoma"/>
            <family val="2"/>
          </rPr>
          <t xml:space="preserve">
Chuyển từ V10 thành V11</t>
        </r>
      </text>
    </comment>
    <comment ref="N215" authorId="5">
      <text>
        <r>
          <rPr>
            <b/>
            <sz val="9"/>
            <color indexed="81"/>
            <rFont val="Tahoma"/>
            <family val="2"/>
          </rPr>
          <t>Oanh Nguyen Thi (PRL - P. DV QLML):</t>
        </r>
        <r>
          <rPr>
            <sz val="9"/>
            <color indexed="81"/>
            <rFont val="Tahoma"/>
            <family val="2"/>
          </rPr>
          <t xml:space="preserve">
Chuyển từ V10 sang V11</t>
        </r>
      </text>
    </comment>
    <comment ref="N216" authorId="5">
      <text>
        <r>
          <rPr>
            <b/>
            <sz val="9"/>
            <color indexed="81"/>
            <rFont val="Tahoma"/>
            <family val="2"/>
          </rPr>
          <t>Oanh Nguyen Thi (PRL - P. DV QLML):</t>
        </r>
        <r>
          <rPr>
            <sz val="9"/>
            <color indexed="81"/>
            <rFont val="Tahoma"/>
            <family val="2"/>
          </rPr>
          <t xml:space="preserve">
Chuyển từ V10 sang V11</t>
        </r>
      </text>
    </comment>
    <comment ref="N217" authorId="5">
      <text>
        <r>
          <rPr>
            <b/>
            <sz val="9"/>
            <color indexed="81"/>
            <rFont val="Tahoma"/>
            <family val="2"/>
          </rPr>
          <t>Oanh Nguyen Thi (PRL - P. DV QLML):</t>
        </r>
        <r>
          <rPr>
            <sz val="9"/>
            <color indexed="81"/>
            <rFont val="Tahoma"/>
            <family val="2"/>
          </rPr>
          <t xml:space="preserve">
Chuyển từ V10 sang V11</t>
        </r>
      </text>
    </comment>
    <comment ref="N218" authorId="5">
      <text>
        <r>
          <rPr>
            <b/>
            <sz val="9"/>
            <color indexed="81"/>
            <rFont val="Tahoma"/>
            <family val="2"/>
          </rPr>
          <t>Oanh Nguyen Thi (PRL - P. DV QLML):</t>
        </r>
        <r>
          <rPr>
            <sz val="9"/>
            <color indexed="81"/>
            <rFont val="Tahoma"/>
            <family val="2"/>
          </rPr>
          <t xml:space="preserve">
Chuyển từ V10 sang V11</t>
        </r>
      </text>
    </comment>
    <comment ref="N219" authorId="5">
      <text>
        <r>
          <rPr>
            <b/>
            <sz val="9"/>
            <color indexed="81"/>
            <rFont val="Tahoma"/>
            <family val="2"/>
          </rPr>
          <t>Oanh Nguyen Thi (PRL - P. DV QLML):</t>
        </r>
        <r>
          <rPr>
            <sz val="9"/>
            <color indexed="81"/>
            <rFont val="Tahoma"/>
            <family val="2"/>
          </rPr>
          <t xml:space="preserve">
Chuyển từ V10 sang V11</t>
        </r>
      </text>
    </comment>
    <comment ref="N220" authorId="5">
      <text>
        <r>
          <rPr>
            <b/>
            <sz val="9"/>
            <color indexed="81"/>
            <rFont val="Tahoma"/>
            <family val="2"/>
          </rPr>
          <t>Oanh Nguyen Thi (PRL - P. DV QLML):</t>
        </r>
        <r>
          <rPr>
            <sz val="9"/>
            <color indexed="81"/>
            <rFont val="Tahoma"/>
            <family val="2"/>
          </rPr>
          <t xml:space="preserve">
Chuyển V10 sang V11</t>
        </r>
      </text>
    </comment>
    <comment ref="AG228" authorId="1">
      <text>
        <r>
          <rPr>
            <b/>
            <sz val="9"/>
            <color indexed="81"/>
            <rFont val="Tahoma"/>
            <family val="2"/>
          </rPr>
          <t>HUNG:</t>
        </r>
        <r>
          <rPr>
            <sz val="9"/>
            <color indexed="81"/>
            <rFont val="Tahoma"/>
            <family val="2"/>
          </rPr>
          <t xml:space="preserve">
Theo công văn chấp thuận</t>
        </r>
      </text>
    </comment>
    <comment ref="N234" authorId="5">
      <text>
        <r>
          <rPr>
            <b/>
            <sz val="9"/>
            <color indexed="81"/>
            <rFont val="Tahoma"/>
            <family val="2"/>
          </rPr>
          <t>Oanh Nguyen Thi (PRL - P. DV QLML):</t>
        </r>
        <r>
          <rPr>
            <sz val="9"/>
            <color indexed="81"/>
            <rFont val="Tahoma"/>
            <family val="2"/>
          </rPr>
          <t xml:space="preserve">
Chuyển từ V10 sang V11</t>
        </r>
      </text>
    </comment>
    <comment ref="N235" authorId="5">
      <text>
        <r>
          <rPr>
            <b/>
            <sz val="9"/>
            <color indexed="81"/>
            <rFont val="Tahoma"/>
            <family val="2"/>
          </rPr>
          <t>Oanh Nguyen Thi (PRL - P. DV QLML):</t>
        </r>
        <r>
          <rPr>
            <sz val="9"/>
            <color indexed="81"/>
            <rFont val="Tahoma"/>
            <family val="2"/>
          </rPr>
          <t xml:space="preserve">
Chuyển từ V10 sang V11</t>
        </r>
      </text>
    </comment>
    <comment ref="N238" authorId="5">
      <text>
        <r>
          <rPr>
            <b/>
            <sz val="9"/>
            <color indexed="81"/>
            <rFont val="Tahoma"/>
            <family val="2"/>
          </rPr>
          <t>Oanh Nguyen Thi (PRL - P. DV QLML):</t>
        </r>
        <r>
          <rPr>
            <sz val="9"/>
            <color indexed="81"/>
            <rFont val="Tahoma"/>
            <family val="2"/>
          </rPr>
          <t xml:space="preserve">
Chuyển từ V10 sang V11</t>
        </r>
      </text>
    </comment>
    <comment ref="N239" authorId="5">
      <text>
        <r>
          <rPr>
            <b/>
            <sz val="9"/>
            <color indexed="81"/>
            <rFont val="Tahoma"/>
            <family val="2"/>
          </rPr>
          <t>Oanh Nguyen Thi (PRL - P. DV QLML):</t>
        </r>
        <r>
          <rPr>
            <sz val="9"/>
            <color indexed="81"/>
            <rFont val="Tahoma"/>
            <family val="2"/>
          </rPr>
          <t xml:space="preserve">
Chuyển từ V10 sang V11</t>
        </r>
      </text>
    </comment>
    <comment ref="N240" authorId="5">
      <text>
        <r>
          <rPr>
            <b/>
            <sz val="9"/>
            <color indexed="81"/>
            <rFont val="Tahoma"/>
            <family val="2"/>
          </rPr>
          <t>Oanh Nguyen Thi (PRL - P. DV QLML):</t>
        </r>
        <r>
          <rPr>
            <sz val="9"/>
            <color indexed="81"/>
            <rFont val="Tahoma"/>
            <family val="2"/>
          </rPr>
          <t xml:space="preserve">
Chuyển từ V10 sang V11</t>
        </r>
      </text>
    </comment>
  </commentList>
</comments>
</file>

<file path=xl/comments4.xml><?xml version="1.0" encoding="utf-8"?>
<comments xmlns="http://schemas.openxmlformats.org/spreadsheetml/2006/main">
  <authors>
    <author>hungnv7</author>
    <author>Tam  Do Thanh  (OPS - NDD)</author>
    <author>Ngà Lavie</author>
    <author>huyentt5</author>
    <author>Trinh Hoang Thi (PRL - TKDD_PRL)</author>
  </authors>
  <commentList>
    <comment ref="B6" authorId="0">
      <text>
        <r>
          <rPr>
            <b/>
            <sz val="9"/>
            <color indexed="81"/>
            <rFont val="Tahoma"/>
            <family val="2"/>
            <charset val="163"/>
          </rPr>
          <t>hungnv7:</t>
        </r>
        <r>
          <rPr>
            <sz val="9"/>
            <color indexed="81"/>
            <rFont val="Tahoma"/>
            <family val="2"/>
            <charset val="163"/>
          </rPr>
          <t xml:space="preserve">
Chương Dương</t>
        </r>
      </text>
    </comment>
    <comment ref="P46" authorId="1">
      <text>
        <r>
          <rPr>
            <b/>
            <sz val="9"/>
            <color indexed="81"/>
            <rFont val="Tahoma"/>
            <family val="2"/>
          </rPr>
          <t>Tam  Do Thanh  (OPS - NDD): (ĐC PGD Bùi Hữu Nghĩa)</t>
        </r>
        <r>
          <rPr>
            <sz val="9"/>
            <color indexed="81"/>
            <rFont val="Tahoma"/>
            <family val="2"/>
          </rPr>
          <t xml:space="preserve">
</t>
        </r>
      </text>
    </comment>
    <comment ref="B84" authorId="2">
      <text>
        <r>
          <rPr>
            <b/>
            <sz val="9"/>
            <color indexed="81"/>
            <rFont val="Tahoma"/>
            <family val="2"/>
            <charset val="163"/>
          </rPr>
          <t>Ngà Lavie:</t>
        </r>
        <r>
          <rPr>
            <sz val="9"/>
            <color indexed="81"/>
            <rFont val="Tahoma"/>
            <family val="2"/>
            <charset val="163"/>
          </rPr>
          <t xml:space="preserve">
Trước là SME Linh Đàm
</t>
        </r>
      </text>
    </comment>
    <comment ref="B90" authorId="3">
      <text>
        <r>
          <rPr>
            <b/>
            <sz val="9"/>
            <color indexed="81"/>
            <rFont val="Tahoma"/>
            <family val="2"/>
          </rPr>
          <t>huyentt5:</t>
        </r>
        <r>
          <rPr>
            <sz val="9"/>
            <color indexed="81"/>
            <rFont val="Tahoma"/>
            <family val="2"/>
          </rPr>
          <t xml:space="preserve">
Đổi tên từ SME Chợ Lớn</t>
        </r>
      </text>
    </comment>
    <comment ref="B94" authorId="4">
      <text>
        <r>
          <rPr>
            <b/>
            <sz val="9"/>
            <color indexed="81"/>
            <rFont val="Tahoma"/>
            <family val="2"/>
            <charset val="163"/>
          </rPr>
          <t>Trinh Hoang Thi (PRL - TKDD_PRL):</t>
        </r>
        <r>
          <rPr>
            <sz val="9"/>
            <color indexed="81"/>
            <rFont val="Tahoma"/>
            <family val="2"/>
            <charset val="163"/>
          </rPr>
          <t xml:space="preserve">
Đóng cửa</t>
        </r>
      </text>
    </comment>
  </commentList>
</comments>
</file>

<file path=xl/comments5.xml><?xml version="1.0" encoding="utf-8"?>
<comments xmlns="http://schemas.openxmlformats.org/spreadsheetml/2006/main">
  <authors>
    <author>HUNG</author>
    <author>hungnv7</author>
    <author>quynhntm</author>
    <author>Ngà Lavie</author>
    <author>vietanh1</author>
    <author>huyentt5</author>
    <author>hantq</author>
    <author>Yen Nguyen Thi (OPS - BCSC)</author>
  </authors>
  <commentList>
    <comment ref="N47" authorId="0">
      <text>
        <r>
          <rPr>
            <b/>
            <sz val="9"/>
            <color indexed="81"/>
            <rFont val="Tahoma"/>
            <family val="2"/>
          </rPr>
          <t>HUNG:</t>
        </r>
        <r>
          <rPr>
            <sz val="9"/>
            <color indexed="81"/>
            <rFont val="Tahoma"/>
            <family val="2"/>
          </rPr>
          <t xml:space="preserve">
Giấy phép chuyển QTK Khương Đình thành QTK Ngã Tư Vọng. Nhân sự Khương Đinh chuyển về Hà Thành. Nhân sự NTV cũ vẫn ở tại địa điểm cu HĐ. QTK Khương Đình không còn nữa.</t>
        </r>
      </text>
    </comment>
    <comment ref="B70" authorId="1">
      <text>
        <r>
          <rPr>
            <b/>
            <sz val="9"/>
            <color indexed="81"/>
            <rFont val="Tahoma"/>
            <family val="2"/>
            <charset val="163"/>
          </rPr>
          <t>hungnv7:</t>
        </r>
        <r>
          <rPr>
            <sz val="9"/>
            <color indexed="81"/>
            <rFont val="Tahoma"/>
            <family val="2"/>
            <charset val="163"/>
          </rPr>
          <t xml:space="preserve">
Có QĐ của TGĐ</t>
        </r>
      </text>
    </comment>
    <comment ref="B71" authorId="1">
      <text>
        <r>
          <rPr>
            <b/>
            <sz val="9"/>
            <color indexed="81"/>
            <rFont val="Tahoma"/>
            <family val="2"/>
            <charset val="163"/>
          </rPr>
          <t>hungnv7:</t>
        </r>
        <r>
          <rPr>
            <sz val="9"/>
            <color indexed="81"/>
            <rFont val="Tahoma"/>
            <family val="2"/>
            <charset val="163"/>
          </rPr>
          <t xml:space="preserve">
Khai trương đi vào hoạt động</t>
        </r>
      </text>
    </comment>
    <comment ref="N76" authorId="2">
      <text>
        <r>
          <rPr>
            <b/>
            <sz val="9"/>
            <color indexed="81"/>
            <rFont val="Tahoma"/>
            <family val="2"/>
            <charset val="163"/>
          </rPr>
          <t>quynhntm:</t>
        </r>
        <r>
          <rPr>
            <sz val="9"/>
            <color indexed="81"/>
            <rFont val="Tahoma"/>
            <family val="2"/>
            <charset val="163"/>
          </rPr>
          <t xml:space="preserve">
Mới đổi tên từ QTK Trạm Trôi theo CV chấp thuận của NHNN TP. HN ngày 15/07/2013, dự kiến cuối tháng 8 sẽ chuyển địa điểm</t>
        </r>
      </text>
    </comment>
    <comment ref="B77" authorId="1">
      <text>
        <r>
          <rPr>
            <b/>
            <sz val="9"/>
            <color indexed="81"/>
            <rFont val="Tahoma"/>
            <family val="2"/>
            <charset val="163"/>
          </rPr>
          <t>hungnv7:</t>
        </r>
        <r>
          <rPr>
            <sz val="9"/>
            <color indexed="81"/>
            <rFont val="Tahoma"/>
            <family val="2"/>
            <charset val="163"/>
          </rPr>
          <t xml:space="preserve">
Ngày QĐ có hiệu lực</t>
        </r>
      </text>
    </comment>
    <comment ref="B78" authorId="1">
      <text>
        <r>
          <rPr>
            <b/>
            <sz val="9"/>
            <color indexed="81"/>
            <rFont val="Tahoma"/>
            <family val="2"/>
            <charset val="163"/>
          </rPr>
          <t>hungnv7:</t>
        </r>
        <r>
          <rPr>
            <sz val="9"/>
            <color indexed="81"/>
            <rFont val="Tahoma"/>
            <family val="2"/>
            <charset val="163"/>
          </rPr>
          <t xml:space="preserve">
Ngày QĐ có hiệu lực</t>
        </r>
      </text>
    </comment>
    <comment ref="N139" authorId="0">
      <text>
        <r>
          <rPr>
            <b/>
            <sz val="9"/>
            <color indexed="81"/>
            <rFont val="Tahoma"/>
            <family val="2"/>
          </rPr>
          <t>HUNG:</t>
        </r>
        <r>
          <rPr>
            <sz val="9"/>
            <color indexed="81"/>
            <rFont val="Tahoma"/>
            <family val="2"/>
          </rPr>
          <t xml:space="preserve">
Trước: PGD Hùng Vương (41 Hùng Vương). Đổi tên theo QĐ 1356 ngày 28/11/2011</t>
        </r>
      </text>
    </comment>
    <comment ref="N153" authorId="0">
      <text>
        <r>
          <rPr>
            <b/>
            <sz val="9"/>
            <color indexed="81"/>
            <rFont val="Tahoma"/>
            <family val="2"/>
          </rPr>
          <t>HUNG:</t>
        </r>
        <r>
          <rPr>
            <sz val="9"/>
            <color indexed="81"/>
            <rFont val="Tahoma"/>
            <family val="2"/>
          </rPr>
          <t xml:space="preserve">
Mở mới CN Quảng Nam
09/12/2013: KTTC mở book nhưng CN chưa xin đc chấp thuận khai trương và ĐKKD</t>
        </r>
      </text>
    </comment>
    <comment ref="N199" authorId="0">
      <text>
        <r>
          <rPr>
            <b/>
            <sz val="9"/>
            <color indexed="81"/>
            <rFont val="Tahoma"/>
            <family val="2"/>
          </rPr>
          <t>HUNG:</t>
        </r>
        <r>
          <rPr>
            <sz val="9"/>
            <color indexed="81"/>
            <rFont val="Tahoma"/>
            <family val="2"/>
          </rPr>
          <t xml:space="preserve">
Trước đây: PGD Bình Tân</t>
        </r>
      </text>
    </comment>
    <comment ref="N211" authorId="0">
      <text>
        <r>
          <rPr>
            <b/>
            <sz val="9"/>
            <color indexed="81"/>
            <rFont val="Tahoma"/>
            <family val="2"/>
          </rPr>
          <t>HUNG:</t>
        </r>
        <r>
          <rPr>
            <sz val="9"/>
            <color indexed="81"/>
            <rFont val="Tahoma"/>
            <family val="2"/>
          </rPr>
          <t xml:space="preserve">
Trước đây là: VPBank Bình Thủy</t>
        </r>
      </text>
    </comment>
    <comment ref="C249" authorId="1">
      <text>
        <r>
          <rPr>
            <b/>
            <sz val="9"/>
            <color indexed="81"/>
            <rFont val="Tahoma"/>
            <family val="2"/>
            <charset val="163"/>
          </rPr>
          <t>hungnv7:</t>
        </r>
        <r>
          <rPr>
            <sz val="9"/>
            <color indexed="81"/>
            <rFont val="Tahoma"/>
            <family val="2"/>
            <charset val="163"/>
          </rPr>
          <t xml:space="preserve">
Chương Dương</t>
        </r>
      </text>
    </comment>
    <comment ref="C258" authorId="1">
      <text>
        <r>
          <rPr>
            <b/>
            <sz val="9"/>
            <color indexed="81"/>
            <rFont val="Tahoma"/>
            <family val="2"/>
            <charset val="163"/>
          </rPr>
          <t>hungnv7:</t>
        </r>
        <r>
          <rPr>
            <sz val="9"/>
            <color indexed="81"/>
            <rFont val="Tahoma"/>
            <family val="2"/>
            <charset val="163"/>
          </rPr>
          <t xml:space="preserve">
Chương Dương</t>
        </r>
      </text>
    </comment>
    <comment ref="C264" authorId="3">
      <text>
        <r>
          <rPr>
            <b/>
            <sz val="9"/>
            <color indexed="81"/>
            <rFont val="Tahoma"/>
            <family val="2"/>
            <charset val="163"/>
          </rPr>
          <t>Ngà Lavie:</t>
        </r>
        <r>
          <rPr>
            <sz val="9"/>
            <color indexed="81"/>
            <rFont val="Tahoma"/>
            <family val="2"/>
            <charset val="163"/>
          </rPr>
          <t xml:space="preserve">
Trước là SME Linh Đàm
</t>
        </r>
      </text>
    </comment>
    <comment ref="C267" authorId="4">
      <text>
        <r>
          <rPr>
            <b/>
            <sz val="8"/>
            <color indexed="81"/>
            <rFont val="Tahoma"/>
            <family val="2"/>
          </rPr>
          <t>vietanh1: Giảng Võ</t>
        </r>
        <r>
          <rPr>
            <sz val="8"/>
            <color indexed="81"/>
            <rFont val="Tahoma"/>
            <family val="2"/>
          </rPr>
          <t xml:space="preserve"> chuyển sang</t>
        </r>
      </text>
    </comment>
    <comment ref="E312" authorId="5">
      <text>
        <r>
          <rPr>
            <b/>
            <sz val="9"/>
            <color indexed="81"/>
            <rFont val="Tahoma"/>
            <family val="2"/>
            <charset val="163"/>
          </rPr>
          <t>huyentt5:</t>
        </r>
        <r>
          <rPr>
            <sz val="9"/>
            <color indexed="81"/>
            <rFont val="Tahoma"/>
            <family val="2"/>
            <charset val="163"/>
          </rPr>
          <t xml:space="preserve">
Trưởng nhóm GDV</t>
        </r>
      </text>
    </comment>
    <comment ref="F312" authorId="5">
      <text>
        <r>
          <rPr>
            <b/>
            <sz val="9"/>
            <color indexed="81"/>
            <rFont val="Tahoma"/>
            <family val="2"/>
            <charset val="163"/>
          </rPr>
          <t>huyentt5:</t>
        </r>
        <r>
          <rPr>
            <sz val="9"/>
            <color indexed="81"/>
            <rFont val="Tahoma"/>
            <family val="2"/>
            <charset val="163"/>
          </rPr>
          <t xml:space="preserve">
Hành chính mới</t>
        </r>
      </text>
    </comment>
    <comment ref="F314" authorId="6">
      <text>
        <r>
          <rPr>
            <b/>
            <sz val="8"/>
            <color indexed="81"/>
            <rFont val="Tahoma"/>
            <family val="2"/>
            <charset val="163"/>
          </rPr>
          <t>hantq:</t>
        </r>
        <r>
          <rPr>
            <sz val="8"/>
            <color indexed="81"/>
            <rFont val="Tahoma"/>
            <family val="2"/>
            <charset val="163"/>
          </rPr>
          <t xml:space="preserve">
Hành chính mới</t>
        </r>
      </text>
    </comment>
    <comment ref="F315" authorId="6">
      <text>
        <r>
          <rPr>
            <b/>
            <sz val="8"/>
            <color indexed="81"/>
            <rFont val="Tahoma"/>
            <family val="2"/>
            <charset val="163"/>
          </rPr>
          <t>hantq:</t>
        </r>
        <r>
          <rPr>
            <sz val="8"/>
            <color indexed="81"/>
            <rFont val="Tahoma"/>
            <family val="2"/>
            <charset val="163"/>
          </rPr>
          <t xml:space="preserve">
Hành chính mới</t>
        </r>
      </text>
    </comment>
    <comment ref="C345" authorId="1">
      <text>
        <r>
          <rPr>
            <b/>
            <sz val="9"/>
            <color indexed="81"/>
            <rFont val="Tahoma"/>
            <family val="2"/>
            <charset val="163"/>
          </rPr>
          <t>hungnv7:</t>
        </r>
        <r>
          <rPr>
            <sz val="9"/>
            <color indexed="81"/>
            <rFont val="Tahoma"/>
            <family val="2"/>
            <charset val="163"/>
          </rPr>
          <t xml:space="preserve">
Chương Dương</t>
        </r>
      </text>
    </comment>
    <comment ref="C349" authorId="5">
      <text>
        <r>
          <rPr>
            <b/>
            <sz val="9"/>
            <color indexed="81"/>
            <rFont val="Tahoma"/>
            <family val="2"/>
          </rPr>
          <t>huyentt5:</t>
        </r>
        <r>
          <rPr>
            <sz val="9"/>
            <color indexed="81"/>
            <rFont val="Tahoma"/>
            <family val="2"/>
          </rPr>
          <t xml:space="preserve">
Trước đây là SME CHợ Lớn đổi tên</t>
        </r>
      </text>
    </comment>
    <comment ref="E349" authorId="5">
      <text>
        <r>
          <rPr>
            <b/>
            <sz val="9"/>
            <color indexed="81"/>
            <rFont val="Tahoma"/>
            <family val="2"/>
          </rPr>
          <t>huyentt5:</t>
        </r>
        <r>
          <rPr>
            <sz val="9"/>
            <color indexed="81"/>
            <rFont val="Tahoma"/>
            <family val="2"/>
          </rPr>
          <t xml:space="preserve">
Đổi tên từ SME Chợ Lớn</t>
        </r>
      </text>
    </comment>
    <comment ref="C580" authorId="3">
      <text>
        <r>
          <rPr>
            <b/>
            <sz val="9"/>
            <color indexed="81"/>
            <rFont val="Tahoma"/>
            <family val="2"/>
            <charset val="163"/>
          </rPr>
          <t>Ngà Lavie:</t>
        </r>
        <r>
          <rPr>
            <sz val="9"/>
            <color indexed="81"/>
            <rFont val="Tahoma"/>
            <family val="2"/>
            <charset val="163"/>
          </rPr>
          <t xml:space="preserve">
Trước là SME Linh Đàm
</t>
        </r>
      </text>
    </comment>
    <comment ref="E595" authorId="7">
      <text>
        <r>
          <rPr>
            <b/>
            <sz val="9"/>
            <color indexed="81"/>
            <rFont val="Tahoma"/>
            <family val="2"/>
          </rPr>
          <t>Yen Nguyen Thi (OPS - BCSC):</t>
        </r>
        <r>
          <rPr>
            <sz val="9"/>
            <color indexed="81"/>
            <rFont val="Tahoma"/>
            <family val="2"/>
          </rPr>
          <t xml:space="preserve">
KSV kiêm nhiệm</t>
        </r>
      </text>
    </comment>
    <comment ref="C717" authorId="7">
      <text>
        <r>
          <rPr>
            <b/>
            <sz val="9"/>
            <color indexed="81"/>
            <rFont val="Tahoma"/>
            <family val="2"/>
          </rPr>
          <t>Yen Nguyen Thi (OPS - BCSC):</t>
        </r>
        <r>
          <rPr>
            <sz val="9"/>
            <color indexed="81"/>
            <rFont val="Tahoma"/>
            <family val="2"/>
          </rPr>
          <t xml:space="preserve">
VPB Quận 7 cũ</t>
        </r>
      </text>
    </comment>
    <comment ref="C719" authorId="7">
      <text>
        <r>
          <rPr>
            <b/>
            <sz val="9"/>
            <color indexed="81"/>
            <rFont val="Tahoma"/>
            <family val="2"/>
          </rPr>
          <t>Yen Nguyen Thi (OPS - BCSC):</t>
        </r>
        <r>
          <rPr>
            <sz val="9"/>
            <color indexed="81"/>
            <rFont val="Tahoma"/>
            <family val="2"/>
          </rPr>
          <t xml:space="preserve">
Golive 08/07, khai trương 11/07</t>
        </r>
      </text>
    </comment>
    <comment ref="E1033" authorId="7">
      <text>
        <r>
          <rPr>
            <b/>
            <sz val="9"/>
            <color indexed="81"/>
            <rFont val="Tahoma"/>
            <family val="2"/>
          </rPr>
          <t>Yen Nguyen Thi (OPS - BCSC):</t>
        </r>
        <r>
          <rPr>
            <sz val="9"/>
            <color indexed="81"/>
            <rFont val="Tahoma"/>
            <family val="2"/>
          </rPr>
          <t xml:space="preserve">
kiêm nhiệm</t>
        </r>
      </text>
    </comment>
    <comment ref="F1033" authorId="7">
      <text>
        <r>
          <rPr>
            <b/>
            <sz val="9"/>
            <color indexed="81"/>
            <rFont val="Tahoma"/>
            <family val="2"/>
          </rPr>
          <t>Yen Nguyen Thi (OPS - BCSC):</t>
        </r>
        <r>
          <rPr>
            <sz val="9"/>
            <color indexed="81"/>
            <rFont val="Tahoma"/>
            <family val="2"/>
          </rPr>
          <t xml:space="preserve">
kiêm nhiệm</t>
        </r>
      </text>
    </comment>
  </commentList>
</comments>
</file>

<file path=xl/comments6.xml><?xml version="1.0" encoding="utf-8"?>
<comments xmlns="http://schemas.openxmlformats.org/spreadsheetml/2006/main">
  <authors>
    <author>hungnv7</author>
    <author>Trinh Hoang Thi (PRL - TKDD_PRL)</author>
  </authors>
  <commentList>
    <comment ref="W3" authorId="0">
      <text>
        <r>
          <rPr>
            <b/>
            <sz val="9"/>
            <color indexed="81"/>
            <rFont val="Tahoma"/>
            <family val="2"/>
            <charset val="163"/>
          </rPr>
          <t>hungnv7:</t>
        </r>
        <r>
          <rPr>
            <sz val="9"/>
            <color indexed="81"/>
            <rFont val="Tahoma"/>
            <family val="2"/>
            <charset val="163"/>
          </rPr>
          <t xml:space="preserve">
Trước: Nguyễn Hồng Hải</t>
        </r>
      </text>
    </comment>
    <comment ref="D10" authorId="1">
      <text>
        <r>
          <rPr>
            <b/>
            <sz val="9"/>
            <color indexed="81"/>
            <rFont val="Tahoma"/>
            <family val="2"/>
            <charset val="163"/>
          </rPr>
          <t>Trinh Hoang Thi (PRL - TKDD_PRL):</t>
        </r>
        <r>
          <rPr>
            <sz val="9"/>
            <color indexed="81"/>
            <rFont val="Tahoma"/>
            <family val="2"/>
            <charset val="163"/>
          </rPr>
          <t xml:space="preserve">
Đang trình TT chủ trương, đợi phê duyệt
</t>
        </r>
      </text>
    </comment>
  </commentList>
</comments>
</file>

<file path=xl/sharedStrings.xml><?xml version="1.0" encoding="utf-8"?>
<sst xmlns="http://schemas.openxmlformats.org/spreadsheetml/2006/main" count="20540" uniqueCount="7033">
  <si>
    <t>STT</t>
  </si>
  <si>
    <t>VN0010151</t>
  </si>
  <si>
    <t>YPU</t>
  </si>
  <si>
    <t>Vùng 1 - DVKH</t>
  </si>
  <si>
    <t>Hà Nội</t>
  </si>
  <si>
    <t>Nguyễn Thị Hương</t>
  </si>
  <si>
    <t>VN0010270</t>
  </si>
  <si>
    <t>BAD</t>
  </si>
  <si>
    <t>VN0010171</t>
  </si>
  <si>
    <t>BTU</t>
  </si>
  <si>
    <t>Tầng 1, Tòa TSQ Làng Việt Kiều Châu Âu, Khu Đô thị Mỗ Lao, Hà Nội</t>
  </si>
  <si>
    <t>VN0010135</t>
  </si>
  <si>
    <t>BKA</t>
  </si>
  <si>
    <t>Nguyễn Thị Thu Hà</t>
  </si>
  <si>
    <t>VN0010111</t>
  </si>
  <si>
    <t>CLH</t>
  </si>
  <si>
    <t>số 24 Cát Linh, phường Cát Linh, Quận Đống Đa, thành phố Hà Nội</t>
  </si>
  <si>
    <t>VN0010118</t>
  </si>
  <si>
    <t>CGY</t>
  </si>
  <si>
    <t>Số 2 Nguyễn Khánh Toàn, phường Quan Hoa, Quận Cầu Giấy, thành phố Hà Nội</t>
  </si>
  <si>
    <t>VN0010217</t>
  </si>
  <si>
    <t>NBU</t>
  </si>
  <si>
    <t>Số 64 và 64B Cửa Bắc, phường Trúc Bạch, Quận Hoàn Kiếm, HN</t>
  </si>
  <si>
    <t>VN0010245</t>
  </si>
  <si>
    <t>DKM</t>
  </si>
  <si>
    <t>VPB Định Công</t>
  </si>
  <si>
    <t>B5, Nơ 11, khu đô thị mới Định Công, phường Định Công, Quận Hoàng Mai, Thành phố Hà Nội.</t>
  </si>
  <si>
    <t>VN0010204</t>
  </si>
  <si>
    <t>DCN</t>
  </si>
  <si>
    <t>Số 279 phố Đội Cấn, phường Ngọc Hà, quận Ba Đình, thành phố Hà Nội</t>
  </si>
  <si>
    <t>Nguyễn Thị Thủy Hà</t>
  </si>
  <si>
    <t>0917538408</t>
  </si>
  <si>
    <t>DDO</t>
  </si>
  <si>
    <t>Số 362 Phố Huế, Phường Phố Huế, Quận Hai Bà Trưng, Thành phố Hà Nội</t>
  </si>
  <si>
    <t>VN0010167</t>
  </si>
  <si>
    <t>CMO</t>
  </si>
  <si>
    <t>VN0010169</t>
  </si>
  <si>
    <t>GPG</t>
  </si>
  <si>
    <t>VPB Nam Hà Nội</t>
  </si>
  <si>
    <t xml:space="preserve">17-19 Kim Đồng, Phường Giáp Bát, Quận Hoàng Mai, TP Hà Nội </t>
  </si>
  <si>
    <t>VN0010114</t>
  </si>
  <si>
    <t>GVO</t>
  </si>
  <si>
    <t>Số 209 Giảng Võ, phường Cát Linh, Quận Đống Đa, thành phố Hà Nội</t>
  </si>
  <si>
    <t>Bùi Thị Hương Giang</t>
  </si>
  <si>
    <t>VN0010235</t>
  </si>
  <si>
    <t>HTY</t>
  </si>
  <si>
    <t>Một phần tầng 1 tòa nhà HUD3 TOWER, số 121 - 123, đường Tô Hiệu, phường Nguyễn Trãi, quận Hà Đông, HN</t>
  </si>
  <si>
    <t>VN0010310</t>
  </si>
  <si>
    <t>KDH</t>
  </si>
  <si>
    <t>Ô số L1-01, Tầng 1, tòa nhà R6, khu trung tâm thương mại Vincom Mega Mall, số 72A Nguyễn Trãi, phường Thượng Đình, quận Thanh Xuân, thành phố Hà Nội</t>
  </si>
  <si>
    <t>Phạm Thị Ngọc Ánh</t>
  </si>
  <si>
    <t>VN0010112</t>
  </si>
  <si>
    <t>HBT</t>
  </si>
  <si>
    <t>Số 182A, đường Lò Đúc, phường Đống Mác, quận Hai Bà Trưng, Thành phố Hà Nội.</t>
  </si>
  <si>
    <t>VN0010251</t>
  </si>
  <si>
    <t>HNM</t>
  </si>
  <si>
    <t>Số 102, phố Hào Nam, phường Ô Chợ Dừa, quận Đống Đa, thành phố Hà Nội</t>
  </si>
  <si>
    <t>VN0010192</t>
  </si>
  <si>
    <t>HQV</t>
  </si>
  <si>
    <t>Tầng 1, tòa nhà 11 tầng, số 184 đường Hoàng Quốc Việt, phường Nghĩa Đô, quận Cầu Giấy, Hà Nội</t>
  </si>
  <si>
    <t>VN0010173</t>
  </si>
  <si>
    <t>KLN</t>
  </si>
  <si>
    <t>Số 61 phố Xã Đàn, phường Phương Liên, quận Đống Đa, Thành phố Hà Nội.</t>
  </si>
  <si>
    <t>VN0010241</t>
  </si>
  <si>
    <t>KDO</t>
  </si>
  <si>
    <t>Số 292 Tây Sơn, Phường Trung Liệt, quận Quân Đống Đa, thành phố Hà Nội.</t>
  </si>
  <si>
    <t>VN0010146</t>
  </si>
  <si>
    <t>MKI</t>
  </si>
  <si>
    <t>Số 55 Lạc Trung, phường Vĩnh Tuy, quận Hai Bà Trưng, thành phố Hà Nội</t>
  </si>
  <si>
    <t>VN0010329</t>
  </si>
  <si>
    <t>LHA</t>
  </si>
  <si>
    <t>VN0010297</t>
  </si>
  <si>
    <t>LTG</t>
  </si>
  <si>
    <t>Tầng 1, Tòa nhà V-Tower số 649 Kim Mã, phường Ngọc Khánh, Quận Ba Đình, Thành Phố Hà Nội</t>
  </si>
  <si>
    <t>VN0010293</t>
  </si>
  <si>
    <t>TTR</t>
  </si>
  <si>
    <t>Tầng 1, tầng 2 nhà số 20 Lô A1 đường Lê Đức Thọ, phường Mỹ Đình 2, quận Nam Từ Liêm, thành Phố Hà Nội</t>
  </si>
  <si>
    <t>VN0010189</t>
  </si>
  <si>
    <t>LTT</t>
  </si>
  <si>
    <t>Số 56 Lê Trọng Tấn, phường Khương Mai, quận Thanh Xuân, thành phố Hà Nội.</t>
  </si>
  <si>
    <t>VN0010236</t>
  </si>
  <si>
    <t>LGI</t>
  </si>
  <si>
    <t>VN0010252</t>
  </si>
  <si>
    <t>LDM</t>
  </si>
  <si>
    <t>BT1 - Ô 18 Bắc Linh Đàm, Phường Đại Kim, quận Hoàng Mai, Thành phố Hà Nội.</t>
  </si>
  <si>
    <t>VN0010150</t>
  </si>
  <si>
    <t>MDH</t>
  </si>
  <si>
    <t>Tầng 1 tòa nhà CT1-1 khu đô thị Mễ Trì Hạ, phường Mễ Trì, quận Nam Từ Liêm, Thành phố Hà Nội</t>
  </si>
  <si>
    <t>VN0010233</t>
  </si>
  <si>
    <t>NTL</t>
  </si>
  <si>
    <t>Lô số 4, khu thương mại thấp tầng (Shophouse CT-17), khu đô thị Nam Thăng Long, Phường Xuân La, Quận Tây Hồ, Thành phố Hà Nội.</t>
  </si>
  <si>
    <t>VN0010143</t>
  </si>
  <si>
    <t>PVD</t>
  </si>
  <si>
    <t>VN0010302</t>
  </si>
  <si>
    <t>PMI</t>
  </si>
  <si>
    <t>Tầng 1, số 75 Phương Mai, phường Phương Mai, Quận Đống Đa, Hà Nội</t>
  </si>
  <si>
    <t>VN0010193</t>
  </si>
  <si>
    <t>TXS</t>
  </si>
  <si>
    <t>VN0010264</t>
  </si>
  <si>
    <t>NTV</t>
  </si>
  <si>
    <t>Tầng 1, tòa nhà Tây Hà, đường Tố Hữu, khu đô thị mới Phùng Khoang, tổ 11 phường Trung Văn, quận Nam Từ Liêm, thành phố Hà Nội</t>
  </si>
  <si>
    <t>VN0010267</t>
  </si>
  <si>
    <t>TLM</t>
  </si>
  <si>
    <t>VPB Nam Từ Liêm</t>
  </si>
  <si>
    <t xml:space="preserve">Tầng 1, Tháp 1, Tòa nhà Dolphin Palaza - Số 6, đường Nguyễn Hoàng, P.Mỹ Đình 2, Q.Nam Từ Liêm, TP Hà Nội
</t>
  </si>
  <si>
    <t>VN0010214</t>
  </si>
  <si>
    <t>TCG</t>
  </si>
  <si>
    <t>Số 22, Phố Thành Công, phường Thành Công, Quận Ba Đình, Thành phố HN.</t>
  </si>
  <si>
    <t>VN0010117</t>
  </si>
  <si>
    <t>TXN</t>
  </si>
  <si>
    <t>Số 601 Nguyễn Trãi, phường Thanh Xuân Nam, Quận Thanh Xuân, HN</t>
  </si>
  <si>
    <t>VN0010119</t>
  </si>
  <si>
    <t>TLG</t>
  </si>
  <si>
    <t>Tòa nhà M3-M4 đường Nguyễn Chí Thanh, phường Láng Hà, quận Đống Đa, thành phố Hà Nội.</t>
  </si>
  <si>
    <t>VN0010152</t>
  </si>
  <si>
    <t>TKE</t>
  </si>
  <si>
    <t>VN0010115</t>
  </si>
  <si>
    <t>TDH</t>
  </si>
  <si>
    <t>Số 16 Nguyễn Thị Định, phường Trung Hòa, quận Cầu Giấy, Hà Nội</t>
  </si>
  <si>
    <t>Đỗ Thị Thu Trang</t>
  </si>
  <si>
    <t>VN0010303</t>
  </si>
  <si>
    <t>TTG</t>
  </si>
  <si>
    <t>Số D5 Trần Thái Tông, khu đô thị mới Cầu Giấy, phường Dịch Vọng Hậu, quận Cầu Giấy, Hà Nội</t>
  </si>
  <si>
    <t>VN0010165</t>
  </si>
  <si>
    <t>NCH</t>
  </si>
  <si>
    <t>VN0010271</t>
  </si>
  <si>
    <t>VQN</t>
  </si>
  <si>
    <t>VN0010277</t>
  </si>
  <si>
    <t>NTN</t>
  </si>
  <si>
    <t>Một phần tầng 1 tòa nhà Vinaconex 12, số 57 Vũ Trọng Phụng, phường Thanh Xuân Trung, quận Thanh Xuân, thành phố Hà Nội</t>
  </si>
  <si>
    <t>Hồ Thị Minh Hà</t>
  </si>
  <si>
    <t>VN0010309</t>
  </si>
  <si>
    <t>VTV</t>
  </si>
  <si>
    <t>VN0010250</t>
  </si>
  <si>
    <t>XLA</t>
  </si>
  <si>
    <t>VN0010248</t>
  </si>
  <si>
    <t>YHA</t>
  </si>
  <si>
    <t>Tầng 1 của khu nhà chung cư E3, Khu đô thị Yên Hòa, Phường Yên Hòa, Quận Cầu Giấy, Thành phố Hà Nội, Việt Nam</t>
  </si>
  <si>
    <t>VN0010338</t>
  </si>
  <si>
    <t>VIP</t>
  </si>
  <si>
    <t>Vùng 2 - DVKH</t>
  </si>
  <si>
    <t>VN0010132</t>
  </si>
  <si>
    <t>BGG</t>
  </si>
  <si>
    <t>Bắc Giang</t>
  </si>
  <si>
    <t>Số 303 Lê Lợi, phường Hoàng Văn Thụ, thành phố Bắc Giang, tỉnh Bắc Giang</t>
  </si>
  <si>
    <t>VN0010222</t>
  </si>
  <si>
    <t>BNH</t>
  </si>
  <si>
    <t>Bắc Ninh</t>
  </si>
  <si>
    <t>Một phần tầng 1 và một phần tầng 2 tòa nhà Việt Long, số 34 đường Lý Thái Tổ, phường Ninh Xá, thành phố Bắc Ninh, tỉnh Bắc Ninh</t>
  </si>
  <si>
    <t>VN0010116</t>
  </si>
  <si>
    <t>CDG</t>
  </si>
  <si>
    <t>VN0010231</t>
  </si>
  <si>
    <t>DAH</t>
  </si>
  <si>
    <t>VN0010203</t>
  </si>
  <si>
    <t>HGY</t>
  </si>
  <si>
    <t>VPB Đồng Xuân</t>
  </si>
  <si>
    <t>Tầng 1 và Tầng 2 số 21 Hàng Đậu, phường Đồng Xuân, quận Hoàn Kiếm, thành phố Hà Nội</t>
  </si>
  <si>
    <t>VN0010284</t>
  </si>
  <si>
    <t>GTP</t>
  </si>
  <si>
    <t>Thái Nguyên</t>
  </si>
  <si>
    <t>Số 542-544 đường Cách mạng Tháng Tám, tổ 12, phường Trung Thành, thành phố Thái Nguyên, tỉnh Thái Nguyên</t>
  </si>
  <si>
    <t>Ninh Thị Việt Phương</t>
  </si>
  <si>
    <t>VN0010101</t>
  </si>
  <si>
    <t>HNB</t>
  </si>
  <si>
    <t>VN0010207</t>
  </si>
  <si>
    <t>HHA</t>
  </si>
  <si>
    <t>Số 80 đường 19/5 thị trấn Thắng, huyện Hiệp Hòa, tỉnh Bắc Giang.</t>
  </si>
  <si>
    <t>VN0010220</t>
  </si>
  <si>
    <t>HBI</t>
  </si>
  <si>
    <t>Hòa Bình</t>
  </si>
  <si>
    <t>Số 878, tổ 17 đường Cù Chính Lan, phường Phương Lâm, thành phố Hòa Bình, tỉnh Hòa Bình</t>
  </si>
  <si>
    <t>(84-218) 389 7068</t>
  </si>
  <si>
    <t>VN0010110</t>
  </si>
  <si>
    <t>HKM</t>
  </si>
  <si>
    <t>Cao Thị Kim Anh</t>
  </si>
  <si>
    <t>0918355868</t>
  </si>
  <si>
    <t>VN0010168</t>
  </si>
  <si>
    <t>KTN</t>
  </si>
  <si>
    <t>Số 180-182 Khâm Thiên, Phường Thổ Quan, Quận Đống Đa, Thành phố Hà Nội.</t>
  </si>
  <si>
    <t>VN0010113</t>
  </si>
  <si>
    <t>VN0010278</t>
  </si>
  <si>
    <t>LLI</t>
  </si>
  <si>
    <t>Số 208 đường Lê Lợi, phường Lê Lợi, thành phố Bắc Giang, tỉnh Bắc Giang.</t>
  </si>
  <si>
    <t>Trần Thị Thủy</t>
  </si>
  <si>
    <t>VN0010240</t>
  </si>
  <si>
    <t>LND</t>
  </si>
  <si>
    <t>VPB Lý Nam Đế</t>
  </si>
  <si>
    <t>VN0010215</t>
  </si>
  <si>
    <t>NLM</t>
  </si>
  <si>
    <t>VN0010179</t>
  </si>
  <si>
    <t>NGT</t>
  </si>
  <si>
    <t>Số 43 Nguyễn Văn Cừ, phường Ngô Quyền, thành phố Bắc Giang, tỉnh Bắc Giang.</t>
  </si>
  <si>
    <t>VN0010190</t>
  </si>
  <si>
    <t>NQH</t>
  </si>
  <si>
    <t>Tòa nhà Vinaplat, 39 Ngô Quyền, Phường Hàng Bài, Quận Hoàn Kiếm, Thành phố Hà Nội</t>
  </si>
  <si>
    <t>VN0010244</t>
  </si>
  <si>
    <t>NHH</t>
  </si>
  <si>
    <t>VN0010191</t>
  </si>
  <si>
    <t>PTO</t>
  </si>
  <si>
    <t>Phú Thọ</t>
  </si>
  <si>
    <t>Số 2269 đường Hùng Vương, phường Nông Trang, Thành phố Việt Trì, tỉnh Phú Thọ.</t>
  </si>
  <si>
    <t>(84-210) 6261666/667</t>
  </si>
  <si>
    <t>Nguyễn Thị Cảnh Ly</t>
  </si>
  <si>
    <t>VN0010145</t>
  </si>
  <si>
    <t>PYN</t>
  </si>
  <si>
    <t>Vĩnh Phúc</t>
  </si>
  <si>
    <t>(84-211) 353 0379</t>
  </si>
  <si>
    <t>VN0010287</t>
  </si>
  <si>
    <t>SDA</t>
  </si>
  <si>
    <t>Tổ 13, đại lộ Thịnh Lang, phường Tân Thịnh, thành phố Hòa Bình</t>
  </si>
  <si>
    <t>(84-218) 3888 995</t>
  </si>
  <si>
    <t>VN0010133</t>
  </si>
  <si>
    <t>HGM</t>
  </si>
  <si>
    <t>Tầng 1 và tầng 3, Tòa nhà số 34 phố Hai Bà Trưng, Phường Tràng Tiền, Quận Hoàn Kiếm, Thành phố Hà Nội, Việt Nam</t>
  </si>
  <si>
    <t>VN0010238</t>
  </si>
  <si>
    <t>TNC</t>
  </si>
  <si>
    <t>Số 1421 Hùng Vương, phường Tiên Cát, Thành phố Việt Trì, tỉnh Phú Thọ.</t>
  </si>
  <si>
    <t>(84-210) 6258 015/17</t>
  </si>
  <si>
    <t>VN0010176</t>
  </si>
  <si>
    <t>TDT</t>
  </si>
  <si>
    <t>VN0010328</t>
  </si>
  <si>
    <t>RHO</t>
  </si>
  <si>
    <t>VN0010274</t>
  </si>
  <si>
    <t>TSO</t>
  </si>
  <si>
    <t>VN0010263</t>
  </si>
  <si>
    <t>SGD</t>
  </si>
  <si>
    <t>VN0010225</t>
  </si>
  <si>
    <t>TNG</t>
  </si>
  <si>
    <t>Tầng lửng + tầng 2 + tầng 3 của ngôi nhà số 631 Lương Ngọc Quyến, phường Phan Đình Phùng, thành phố Thái Nguyên, tỉnh Thái Nguyên</t>
  </si>
  <si>
    <t>VN0010142</t>
  </si>
  <si>
    <t>TAN</t>
  </si>
  <si>
    <t>Ngô Thị Hồng Nga</t>
  </si>
  <si>
    <t>0919649006</t>
  </si>
  <si>
    <t>VN0010298</t>
  </si>
  <si>
    <t>VHG</t>
  </si>
  <si>
    <t>VPB Đông Hà Nội</t>
  </si>
  <si>
    <t>tầng 1 T05 KĐT Times City, 458 Minh Khai, Hai Bà Trưng, Hà Nội</t>
  </si>
  <si>
    <t>VN0010131</t>
  </si>
  <si>
    <t>VPC</t>
  </si>
  <si>
    <t>Số nhà 01 đường Mê Linh, phường Liên Bảo, thành phố Vĩnh Yên, tỉnh Vĩnh Phúc.</t>
  </si>
  <si>
    <t>(84-211) 372 0323/24/(84-211) 372 0138</t>
  </si>
  <si>
    <t>VN0010281</t>
  </si>
  <si>
    <t>VYN</t>
  </si>
  <si>
    <t>Số 192-194 Hùng Vương, phường Tích Sơn, thành phố Vĩnh Yên, tỉnh Vĩnh Phúc</t>
  </si>
  <si>
    <t>(84-211) 3696 878</t>
  </si>
  <si>
    <t>VN0010285</t>
  </si>
  <si>
    <t>BNT</t>
  </si>
  <si>
    <t>Vùng 3 - DVKH</t>
  </si>
  <si>
    <t>Nghệ An</t>
  </si>
  <si>
    <t>Số 01 Nguyễn Văn Trỗi, phường Bến Thủy, thành phố Vinh, tỉnh Nghệ An</t>
  </si>
  <si>
    <t>VN0010166</t>
  </si>
  <si>
    <t>BSN</t>
  </si>
  <si>
    <t>Thanh Hóa</t>
  </si>
  <si>
    <t>Số 18 đường Nguyễn Huệ, phường Ngọc Trạo, Thị xã Bỉm sơn, Thanh Hoá</t>
  </si>
  <si>
    <t>VN0010138</t>
  </si>
  <si>
    <t>CPA</t>
  </si>
  <si>
    <t>Quảng Ninh</t>
  </si>
  <si>
    <t>Số nhà 308 đường Trần Phú, phường Cẩm Thành, Thành phố Cẩm Phả, tỉnh Quảng Ninh.</t>
  </si>
  <si>
    <t>VN0010249</t>
  </si>
  <si>
    <t>CDO</t>
  </si>
  <si>
    <t>Số 99 Nguyễn Phong Sắc, phường Hưng Dũng, Thành phố Vinh, Nghệ An</t>
  </si>
  <si>
    <t>Trần Thị Hồng Vân</t>
  </si>
  <si>
    <t>VN0010175</t>
  </si>
  <si>
    <t>CVH</t>
  </si>
  <si>
    <t>VN0010212</t>
  </si>
  <si>
    <t>DQN</t>
  </si>
  <si>
    <t>Nam Định</t>
  </si>
  <si>
    <t>Số 10 đường Trần Phú, phường Năng Tĩnh, Tp. Nam Định, tỉnh Nam Định.</t>
  </si>
  <si>
    <t>VN0010280</t>
  </si>
  <si>
    <t>DCG</t>
  </si>
  <si>
    <t>Số 113 đường Trường Chinh, phường Lê Lợi, thành phố Vinh, tỉnh Nghệ An.</t>
  </si>
  <si>
    <t>VN0010317</t>
  </si>
  <si>
    <t>DTO</t>
  </si>
  <si>
    <t>VN0010223</t>
  </si>
  <si>
    <t>HTH</t>
  </si>
  <si>
    <t>Hà Tĩnh</t>
  </si>
  <si>
    <t>Số 17, đường Trần Phú, phường Trần Phú, thành phố Hà Tĩnh, tỉnh Hà Tĩnh</t>
  </si>
  <si>
    <t>VN0010256</t>
  </si>
  <si>
    <t>TCH</t>
  </si>
  <si>
    <t>VPB Hải An</t>
  </si>
  <si>
    <t>Hải Phòng</t>
  </si>
  <si>
    <t>Tầng 1 + Tầng lửng và tầng 2 trong ngôi nhà số 346 Văn Cao, phường Đằng Lâm, quận Hải An, thành phố Hải Phòng</t>
  </si>
  <si>
    <t>Nguyễn Thị Nguyệt Nga</t>
  </si>
  <si>
    <t>0902124986</t>
  </si>
  <si>
    <t>VN0010159</t>
  </si>
  <si>
    <t>HDG</t>
  </si>
  <si>
    <t>Hải Dương</t>
  </si>
  <si>
    <t>Số 11 Trần Hưng Đạo, phường Trần Hưng Đạo, thành phố Hải Dương, tỉnh Hải Dương</t>
  </si>
  <si>
    <t>VN0010103</t>
  </si>
  <si>
    <t>HPG</t>
  </si>
  <si>
    <t>Số 31-33 Phạm Ngũ Lão, phường Lương Khánh Thiện, Quận Ngô Quyền, thành phố Hải Phòng</t>
  </si>
  <si>
    <t>VN0010308</t>
  </si>
  <si>
    <t>HVT</t>
  </si>
  <si>
    <t>VN0010313</t>
  </si>
  <si>
    <t>HLH</t>
  </si>
  <si>
    <t xml:space="preserve">Số 52 đường Trần Phú, Phường Nam Hồng, thị xã Hồng Lĩnh, tỉnh Hà Tĩnh </t>
  </si>
  <si>
    <t>VN0010187</t>
  </si>
  <si>
    <t>KAN</t>
  </si>
  <si>
    <t>Số 125 Trần Thành Ngọ, phường Trần Thành Ngọ, Quận Kiến An, TP Hải Phòng</t>
  </si>
  <si>
    <t>VN0010319</t>
  </si>
  <si>
    <t>HBA</t>
  </si>
  <si>
    <t>Thái Bình</t>
  </si>
  <si>
    <t>VN0010200</t>
  </si>
  <si>
    <t>LQN</t>
  </si>
  <si>
    <t>VN0010149</t>
  </si>
  <si>
    <t>LTY</t>
  </si>
  <si>
    <t>Số 276B Lạch Tray, phường Lạch Tray, quận Ngô Quyền, thành phố Hải Phòng</t>
  </si>
  <si>
    <t>VN0010130</t>
  </si>
  <si>
    <t>LCN</t>
  </si>
  <si>
    <t>Số 230-232 Tô Hiệu, phường Trại Cau, Quận Lê Chân, thành phố Hải Phòng</t>
  </si>
  <si>
    <t>Bùi Thị Thu Trang</t>
  </si>
  <si>
    <t>01222246160</t>
  </si>
  <si>
    <t>VN0010282</t>
  </si>
  <si>
    <t>LTN</t>
  </si>
  <si>
    <t>Số 216+218 đường Lê Thanh Nghị, phường Lê Thanh Nghị, thành phố Hải Dương, tỉnh Hải Dương.</t>
  </si>
  <si>
    <t>VN0010279</t>
  </si>
  <si>
    <t>MCI</t>
  </si>
  <si>
    <t>Số 6 đường Hùng Vương, phường Trần Phú, thành phố Móng Cái, tỉnh Quảng Ninh</t>
  </si>
  <si>
    <t>Lê Thanh Thảo</t>
  </si>
  <si>
    <t>VN0010158</t>
  </si>
  <si>
    <t>NDH</t>
  </si>
  <si>
    <t>Số 69 Lê Hồng Phong, phường Nguyễn Du, thành phố Nam Định, tỉnh Nam Định</t>
  </si>
  <si>
    <t>VN0010294</t>
  </si>
  <si>
    <t>NMT</t>
  </si>
  <si>
    <t>VN0010129</t>
  </si>
  <si>
    <t>NQN</t>
  </si>
  <si>
    <t>VPB Ngã Sáu</t>
  </si>
  <si>
    <t>VN0010153</t>
  </si>
  <si>
    <t>NAN</t>
  </si>
  <si>
    <t>Nhà A, khu Thương mại dịch vụ nhà ở C1, đường Quang Trung, phường Quang Trung, thành phố Vinh, Nghệ An</t>
  </si>
  <si>
    <t>VN0010314</t>
  </si>
  <si>
    <t>NDU</t>
  </si>
  <si>
    <t>Số 163 đường Nguyễn Công Trứ, phường Bắc Hà, thành phố Hà Tĩnh, tỉnh Hà Tĩnh.</t>
  </si>
  <si>
    <t>VN0010237</t>
  </si>
  <si>
    <t>CGG</t>
  </si>
  <si>
    <t>Ngôi nhà số 205, Nguyễn Lương Bằng, phường Thanh Bình, thành phố Hải Dương, tỉnh Hải Dương</t>
  </si>
  <si>
    <t>VN0010198</t>
  </si>
  <si>
    <t>NTI</t>
  </si>
  <si>
    <t>VN0010234</t>
  </si>
  <si>
    <t>NVC</t>
  </si>
  <si>
    <t>VN0010108</t>
  </si>
  <si>
    <t>QNH</t>
  </si>
  <si>
    <t>Tòa nhà Hạ Long TK, số 12 Đường 25/4, tổ 43 K3, phường Bạch Đằng, thành phố Hạ Long, tỉnh Quảng Ninh</t>
  </si>
  <si>
    <t>VN0010186</t>
  </si>
  <si>
    <t>QTG</t>
  </si>
  <si>
    <t xml:space="preserve">Số 184 Quang Trung, phường Phạm Hồng Thái, Quận Hồng Bàng, TP Hải Phòng </t>
  </si>
  <si>
    <t>Hoa Thị Thu Hà</t>
  </si>
  <si>
    <t>VN0010230</t>
  </si>
  <si>
    <t>SSN</t>
  </si>
  <si>
    <t>Số 47 đường Nguyễn Du, phường Trường Sơn, thị xã Sầm Sơn, tỉnh Thanh Hóa.</t>
  </si>
  <si>
    <t>VN0010221</t>
  </si>
  <si>
    <t>TBI</t>
  </si>
  <si>
    <t>Số nhà 259 M, phố Lê Quý Đôn, phường Bồ Xuyên, Thành phố Thái Bình, tỉnh Thái Bình</t>
  </si>
  <si>
    <t>VN0010154</t>
  </si>
  <si>
    <t>THA</t>
  </si>
  <si>
    <t>Nguyễn Thị Hồng</t>
  </si>
  <si>
    <t>VN0010292</t>
  </si>
  <si>
    <t>TSN</t>
  </si>
  <si>
    <t>Số 63 Nguyễn Chí Thanh, phường Tân Giang, thành phố Hà Tĩnh, tỉnh Hà Tĩnh</t>
  </si>
  <si>
    <t>VN0010205</t>
  </si>
  <si>
    <t>TNN</t>
  </si>
  <si>
    <t>Số 26 (số mới 46), đường Đà Nẵng, thị trấn Núi Đèo, huyện Thủy Nguyên, TP Hải Phòng</t>
  </si>
  <si>
    <t>Nguyễn Thị Bích Liên</t>
  </si>
  <si>
    <t>VN0010307</t>
  </si>
  <si>
    <t>TLA</t>
  </si>
  <si>
    <t>VN0010295</t>
  </si>
  <si>
    <t>TNH</t>
  </si>
  <si>
    <t>Số 170A đường Trần Nguyên Hãn, phường Trần Nguyên Hãn, quận Lê Chân, Hải Phòng</t>
  </si>
  <si>
    <t>VN0010266</t>
  </si>
  <si>
    <t>TRP</t>
  </si>
  <si>
    <t>Số 83 + 83A, phố Trần Phú, tổ 16, phường Trần Hưng Đạo, thành phố Thái Bình, tỉnh Thái Bình</t>
  </si>
  <si>
    <t>Trần Thị Hòa</t>
  </si>
  <si>
    <t>VN0010288</t>
  </si>
  <si>
    <t>TTI</t>
  </si>
  <si>
    <t>Số 63 Trường Thi, phường Điện Biên, thành phố Thanh Hóa, tỉnh Thanh Hóa.</t>
  </si>
  <si>
    <t>VN0010337</t>
  </si>
  <si>
    <t>UBI</t>
  </si>
  <si>
    <t>Số 496 đường Quang Trung, phường Quang Trung, thành phố Uông Bí, tỉnh Quảng Ninh.</t>
  </si>
  <si>
    <t>Nguyễn Thị Thúy</t>
  </si>
  <si>
    <t>0904234881</t>
  </si>
  <si>
    <t>VN0010291</t>
  </si>
  <si>
    <t>YYN</t>
  </si>
  <si>
    <t>Đường 57A, thị trấn Lâm, huyện Ý Yên, tỉnh Nam Định</t>
  </si>
  <si>
    <t>VN0010199</t>
  </si>
  <si>
    <t>QTH</t>
  </si>
  <si>
    <t>Quảng Bình</t>
  </si>
  <si>
    <t>Số 187 Quang Trung, phường Quảng Thọ, thị xã Ba Đồn, tỉnh Quảng Bình</t>
  </si>
  <si>
    <t>VN0010299</t>
  </si>
  <si>
    <t>BNU</t>
  </si>
  <si>
    <t>Huế</t>
  </si>
  <si>
    <t>Số 66 đường Trần Thúc Nhẫn, phường Vĩnh Ninh, Tp Huế, tỉnh Thừa Thiên Huế</t>
  </si>
  <si>
    <t>Tôn Nữ Bạch Liên</t>
  </si>
  <si>
    <t>0904873125</t>
  </si>
  <si>
    <t>VN0010275</t>
  </si>
  <si>
    <t>BTR</t>
  </si>
  <si>
    <t>VN0010104</t>
  </si>
  <si>
    <t>DNG</t>
  </si>
  <si>
    <t>Đà Nẵng</t>
  </si>
  <si>
    <t>Số 112 Phan Châu Trinh, phường Phước Ninh, quận Hải Châu, thành phố Đà Nẵng</t>
  </si>
  <si>
    <t>VN0010127</t>
  </si>
  <si>
    <t>DBP</t>
  </si>
  <si>
    <t>567 Điện Biên Phủ, phường Hòa Khê, quận Thanh Khê, TP Đà Nẵng.</t>
  </si>
  <si>
    <t>VN0010140</t>
  </si>
  <si>
    <t>DBA</t>
  </si>
  <si>
    <t>Số 165 Trần Hưng Đạo, phường Phú Hòa, Tp. Huế, tỉnh Thừa Thiên Huế</t>
  </si>
  <si>
    <t>VN0010137</t>
  </si>
  <si>
    <t>DDA</t>
  </si>
  <si>
    <t>Phạm Thị Minh Thảo</t>
  </si>
  <si>
    <t>VN0010276</t>
  </si>
  <si>
    <t>VLH</t>
  </si>
  <si>
    <t>Quảng Trị</t>
  </si>
  <si>
    <t>Số 17 Trần Hưng Đạo, phường 1, TP Đông Hà, Quảng Trị</t>
  </si>
  <si>
    <t>0915700919</t>
  </si>
  <si>
    <t>VN0010306</t>
  </si>
  <si>
    <t>NLY</t>
  </si>
  <si>
    <t>Số 59 Tố Hữu, thành phố Đồng Hới, tỉnh Quảng Bình</t>
  </si>
  <si>
    <t>VN0010286</t>
  </si>
  <si>
    <t>HNG</t>
  </si>
  <si>
    <t>Số 102-104 Hàm Nghi, phường Thạc Gián, quận Thanh Khê, thành phố Đà Nẵng.</t>
  </si>
  <si>
    <t>VN0010105</t>
  </si>
  <si>
    <t>HUE</t>
  </si>
  <si>
    <t>35 Lý Thường Kiệt, Phường Phú Nhuận, Tp. Huế, tỉnh Thừa Thiên Huế</t>
  </si>
  <si>
    <t>VN0010174</t>
  </si>
  <si>
    <t>MTL</t>
  </si>
  <si>
    <t>Số 91 Mai Thúc Loan, phường Thuận Thành, TP Huế, tỉnh Thừa Thiên Huế</t>
  </si>
  <si>
    <t>Nguyễn Nhã Khánh</t>
  </si>
  <si>
    <t>VN0010239</t>
  </si>
  <si>
    <t>NTH</t>
  </si>
  <si>
    <t>407 Núi Thành, phường Hòa Cường Bắc, quận Hải Châu, TP Đà Nẵng</t>
  </si>
  <si>
    <t>VN0010195</t>
  </si>
  <si>
    <t>NTP</t>
  </si>
  <si>
    <t>Số 5 Nguyễn Hữu Thọ, phường Hòa Thuận Tây, Quận Hải Châu, thành phố Đà Nẵng.</t>
  </si>
  <si>
    <t>Trần Thị Thu Hà</t>
  </si>
  <si>
    <t>VN0010259</t>
  </si>
  <si>
    <t>PHI</t>
  </si>
  <si>
    <t>Số 64 Hùng Vương, Phường Phú Nhuận, Thành phố Huế, Tỉnh Thừa Thiên Huế</t>
  </si>
  <si>
    <t>VN0010177</t>
  </si>
  <si>
    <t>QBH</t>
  </si>
  <si>
    <t>Số 108 Trần Hưng đạo, phường Đồng Phú, thành phố Đồng Hới, Quảng Bình</t>
  </si>
  <si>
    <t>Đinh Thị Cúc</t>
  </si>
  <si>
    <t>VN0010296</t>
  </si>
  <si>
    <t>QNM</t>
  </si>
  <si>
    <t>Quảng Nam</t>
  </si>
  <si>
    <t>VN0010224</t>
  </si>
  <si>
    <t>QTI</t>
  </si>
  <si>
    <t>Số 16 Hùng Vương, phường 1, TP Đông Hà, Quảng Trị</t>
  </si>
  <si>
    <t>VN0010268</t>
  </si>
  <si>
    <t>STA</t>
  </si>
  <si>
    <t>VN0010134</t>
  </si>
  <si>
    <t>VDA</t>
  </si>
  <si>
    <t>VN0010121</t>
  </si>
  <si>
    <t>BCU</t>
  </si>
  <si>
    <t>Hồ Chí Minh</t>
  </si>
  <si>
    <t>Tăng Thạch Thu Thảo</t>
  </si>
  <si>
    <t>VN0010351</t>
  </si>
  <si>
    <t>BEN</t>
  </si>
  <si>
    <t>Số 2 Tôn Đức Thắng, phường Bến Nghé, Quận 1, Tp.HCM</t>
  </si>
  <si>
    <t>VN0010261</t>
  </si>
  <si>
    <t>BDG</t>
  </si>
  <si>
    <t>Bình Dương</t>
  </si>
  <si>
    <t>Số 557 Đại lộ Bình Dương, phường Hiệp Thành, Thành phố Thủ Dầu Một, tỉnh Bình Dương.</t>
  </si>
  <si>
    <t>VN0010148</t>
  </si>
  <si>
    <t>BTH</t>
  </si>
  <si>
    <t xml:space="preserve"> Số 659 Xô Viết Nghệ Tĩnh, phường 26, quận Bình Thạnh, Thành phố HCM</t>
  </si>
  <si>
    <t>VN0010155</t>
  </si>
  <si>
    <t>DNI</t>
  </si>
  <si>
    <t>Đồng Nai</t>
  </si>
  <si>
    <t xml:space="preserve">Số K19, Võ Thị Sáu, phường Thống Nhất, Tp. Biên Hòa, tỉnh Đồng Nai       </t>
  </si>
  <si>
    <t>VN0010269</t>
  </si>
  <si>
    <t>GDH</t>
  </si>
  <si>
    <t>Số 296 đường Phan Xích Long, phường 7, quận Phú Nhuận, thành phố Hồ Chí Minh</t>
  </si>
  <si>
    <t>VN0010201</t>
  </si>
  <si>
    <t>HXH</t>
  </si>
  <si>
    <t>10A Nguyễn Thị Minh Khai, Phường Đa Kao, Quận 1, TP HCM</t>
  </si>
  <si>
    <t>VN0010102</t>
  </si>
  <si>
    <t>HCM</t>
  </si>
  <si>
    <t>165-167-169 đường Hàm Nghi, phường Nguyễn Thái Bình, quận 1, TP Hồ Chí Minh</t>
  </si>
  <si>
    <t>VN0010246</t>
  </si>
  <si>
    <t>HNI</t>
  </si>
  <si>
    <t xml:space="preserve">Số 44/3, Quốc lộ 1A, Kp. 8B, phường Tân Biên, Tp. Biên Hòa, tỉnh Đồng Nai </t>
  </si>
  <si>
    <t>VN0010162</t>
  </si>
  <si>
    <t>HTP</t>
  </si>
  <si>
    <t>Tầng trệt và lầu 1, 332 – 332A Huỳnh tấn Phát, khu phố 1, phường Bình thuận, Quận 7, TP.HCM</t>
  </si>
  <si>
    <t>VN0010125</t>
  </si>
  <si>
    <t>KHI</t>
  </si>
  <si>
    <t>VN0010349</t>
  </si>
  <si>
    <t>LTH</t>
  </si>
  <si>
    <t>68 A đường Nguyễn Văn Tiết, tổ 7 Khu phố Đông Tư , phường Lái Thiêu, thị xã Thuận An, Tỉnh Bình Dương</t>
  </si>
  <si>
    <t>VN0010194</t>
  </si>
  <si>
    <t>LVS</t>
  </si>
  <si>
    <t>Số 288 - 290 Lê Văn Sỹ, phường 14, quân 3, thành phố Hồ Chí Minh</t>
  </si>
  <si>
    <t>VN0010210</t>
  </si>
  <si>
    <t>LVV</t>
  </si>
  <si>
    <t>Số 224A Lê Văn Việt, Phường Tăng Nhơn Phú B, Quận 9, thành phố HCM</t>
  </si>
  <si>
    <t>VN0010255</t>
  </si>
  <si>
    <t>NTO</t>
  </si>
  <si>
    <t>Số 151 Nơ Trang Long, Phường 12, Quận Bình Thạnh, thành phố HCM</t>
  </si>
  <si>
    <t>VN0010254</t>
  </si>
  <si>
    <t>NTS</t>
  </si>
  <si>
    <t>VPB Nguyễn Thái Sơn</t>
  </si>
  <si>
    <t>VN0010185</t>
  </si>
  <si>
    <t>PMH</t>
  </si>
  <si>
    <t>Tầng lửng và một phần tầng trệt, tòa nhà Phú Mã Dương, A4 (Lô C4-1), số 85 đường Hoàng Văn Thái, khu trung tâm thương mại Tài chánh Quốc tế Phú Mỹ Hưng, phường Tân Phú, Quận 7, thành phố HCM</t>
  </si>
  <si>
    <t>VN0010321</t>
  </si>
  <si>
    <t>PXN</t>
  </si>
  <si>
    <t>Số 101-101A Huỳnh Tấn Phát, khu phố 4,thị trấn Nhà Bè, huyện Nhà Bè, thành phố HCM</t>
  </si>
  <si>
    <t>VN0010341</t>
  </si>
  <si>
    <t>QN2</t>
  </si>
  <si>
    <t>Số 278 Trần Não, phường Bình An, Quận 2, thành phố Hồ Chí Minh</t>
  </si>
  <si>
    <t>VN0010218</t>
  </si>
  <si>
    <t>NCT</t>
  </si>
  <si>
    <t>Số 26A Phạm Ngọc Thạch, phường 6, quận 3, TP. HCM</t>
  </si>
  <si>
    <t>VN0010322</t>
  </si>
  <si>
    <t>THO</t>
  </si>
  <si>
    <t>VPB Tam Hòa</t>
  </si>
  <si>
    <t>VN0010120</t>
  </si>
  <si>
    <t>TND</t>
  </si>
  <si>
    <t>VN0010257</t>
  </si>
  <si>
    <t>TML</t>
  </si>
  <si>
    <t>Số 638-640 (hợp khối) Nguyễn Thị Định, phường Thạnh Mỹ Lợi, quận 2, thành phố Hồ Chí Minh.</t>
  </si>
  <si>
    <t>VN0010123</t>
  </si>
  <si>
    <t>TDC</t>
  </si>
  <si>
    <t>Một phần nhà Số 104 đường Võ Văn Ngân, Tổ 3, khu phố 1, phường Bình Thọ, Q. Thủ Đức, thành phố HCM</t>
  </si>
  <si>
    <t>Đỗ Ngọc Thanh Hà</t>
  </si>
  <si>
    <t>0909315379</t>
  </si>
  <si>
    <t>Đặng Thị Hồng Dân</t>
  </si>
  <si>
    <t>0919275329</t>
  </si>
  <si>
    <t>VN0010343</t>
  </si>
  <si>
    <t>VTH</t>
  </si>
  <si>
    <t>Một phần tầng trệt số 18A đường D2, phường 25, quận Bình Thạnh, TP Hồ Chí Minh</t>
  </si>
  <si>
    <t>VN0010183</t>
  </si>
  <si>
    <t>ADV</t>
  </si>
  <si>
    <t>Vùng 5 - DVKH</t>
  </si>
  <si>
    <t>VN0010156</t>
  </si>
  <si>
    <t>AGG</t>
  </si>
  <si>
    <t>An Giang</t>
  </si>
  <si>
    <t>179-181 Trần Hưng Đạo, phường Mỹ Bình, TP Long Xuyên, An Giang</t>
  </si>
  <si>
    <t>VN0010247</t>
  </si>
  <si>
    <t>ASG</t>
  </si>
  <si>
    <t>Số 24/44C Trường Chinh, P.Tân Thới Nhất, Quận 12, TPHCM</t>
  </si>
  <si>
    <t>VN0010342</t>
  </si>
  <si>
    <t>BCT</t>
  </si>
  <si>
    <t>Một phần tầng trệt Blook C dự án Harmona, số 33 đường Trương Công Định, phường 14, quận Tân Bình, TP Hồ Chí Minh</t>
  </si>
  <si>
    <t>Lê Thị Minh Huệ</t>
  </si>
  <si>
    <t>VN0010272</t>
  </si>
  <si>
    <t>BLC</t>
  </si>
  <si>
    <t>Long An</t>
  </si>
  <si>
    <t>Số 83 Nguyễn Hữu Thọ, Bến Lức, Long An</t>
  </si>
  <si>
    <t>Trần Thị Ngọc Liên</t>
  </si>
  <si>
    <t>VN0010206</t>
  </si>
  <si>
    <t>BDH</t>
  </si>
  <si>
    <t>Bình Định</t>
  </si>
  <si>
    <t>Số 83 Mai Xuân Thưởng, phường Lý Thường Kiệt, TP Quy Nhơn, tỉnh Bình Định</t>
  </si>
  <si>
    <t>VN0010273</t>
  </si>
  <si>
    <t>BPU</t>
  </si>
  <si>
    <t>Số 56 Bình Phú, phường 11, quận 6, thành phố HCM</t>
  </si>
  <si>
    <t>VN0010229</t>
  </si>
  <si>
    <t>BHT</t>
  </si>
  <si>
    <t>Bình Thuận</t>
  </si>
  <si>
    <t>132 Trần Hưng Đạo, phường Phú Thủy, thành phố Phan Thiết, tỉnh Bình Thuận</t>
  </si>
  <si>
    <t>VN0010172</t>
  </si>
  <si>
    <t>HBH</t>
  </si>
  <si>
    <t>Một phần tầng trệt, Lầu 1 và Lầu 2 tòa nhà số 474A Trần Hưng Đạo, phường 2, quận 5, thành phố Hồ Chí Minh.</t>
  </si>
  <si>
    <t>VN0010107</t>
  </si>
  <si>
    <t>CTO</t>
  </si>
  <si>
    <t>Cần Thơ</t>
  </si>
  <si>
    <t>52-54 Trần Văn Khéo, phường Cái Khế, quận Ninh Kiều, thành phố Cần Thơ</t>
  </si>
  <si>
    <t>VN0010197</t>
  </si>
  <si>
    <t>CHA</t>
  </si>
  <si>
    <t>Tầng trệt và tầng 1 tòa nhà Số 19C Cộng Hoà, phường 12, Q. Tân Bình, TPHCM</t>
  </si>
  <si>
    <t>VN0010160</t>
  </si>
  <si>
    <t>CHG</t>
  </si>
  <si>
    <t>Số 357-359 Phạm Hùng, ấp 4, xã Bình Hưng, huyện Bình Chánh, TPHCM</t>
  </si>
  <si>
    <t>VN0010318</t>
  </si>
  <si>
    <t>CDC</t>
  </si>
  <si>
    <t>Trần Thị Thảo Chi</t>
  </si>
  <si>
    <t>VN0010122</t>
  </si>
  <si>
    <t>CLN</t>
  </si>
  <si>
    <t>Số 54 Trần Bình và 57 Tháp Mười, phường 2, Quận 6, thành phố HCM</t>
  </si>
  <si>
    <t>VN0010350</t>
  </si>
  <si>
    <t>DLT</t>
  </si>
  <si>
    <t>Lâm Đồng</t>
  </si>
  <si>
    <t>VN0010226</t>
  </si>
  <si>
    <t>DTP</t>
  </si>
  <si>
    <t>Đồng Tháp</t>
  </si>
  <si>
    <t>Số 67 – 69 Nguyễn Huệ, phường 1, Thành phố Cao Lãnh, tỉnh Đồng Tháp</t>
  </si>
  <si>
    <t>VN0010139</t>
  </si>
  <si>
    <t>GVP</t>
  </si>
  <si>
    <t>Số 2B đường Quang Trung, phường 3, quận Gò Vấp, TP Hồ Chí Minh</t>
  </si>
  <si>
    <t>VN0010301</t>
  </si>
  <si>
    <t>GLI</t>
  </si>
  <si>
    <t>Gia Lai</t>
  </si>
  <si>
    <t>Số 30 Trần Phú, phường Tây Sơn, thành phố Pleiku, tỉnh Gia Lai</t>
  </si>
  <si>
    <t>VN0010188</t>
  </si>
  <si>
    <t>HGG</t>
  </si>
  <si>
    <t>Số  270 Vành Đai Trong, Phường Bình Trị Đông B, Quận Bình Tân, TPHCM</t>
  </si>
  <si>
    <t>VN0010144</t>
  </si>
  <si>
    <t>HHG</t>
  </si>
  <si>
    <t>VN0010180</t>
  </si>
  <si>
    <t>HHT</t>
  </si>
  <si>
    <t>VN0010170</t>
  </si>
  <si>
    <t>KGG</t>
  </si>
  <si>
    <t>Kiên Giang</t>
  </si>
  <si>
    <t>Số 4 Trần Phú, phường Vĩnh Thanh, thành phố Rạch Giá, tỉnh Kiên Giang.</t>
  </si>
  <si>
    <t>VN0010300</t>
  </si>
  <si>
    <t>LAG</t>
  </si>
  <si>
    <t>Số 153A11-153A13, đường Lê Lợi, phường Phước Hội, thị xã Lagi, tỉnh Bình Thuận.</t>
  </si>
  <si>
    <t>VN0010157</t>
  </si>
  <si>
    <t>LAN</t>
  </si>
  <si>
    <t>Số 6, đường Lê Cao Dõng, phường 2, Thành phố Tân An, tỉnh Long An.</t>
  </si>
  <si>
    <t>VN0010161</t>
  </si>
  <si>
    <t>BTY</t>
  </si>
  <si>
    <t xml:space="preserve">Số 126 đường Lý Tự Trọng, P. An Cư, Q. Ninh Kiều, TP. Cần Thơ </t>
  </si>
  <si>
    <t>VN0010305</t>
  </si>
  <si>
    <t>LTK</t>
  </si>
  <si>
    <t>Tầng trệt, tầng lửng, tầng 1 tòa nhà GMG, Số 539-541-543-545 đường Lý Thường Kiệt, Phường 8, quận Tân Bình, thành phố Hồ Chí Minh</t>
  </si>
  <si>
    <t>VN0010283</t>
  </si>
  <si>
    <t>NKU</t>
  </si>
  <si>
    <t>Số 85 đường Nguyễn Văn Cừ, phường An Hòa, quận Ninh Kiều, thành phố Cần Thơ</t>
  </si>
  <si>
    <t>Nguyễn Xuân Hường</t>
  </si>
  <si>
    <t>VN0010253</t>
  </si>
  <si>
    <t>THC</t>
  </si>
  <si>
    <t>VN0010163</t>
  </si>
  <si>
    <t>NTT</t>
  </si>
  <si>
    <t>299-301 Nguyễn Thiện Thuật, P.1, Q.3, TPHCM</t>
  </si>
  <si>
    <t>VN0010147</t>
  </si>
  <si>
    <t>NTG</t>
  </si>
  <si>
    <t>Nha Trang</t>
  </si>
  <si>
    <t>Số 26 Yersin, phường Vạn Thắng, thành phố Nha Trang, tỉnh Khánh Hòa</t>
  </si>
  <si>
    <t>VN0010181</t>
  </si>
  <si>
    <t>PVH</t>
  </si>
  <si>
    <t>VN0010178</t>
  </si>
  <si>
    <t>PNN</t>
  </si>
  <si>
    <t>Số 242 Phan Huy Ích, quận Gò Vấp, TP. HCM</t>
  </si>
  <si>
    <t>VN0010182</t>
  </si>
  <si>
    <t>PLM</t>
  </si>
  <si>
    <t>Số 120-122 Kinh Dương Vương, Q.6, TP Hồ Chí Minh</t>
  </si>
  <si>
    <t>VN0010211</t>
  </si>
  <si>
    <t>BTN</t>
  </si>
  <si>
    <t xml:space="preserve">160 Ngô Gia Tự, phường Phước Tiến, Tp. Nha Trang, tỉnh Khánh Hòa </t>
  </si>
  <si>
    <t>Nguyễn Trần Ngọc Hân</t>
  </si>
  <si>
    <t>VN0010265</t>
  </si>
  <si>
    <t>Q10</t>
  </si>
  <si>
    <t>296 đường 3/2, Phường 12, Quận 10, TP. HCM</t>
  </si>
  <si>
    <t>VN0010320</t>
  </si>
  <si>
    <t>QN8</t>
  </si>
  <si>
    <t>0906672978</t>
  </si>
  <si>
    <t>VN0010106</t>
  </si>
  <si>
    <t>SGN</t>
  </si>
  <si>
    <t>Số 129 Nguyễn Chí Thanh, phường 09, quận 5, thành phố HCM</t>
  </si>
  <si>
    <t>VN0010136</t>
  </si>
  <si>
    <t>TBH</t>
  </si>
  <si>
    <t>Lê Thị Thanh Thủy</t>
  </si>
  <si>
    <t>VN0010124</t>
  </si>
  <si>
    <t>TPU</t>
  </si>
  <si>
    <t>VN0010202</t>
  </si>
  <si>
    <t>TNT</t>
  </si>
  <si>
    <t>VN0010228</t>
  </si>
  <si>
    <t>VLG</t>
  </si>
  <si>
    <t>Vĩnh Long</t>
  </si>
  <si>
    <t>VN0010262</t>
  </si>
  <si>
    <t>VTU</t>
  </si>
  <si>
    <t>Vũng Tàu</t>
  </si>
  <si>
    <t>Số 13, khu thương mại 15 tầng, đường Nguyễn Thái Học, phường 7, thành phố Vũng Tàu</t>
  </si>
  <si>
    <t>VN0010353</t>
  </si>
  <si>
    <t>TGG</t>
  </si>
  <si>
    <t>Tiền Giang</t>
  </si>
  <si>
    <t>LÃNH ĐẠO VÙNG DỊCH VỤ KHÁCH HÀNG</t>
  </si>
  <si>
    <t>VÙNG</t>
  </si>
  <si>
    <t>GIÁM ĐỐC VÙNG</t>
  </si>
  <si>
    <t>TÊN</t>
  </si>
  <si>
    <t>MAIL</t>
  </si>
  <si>
    <t>ĐT</t>
  </si>
  <si>
    <t>Vùng 1</t>
  </si>
  <si>
    <t>Hà Thu Hiền</t>
  </si>
  <si>
    <t>hienht5@vpbank.com.vn</t>
  </si>
  <si>
    <t>0904293332</t>
  </si>
  <si>
    <t>Vùng 2</t>
  </si>
  <si>
    <t>Vùng 3</t>
  </si>
  <si>
    <t>Vũ Thị Hải</t>
  </si>
  <si>
    <t>vuhai@vpbank.com.vn</t>
  </si>
  <si>
    <t>0989131513</t>
  </si>
  <si>
    <t>Vùng 5</t>
  </si>
  <si>
    <t>TT KD KHCN HO</t>
  </si>
  <si>
    <t>Nguyễn Thị Chung</t>
  </si>
  <si>
    <t>Trần Thị Thanh Thủy</t>
  </si>
  <si>
    <t>0986585313</t>
  </si>
  <si>
    <t>DAK</t>
  </si>
  <si>
    <t>Đắk Lắk</t>
  </si>
  <si>
    <t>QN7</t>
  </si>
  <si>
    <t>Q11</t>
  </si>
  <si>
    <t>0932326640</t>
  </si>
  <si>
    <t>0935241081</t>
  </si>
  <si>
    <t>89 Láng Hạ, Đống Đa, Hà Nội</t>
  </si>
  <si>
    <t xml:space="preserve">Tầng 1 Tòa nhà Plaschem Số 562 Nguyễn Văn Cừ, Long biên, Hà Nội, Việt Nam           </t>
  </si>
  <si>
    <t>Số 34B Trần Phú, P. Điện Biên, Q. Ba Đình, Hà Nội</t>
  </si>
  <si>
    <t>0965574368</t>
  </si>
  <si>
    <t>Trần Thị Hồng Lý</t>
  </si>
  <si>
    <t>0916977579</t>
  </si>
  <si>
    <t>THD</t>
  </si>
  <si>
    <t>404 Hùng Vương, Bố Trạch, Quảng Bình</t>
  </si>
  <si>
    <t>(84-232) 625 7999</t>
  </si>
  <si>
    <t>0908255688</t>
  </si>
  <si>
    <t>278 Nguyễn Thái Học TP. Quy Nhơn, tỉnh Bình Định</t>
  </si>
  <si>
    <t>307/8 Nguyễn Văn Trỗi, P.1, Quận Tân Bình, TPHCM</t>
  </si>
  <si>
    <t>225G Hai Bà Trưng TP Thái Bình.</t>
  </si>
  <si>
    <t>Tầng 1, tầng 2 tòa nhà số 37 Yên Lãng, phường Trung Liệt, quận Đống Đa, Hà Nội</t>
  </si>
  <si>
    <t>0932314770</t>
  </si>
  <si>
    <t>Số 588 đường Lý Bôn, phường Trần Lãm, thành phố Thái Bình, tỉnh Thái Bình</t>
  </si>
  <si>
    <t>Nguyễn Thị Vân Anh</t>
  </si>
  <si>
    <t xml:space="preserve">Tầng 1 tòa nhà Time towes, Lô đất 2.6 No đường Lê Văn Lương, P. Nhân Chính, Q. Thanh Xuân, Hà Nội. </t>
  </si>
  <si>
    <t>Nguyễn Thị Như Quỳnh</t>
  </si>
  <si>
    <t>Nguyễn Thu Trang</t>
  </si>
  <si>
    <t>SH 10 Park 6 Vinhome Tân Cảng, Phường 22, Quận Bình Thạnh, Tp HCM</t>
  </si>
  <si>
    <t xml:space="preserve">số 350 Trần Hưng Đạo, Thành phố Nam Định, Việt Nam            </t>
  </si>
  <si>
    <t>Số 98 đường Điện Biên, TT Cổ Lễ, Trực Ninh, Nam  Định</t>
  </si>
  <si>
    <t>Hoàng Thị Hạnh</t>
  </si>
  <si>
    <t>145 Khánh Hội, Phường 3 Quận 4, thành phố HCM</t>
  </si>
  <si>
    <t>Đinh Thùy Linh</t>
  </si>
  <si>
    <t>0942790029</t>
  </si>
  <si>
    <t>0906577114</t>
  </si>
  <si>
    <t>(84-270) 3853 854</t>
  </si>
  <si>
    <t>Group mail chung</t>
  </si>
  <si>
    <t>Đồng Thị Lương</t>
  </si>
  <si>
    <t>Huỳnh Thị Tường Vi</t>
  </si>
  <si>
    <t>VN0010219</t>
  </si>
  <si>
    <t>VPB Kỳ Hòa</t>
  </si>
  <si>
    <t xml:space="preserve">Tầng 1 Tòa nhà Việt Hải. Dịch Vọng Hậu, Duy Tân, Cầu Giấy, Hà Nội </t>
  </si>
  <si>
    <t>PG1-05A, Vincom Shophouse Phủ Lý, Số 60 Đường Biên Hòa, TP.Phủ Lý, Tỉnh Hà Nam    </t>
  </si>
  <si>
    <t>Hà Nam</t>
  </si>
  <si>
    <t>Cà Mau</t>
  </si>
  <si>
    <t>VN0010358</t>
  </si>
  <si>
    <t>CAM</t>
  </si>
  <si>
    <t>LSN</t>
  </si>
  <si>
    <t>Lạng sơn</t>
  </si>
  <si>
    <t>Hưng Yên</t>
  </si>
  <si>
    <t>VN0010361</t>
  </si>
  <si>
    <t>HYN</t>
  </si>
  <si>
    <t>KCN Phố Nối B, xã Nghĩa Hiệp, Huyện Yên Mỹ, Hưng Yên</t>
  </si>
  <si>
    <t>Nguyễn Thị Thảo</t>
  </si>
  <si>
    <t>HNA</t>
  </si>
  <si>
    <t>Vũ Thị Bích Điệp</t>
  </si>
  <si>
    <t>Lương Thị Ngọc Lan</t>
  </si>
  <si>
    <t>Phạm Thị Thu Huyền</t>
  </si>
  <si>
    <t>B01-03+B01-05A, Vinhomes Gardenia, Đường Hàm Nghi, Quận Nam Từ Liêm, Hà Nội</t>
  </si>
  <si>
    <t>276C cách mạng tháng 8, phường 10, quận 3, hcm</t>
  </si>
  <si>
    <t>Phan Thị Ngọc Dung</t>
  </si>
  <si>
    <t>01285905650</t>
  </si>
  <si>
    <t>Ninh Bình</t>
  </si>
  <si>
    <t>Số 91 Lê Hồng Phong, P Đông Thành, TP Ninh Binh</t>
  </si>
  <si>
    <t>Lê Thị Hà</t>
  </si>
  <si>
    <t>VPB Đông Sài Gòn</t>
  </si>
  <si>
    <t>NBH</t>
  </si>
  <si>
    <t>VN0010362</t>
  </si>
  <si>
    <t xml:space="preserve">16 Thi Sách,Phường Ngô Thì Nhậm, Quận Hai Bà Trưng, Hà Nội      </t>
  </si>
  <si>
    <t>Vùng</t>
  </si>
  <si>
    <t>PGD Yên Phong</t>
  </si>
  <si>
    <t>PGD Phú Quốc</t>
  </si>
  <si>
    <t>PGD Dĩ An</t>
  </si>
  <si>
    <t>PGD Nhà Bè</t>
  </si>
  <si>
    <t>PGD Trung Chánh</t>
  </si>
  <si>
    <t>VPB Trung Sơn</t>
  </si>
  <si>
    <t>Số 49-51đường số 9A, KDC Trung Sơn, xã Bình Hưng, huyện Bình Chánh, tp HCM</t>
  </si>
  <si>
    <t>VPB Tân Hưng</t>
  </si>
  <si>
    <t>VPB Thành Đô</t>
  </si>
  <si>
    <t>GHI CHÚ</t>
  </si>
  <si>
    <t>Vùng DVKH</t>
  </si>
  <si>
    <t>Vùng KHCN</t>
  </si>
  <si>
    <t>Vùng 1 DVKH</t>
  </si>
  <si>
    <t>Vùng 2 KHCN</t>
  </si>
  <si>
    <t>Vùng 3 KHCN</t>
  </si>
  <si>
    <t>Vùng 1 KHCN</t>
  </si>
  <si>
    <t>Vùng 4 KHCN</t>
  </si>
  <si>
    <t>Vùng 3 DVKH</t>
  </si>
  <si>
    <t>Vùng 5 KHCN</t>
  </si>
  <si>
    <t>Vùng 6 KHCN</t>
  </si>
  <si>
    <t>Vùng 7 KHCN</t>
  </si>
  <si>
    <t>Vùng 8 KHCN</t>
  </si>
  <si>
    <t>Vùng 5 DVKH</t>
  </si>
  <si>
    <t>Vùng 9 KHCN</t>
  </si>
  <si>
    <t>Vùng 10 KHCN</t>
  </si>
  <si>
    <t>Tên cũ</t>
  </si>
  <si>
    <t>VPB Quận 7</t>
  </si>
  <si>
    <t>VPB An Dương Vương</t>
  </si>
  <si>
    <t xml:space="preserve">VPB Nam Sài Gòn
</t>
  </si>
  <si>
    <t>VPB Huỳnh Tấn Phát</t>
  </si>
  <si>
    <t>VPB Tân Định</t>
  </si>
  <si>
    <t xml:space="preserve">VPB Lê Văn Lương
</t>
  </si>
  <si>
    <t xml:space="preserve">VPB Vũ Trọng Phụng
</t>
  </si>
  <si>
    <t>VPB Láng Hạ</t>
  </si>
  <si>
    <t>VPB Nguyễn Tuân</t>
  </si>
  <si>
    <t>VPB Long Biên</t>
  </si>
  <si>
    <t>VPB Ngọc Lâm</t>
  </si>
  <si>
    <t>Tên mới</t>
  </si>
  <si>
    <t>VPB Bạch Đằng</t>
  </si>
  <si>
    <t>VPB Thống Nhất</t>
  </si>
  <si>
    <t>VPB Quan Hoa</t>
  </si>
  <si>
    <t>VPB Trung Kính</t>
  </si>
  <si>
    <t>0982514711</t>
  </si>
  <si>
    <t>0916839993</t>
  </si>
  <si>
    <t>VPB Giải Phóng</t>
  </si>
  <si>
    <t>0905074056</t>
  </si>
  <si>
    <t>0906717771</t>
  </si>
  <si>
    <t>0905028139</t>
  </si>
  <si>
    <t>0914995088</t>
  </si>
  <si>
    <t>0979821516</t>
  </si>
  <si>
    <t>0932282669</t>
  </si>
  <si>
    <t>0986327504</t>
  </si>
  <si>
    <t>0944113799</t>
  </si>
  <si>
    <t>0915790556</t>
  </si>
  <si>
    <t>0916624222</t>
  </si>
  <si>
    <t>0984636384</t>
  </si>
  <si>
    <t>0905939363</t>
  </si>
  <si>
    <t>Số 4 Dã Tượng, Quận Hoàn Kiếm, Thành phố Hà Nội.</t>
  </si>
  <si>
    <t>0986848887</t>
  </si>
  <si>
    <t>Đặng Thị Thúy Hoa</t>
  </si>
  <si>
    <t>0906025901</t>
  </si>
  <si>
    <t>Ngô Thanh Huyền</t>
  </si>
  <si>
    <t>Tây Ninh</t>
  </si>
  <si>
    <t>0907538085</t>
  </si>
  <si>
    <t>0908404427</t>
  </si>
  <si>
    <t>0932226987</t>
  </si>
  <si>
    <t>0984820256</t>
  </si>
  <si>
    <t>0904335482</t>
  </si>
  <si>
    <t>0912851561</t>
  </si>
  <si>
    <t>0903295938</t>
  </si>
  <si>
    <t>0904394094</t>
  </si>
  <si>
    <t>Số 133 Nguyễn Trung Trực, thị trấn Dương Đông, huyện Phú Quốc, tỉnh Kiên Giang</t>
  </si>
  <si>
    <t>Số 241 đường Trần Phú,phường Đình Bảng, thị xã Từ Sơn, tỉnh Bắc Ninh</t>
  </si>
  <si>
    <t>VN0010363</t>
  </si>
  <si>
    <t>VN0010364</t>
  </si>
  <si>
    <t>PHQ</t>
  </si>
  <si>
    <t>Số 104-106 Bạch Đằng,P24,Q.Bình Thạnh, TP Hồ Chí Minh</t>
  </si>
  <si>
    <t>Số 53A Phạm Thái Bường, phường 4, thành phố Vĩnh Long, tỉnh Vĩnh Long</t>
  </si>
  <si>
    <t>Số 35-37 Ngô Quyền, Phương Tân lợi, TP BMT, Tỉnh ĐăkLăk </t>
  </si>
  <si>
    <t>Số 318-318A Lãnh Binh Thăng, Phường 11, Quận 11, TP. HCM</t>
  </si>
  <si>
    <t>Số 26 Hoàng Hoa Thám, P12, Q.Tân Bình, TPHCM</t>
  </si>
  <si>
    <t>Số 611 Cách Mạng tháng Tám, P.15, Q.10, TPHCM</t>
  </si>
  <si>
    <t>Số 89 Phan Bội Châu, Phường 1, Đà Lạt, Lâm Đồng</t>
  </si>
  <si>
    <t>Số 62- 64 Nguyễn Văn Thoại, phường Châu Phú A, thị xã Châu Đốc, tỉnh An Giang</t>
  </si>
  <si>
    <t>212 Nguyễn Sinh Cung, phường Vỹ Dạ, Tp. Huế, tỉnh Thừa Thiên Huế</t>
  </si>
  <si>
    <t>Nguyễn Thị Thu Hiền</t>
  </si>
  <si>
    <t>Số 5 Điện Biên Phủ, phường Điện Biên, quận Ba Đình, Hà Nội</t>
  </si>
  <si>
    <t>Cấp 4</t>
  </si>
  <si>
    <t>Cấp 3</t>
  </si>
  <si>
    <t>Cấp 2</t>
  </si>
  <si>
    <t>Siêu CN</t>
  </si>
  <si>
    <t>Cấp 1</t>
  </si>
  <si>
    <t>Đặc biệt</t>
  </si>
  <si>
    <t>Lạng Sơn</t>
  </si>
  <si>
    <t>Cấp 5</t>
  </si>
  <si>
    <t>Đà Lạt</t>
  </si>
  <si>
    <t>Đăk Lăk</t>
  </si>
  <si>
    <t xml:space="preserve"> </t>
  </si>
  <si>
    <t>Phú Quốc</t>
  </si>
  <si>
    <t>Lê Thị Bích Ngọc</t>
  </si>
  <si>
    <t>VN0010360</t>
  </si>
  <si>
    <t>VN0010359</t>
  </si>
  <si>
    <t>VN0010355</t>
  </si>
  <si>
    <t>VN0010356</t>
  </si>
  <si>
    <t>VN0010352</t>
  </si>
  <si>
    <t>VPB Lê Hồng Phong</t>
  </si>
  <si>
    <t>LỊCH SỬ THAY ĐỔI TÊN CHI NHÁNH</t>
  </si>
  <si>
    <t>Ghi chú</t>
  </si>
  <si>
    <t>Branch Name</t>
  </si>
  <si>
    <t>Branch ID</t>
  </si>
  <si>
    <t>Code</t>
  </si>
  <si>
    <t>No</t>
  </si>
  <si>
    <t>Region</t>
  </si>
  <si>
    <t>Province/ City</t>
  </si>
  <si>
    <t>Address</t>
  </si>
  <si>
    <t>Số nhà 104 đường Hai Bà Trưng, phường Hùng Vương, thị xã Phúc Yên, tỉnh Vĩnh Phúc.</t>
  </si>
  <si>
    <t>Thửa 13, lô 22B, khu đô thị mới Ngã Năm, sân bay Cát Bi, Ngô Quyền, tp Hải Phòng</t>
  </si>
  <si>
    <t>VPB Từ Liêm</t>
  </si>
  <si>
    <t>VPB Đại Kim</t>
  </si>
  <si>
    <t>VPB Việt Hưng</t>
  </si>
  <si>
    <t>VPB Hàng Giấy</t>
  </si>
  <si>
    <t>VPB Trường Chinh</t>
  </si>
  <si>
    <t>Lào Cai</t>
  </si>
  <si>
    <t>Đường Ngã Sáu, phường Kim Tân, tp Lào Cai, tỉnh Lào Cai</t>
  </si>
  <si>
    <t>Nguyễn Thị Ngà</t>
  </si>
  <si>
    <t>0978865868</t>
  </si>
  <si>
    <t>Bùi Thị Trang</t>
  </si>
  <si>
    <t>Số 92 đường Trần Đại Nghĩa, Phường Đồng Tâm, Quận Hai Bà Trưng, Thành phố Hà Nội</t>
  </si>
  <si>
    <t>MainID_SBV</t>
  </si>
  <si>
    <t>Mã số thuế</t>
  </si>
  <si>
    <t>Tên CN quản lý</t>
  </si>
  <si>
    <t>Nội thành/Ngoại thành/Tỉnh khác</t>
  </si>
  <si>
    <t>Tỉnh/thành phố</t>
  </si>
  <si>
    <t>House Hold</t>
  </si>
  <si>
    <t>Vùng SME</t>
  </si>
  <si>
    <t>Loại hình phân cấp theo khối KHCN</t>
  </si>
  <si>
    <t>Miền</t>
  </si>
  <si>
    <t>Địa chỉ</t>
  </si>
  <si>
    <t>Điện thoại</t>
  </si>
  <si>
    <t>Fax</t>
  </si>
  <si>
    <t>Lịch sử hoạt động của đơn vị</t>
  </si>
  <si>
    <t>Giám đốc chi nhánh</t>
  </si>
  <si>
    <t>Ngày hoạt động đầu tiên tại địa điểm hiện tại</t>
  </si>
  <si>
    <t>Ngày sinh nhật của CN</t>
  </si>
  <si>
    <t>Họ và tên</t>
  </si>
  <si>
    <t>Mail</t>
  </si>
  <si>
    <t>CN</t>
  </si>
  <si>
    <t>CN SỞ GIAO DỊCH</t>
  </si>
  <si>
    <t>0100233583-051</t>
  </si>
  <si>
    <t>Nội thành</t>
  </si>
  <si>
    <t>SCN</t>
  </si>
  <si>
    <t>Hoàng Huy Chương</t>
  </si>
  <si>
    <t>Miền Bắc</t>
  </si>
  <si>
    <t>Tầng 1 và tầng 3, tòa nhà số 34, phố Hai Bà Trưng, Phường Tràng Tiền, Quận Hoàn Kiếm, Thành phố Hà Nội, Việt Nam</t>
  </si>
  <si>
    <t>024. 3266 9363/57/58/59/60/61</t>
  </si>
  <si>
    <t>024. 3266 9364</t>
  </si>
  <si>
    <t>20/12/2010</t>
  </si>
  <si>
    <t>PGD</t>
  </si>
  <si>
    <t>Tầng 1 thuộc diện tích thương mại Chung cư T05 số 458 Minh Khai, Phường Vĩnh Tuy, Quận Hai Bà Trưng, Hà Nội</t>
  </si>
  <si>
    <t>024. 7305 5114</t>
  </si>
  <si>
    <t>-</t>
  </si>
  <si>
    <t>Lê Thị Như Quỳnh</t>
  </si>
  <si>
    <t>4/11/2011</t>
  </si>
  <si>
    <t>PGD Thủ Đô</t>
  </si>
  <si>
    <t>Một phần diện tích tại tầng 1 tòa nhà số 34B Trần Phú, phường Điện Biên, quận Ba Đình, thành phố Hà Nội</t>
  </si>
  <si>
    <t>024. 3734 9560</t>
  </si>
  <si>
    <t>(84-24) 3734 9558</t>
  </si>
  <si>
    <t>31/12/2011</t>
  </si>
  <si>
    <t>Đan Ngọc Anh</t>
  </si>
  <si>
    <t>anhdn18@vpbank.com.vn</t>
  </si>
  <si>
    <t>0904671686</t>
  </si>
  <si>
    <t>(84-24) 3715 1921/22</t>
  </si>
  <si>
    <t>(84-24) 3715 1923</t>
  </si>
  <si>
    <t>Đào Xuân Toàn</t>
  </si>
  <si>
    <t>PGD Lạc Trung</t>
  </si>
  <si>
    <t>Lê Văn Vinh</t>
  </si>
  <si>
    <t>Vinhlv@vpbank.com.vn</t>
  </si>
  <si>
    <t>0907977666</t>
  </si>
  <si>
    <t>Số 55 Lạc Trung, phường Vĩnh Tuy, quận Hai Bà Trưng, Thành phố Hà Nội, Việt Nam</t>
  </si>
  <si>
    <t>(84-24) 3633 5874/75/76</t>
  </si>
  <si>
    <t>(84-24) 3633 8864</t>
  </si>
  <si>
    <t>18/12/2006</t>
  </si>
  <si>
    <t>CN NGÔ QUYỀN</t>
  </si>
  <si>
    <t>0100233583-025</t>
  </si>
  <si>
    <t>(84-24) 22205088</t>
  </si>
  <si>
    <t>(84-24) 2220 5068</t>
  </si>
  <si>
    <t>10/7/2007</t>
  </si>
  <si>
    <t>PGD Hoàn Kiếm</t>
  </si>
  <si>
    <t>HAI BA TRUNG, LONG BIEN 1, LONG BIEN 2</t>
  </si>
  <si>
    <t>16 Thi Sách,  Phường Ngô Thì Nhậm, Quận Hai Bà Trưng, TP Hà Nội</t>
  </si>
  <si>
    <t>(84-24) 3935 1513/39350583</t>
  </si>
  <si>
    <t>(84-24) 3935 0582</t>
  </si>
  <si>
    <t>Trần Thị Thanh Hương</t>
  </si>
  <si>
    <t>Tầng 1 và Tầng 2 ngôi nhà số 21 Hàng Đậu, phường Đồng Xuân, quận Hoàn Kiếm, Thành phố Hà Nội, Việt Nam</t>
  </si>
  <si>
    <t>024. 3927 4790/91/92</t>
  </si>
  <si>
    <t>(84-24) 3927 4793</t>
  </si>
  <si>
    <t>Nguyễn Diệu Trang</t>
  </si>
  <si>
    <t>PGD Nguyễn Hữu Huân</t>
  </si>
  <si>
    <t>Số 52 Nguyễn Hữu Huân, Phường Lý Thái Tổ, Quận Hoàn Kiếm, Thành phố Hà Nội, Việt Nam</t>
  </si>
  <si>
    <t>(84-24) 3926 4020/21/22</t>
  </si>
  <si>
    <t>024. 3926 4033</t>
  </si>
  <si>
    <t>16/6/2008</t>
  </si>
  <si>
    <t>PGD Thái Hà</t>
  </si>
  <si>
    <t>(84-24) 39352411</t>
  </si>
  <si>
    <t>(84-24) 39352422</t>
  </si>
  <si>
    <t>Bùi Quang Anh</t>
  </si>
  <si>
    <t>30/5/2011</t>
  </si>
  <si>
    <t>PGD Chương Dương</t>
  </si>
  <si>
    <t>ĐB</t>
  </si>
  <si>
    <t>Một phần diện tích tại tầng 1 và tầng 5 tòa nhà Plaschem, số 562 đường Nguyễn Văn Cừ, phường Gia Thụy, quận Long Biên, thành phố Hà Nội</t>
  </si>
  <si>
    <t xml:space="preserve"> 024. 3652 6512/ 38722198</t>
  </si>
  <si>
    <t>(84-24)38729263</t>
  </si>
  <si>
    <t>LONG BIEN 2, DONG ANH, HOANG MAI</t>
  </si>
  <si>
    <t>Số 3 Nguyễn Sơn, Phường Ngọc Lâm, Quận Long Biên, TP Hà Nội</t>
  </si>
  <si>
    <t>024. 3873 6212</t>
  </si>
  <si>
    <t xml:space="preserve">(84-24) 3873 6215 </t>
  </si>
  <si>
    <t>PGD Đông Anh</t>
  </si>
  <si>
    <t>Ngoại thành</t>
  </si>
  <si>
    <t>DONG ANH, HOANG MAI, HOAN KIEM</t>
  </si>
  <si>
    <t>024. 3965 5203/202</t>
  </si>
  <si>
    <t>(84-24) 3965 5201</t>
  </si>
  <si>
    <t>Trịnh Xuân Thắng</t>
  </si>
  <si>
    <t>thangtx@vpbank.com.vn</t>
  </si>
  <si>
    <t>0982073269</t>
  </si>
  <si>
    <t>6/5/2008</t>
  </si>
  <si>
    <t>CN HÀ NỘI</t>
  </si>
  <si>
    <t>0100233583-040</t>
  </si>
  <si>
    <t>Tầng 1,2 tòa nhà số 5 Điện Biên Phủ, Phường Điên Biên, Quận Ba Đình, Tp Hà Nội</t>
  </si>
  <si>
    <t>(84-24) 38222838/ 38222839/ 38222840/ 38222841/ 38222842</t>
  </si>
  <si>
    <t>(84-24) 3942 4182</t>
  </si>
  <si>
    <t>4/1/2005</t>
  </si>
  <si>
    <t>PGD Tràng An</t>
  </si>
  <si>
    <t>(84-24) 37478322/ 37478323/ 37478335/ 37478336</t>
  </si>
  <si>
    <t>(84-24) 3747 8323</t>
  </si>
  <si>
    <t>25/9/2006</t>
  </si>
  <si>
    <t xml:space="preserve">PGD Khâm Thiên </t>
  </si>
  <si>
    <t>Số 180-182 Khâm Thiên, Phường Thổ Quan, Quận Đống Đa, Thành phố Hà Nội, Việt Nam</t>
  </si>
  <si>
    <t>(84-24) 35189533/ 35189773/ 35189774/ 35189775</t>
  </si>
  <si>
    <t>(84-24) 3518 9773</t>
  </si>
  <si>
    <t xml:space="preserve">PGD Tôn Đức Thắng </t>
  </si>
  <si>
    <t>THANH XUAN 1, BA DINH 1, THANH TRÌ</t>
  </si>
  <si>
    <t>Số 143A và 143 Tôn Đức Thắng, Phường Hàng Bột, Quận Đống Đa, Thành phố Hà Nội, Việt Nam</t>
  </si>
  <si>
    <t>(84-24) 35131969/ 35131970/ 35131971/ 35131972/ 35132485</t>
  </si>
  <si>
    <t>(84-24) 3513 1972</t>
  </si>
  <si>
    <t>8/5/2007</t>
  </si>
  <si>
    <t>Số 4 Dã Tượng, Phường Trần Hưng Đạo, Quận Hoàn Kiếm, Thành phố Hà Nội, Việt Nam</t>
  </si>
  <si>
    <t>(84-24) 37478692/ 37478693/ 37478694</t>
  </si>
  <si>
    <t>024 3747 8693/94/95/96</t>
  </si>
  <si>
    <t>PGD Linh Đàm</t>
  </si>
  <si>
    <t>THANH TRÌ, Thanh Hóa 1, Thanh Hóa 2</t>
  </si>
  <si>
    <t>BT1, Ô 18 Bắc Linh Đàm, Phường Đại Kim, Quận Hoàng Mai, Thành phố Hà Nội, Việt Nam</t>
  </si>
  <si>
    <t>(84-24) 3540 1864</t>
  </si>
  <si>
    <t>(84-24) 3540 1846</t>
  </si>
  <si>
    <t>Hoàng Anh Phương</t>
  </si>
  <si>
    <t>11/11/2010</t>
  </si>
  <si>
    <t>Số nhà 17 và số 19 phố Kim Đồng, Phường Giáp Bát, Quận Hoàng Mai, Thành phố Hà Nội, Việt Nam</t>
  </si>
  <si>
    <t>(84-24) 3664 8852/53/54</t>
  </si>
  <si>
    <t>(84-24) 3664 8856</t>
  </si>
  <si>
    <t>23/4/2007</t>
  </si>
  <si>
    <t>PGD Định Công</t>
  </si>
  <si>
    <t>HOANG MAI, HOAN KIEM, TAY HO</t>
  </si>
  <si>
    <t>B5, Nơ 11, khu đô thị mới Định Công, Phường Định Công, Quận Hoàng Mai, Thành phố Hà Nội, Việt Nam</t>
  </si>
  <si>
    <t>(84-24) 3540 0525/26/27</t>
  </si>
  <si>
    <t>(84-24) 3540 0528</t>
  </si>
  <si>
    <t>Nguyễn Công Nam</t>
  </si>
  <si>
    <t>(84-24) 3728 0931</t>
  </si>
  <si>
    <t>(84-24) 3728 0930</t>
  </si>
  <si>
    <t>27/1/2007</t>
  </si>
  <si>
    <t>PGD Ba Đình</t>
  </si>
  <si>
    <t>Tầng 1 Tòa nhà Việt Hải, Lô C2-H Cụm Tiểu thủ công nghiệp và công nghiệp nhỏ Cầu Giấy, Phường Dịch Vọng Hậu, Quận Cầu Giấy, Thành phố Hà Nội, Việt Nam</t>
  </si>
  <si>
    <t>(84-24) 3247 4050/7305 7312</t>
  </si>
  <si>
    <t>(84-24) 3247 4049</t>
  </si>
  <si>
    <t>Nguyễn Đăng Hải</t>
  </si>
  <si>
    <t>DANGHAI@VPBANK.COM.VN</t>
  </si>
  <si>
    <t>0904615868</t>
  </si>
  <si>
    <t>19/1/2011</t>
  </si>
  <si>
    <t>PGD Cửa Bắc</t>
  </si>
  <si>
    <t>HOAN KIEM, TAY HO, DONG DA</t>
  </si>
  <si>
    <t>Số 64 và 64B phố Cửa Bắc, Phường Trúc Bạch, Quận Ba Đình, Thành phố Hà Nội, Việt Nam</t>
  </si>
  <si>
    <t>(84-24) 3734 7093/94</t>
  </si>
  <si>
    <t xml:space="preserve">(84-24) 3734 7091 </t>
  </si>
  <si>
    <t>Lê Hải Nam</t>
  </si>
  <si>
    <t>NAMLH1@VPBANK.COM.VN</t>
  </si>
  <si>
    <t>0977641618</t>
  </si>
  <si>
    <t>23/1/2008</t>
  </si>
  <si>
    <t>PGD Xuân La</t>
  </si>
  <si>
    <t>(84-24) 37586495</t>
  </si>
  <si>
    <t>(84-24)  3758 6308</t>
  </si>
  <si>
    <t>13/7/2010</t>
  </si>
  <si>
    <t>PGD Nam Thăng Long</t>
  </si>
  <si>
    <t>TAY HO, DONG DA, TU LIEM</t>
  </si>
  <si>
    <t>Lô số 4, khu thương mại thấp tầng (Shophouse CT-17), khu đô thị Nam Thăng Long, Phường Xuân La, Quận Tây Hồ, Thành phố Hà Nội, Việt Nam</t>
  </si>
  <si>
    <t>(84-24) 3758 8747/8/9</t>
  </si>
  <si>
    <t>(84-24) 3758 8750</t>
  </si>
  <si>
    <t>31/3/2008</t>
  </si>
  <si>
    <t xml:space="preserve">CN ĐÔNG ĐÔ  </t>
  </si>
  <si>
    <t>0100233583-041</t>
  </si>
  <si>
    <t>CN ĐÔNG ĐÔ</t>
  </si>
  <si>
    <t>'0907977666</t>
  </si>
  <si>
    <t>Số 362 Phố Huế, Phường Phố Huế, Quận Hai Bà Trưng, Thành phố Hà Nội, Việt Nam</t>
  </si>
  <si>
    <t>(84-24) 3974 4107/08</t>
  </si>
  <si>
    <t>(84-24) 39744092</t>
  </si>
  <si>
    <t>15/12/2007</t>
  </si>
  <si>
    <t>PGD Hai Bà Trưng</t>
  </si>
  <si>
    <t>Số 182A, đường Lò Đúc, Phường Đống Mác, Quận Hai Bà Trưng, Thành phố Hà Nội, Việt Nam</t>
  </si>
  <si>
    <t>(84-24) 3972 1928/41/ 3972 6105</t>
  </si>
  <si>
    <t>(84-24) 3972 4927</t>
  </si>
  <si>
    <t>Nguyễn Thị Ngọc Anh</t>
  </si>
  <si>
    <t>12/12/2007</t>
  </si>
  <si>
    <t xml:space="preserve">PGD Đồng Tâm </t>
  </si>
  <si>
    <t>Số 92 đường Trần Đại Nghĩa, Phường Đồng Tâm, Quận Hai Bà Trưng, Thành phố Hà Nội, Việt Nam</t>
  </si>
  <si>
    <t>(84-24) 3628 8392/93/94/36284372</t>
  </si>
  <si>
    <t>(84-24) 3628 8394</t>
  </si>
  <si>
    <t>11/4/2007</t>
  </si>
  <si>
    <t>PGD Hà Đông</t>
  </si>
  <si>
    <t>Tầng 1, Tòa nhà chung cư CT01 – Làng Việt Kiều Châu Âu, Khu đô thị Mỗ Lao, Phường Mộ Lao, Quận Hà Đông, Thành phố Hà Nội</t>
  </si>
  <si>
    <t>(84-24) 3974 3861/62</t>
  </si>
  <si>
    <t>(84-24) 3974 3863</t>
  </si>
  <si>
    <t>Lưu Anh Tuấn</t>
  </si>
  <si>
    <t>5/4/2007</t>
  </si>
  <si>
    <t xml:space="preserve">PGD Phương Mai </t>
  </si>
  <si>
    <t>Tầng 1, số 75 Phương Mai, Phường Phương Mai, Quận Đống Đa, Thành phố Hà Nội, Việt Nam</t>
  </si>
  <si>
    <t>(84-24) 35766093</t>
  </si>
  <si>
    <t>Nguyễn Hoàng Nam</t>
  </si>
  <si>
    <t>9/12/2011</t>
  </si>
  <si>
    <t>PGD Bách Khoa</t>
  </si>
  <si>
    <t>Số 92, phố Lê Thanh Nghị, Phường Bách Khoa, Quận Hai Bà Trưng, Thành phố Hà Nội, Việt Nam</t>
  </si>
  <si>
    <t>(84-24) 3868 4843/ 36230624/ 38692828</t>
  </si>
  <si>
    <t>(84-24) 36230625</t>
  </si>
  <si>
    <t>20/7/2006</t>
  </si>
  <si>
    <t xml:space="preserve">CN KINH ĐÔ  </t>
  </si>
  <si>
    <t>0100233583-038</t>
  </si>
  <si>
    <t>CN KINH ĐÔ</t>
  </si>
  <si>
    <t>Số 292 đường Tây Sơn, Phường Trung Liệt, Quận Đống Đa, Thành phố Hà Nội, Việt Nam</t>
  </si>
  <si>
    <t>(84-24) 3537 8701/02/03/04</t>
  </si>
  <si>
    <t>(84-24) 3537 8706</t>
  </si>
  <si>
    <t>Phùng Vương</t>
  </si>
  <si>
    <t>phungvuong@vpbank.com.vn</t>
  </si>
  <si>
    <t>0913.084.767</t>
  </si>
  <si>
    <t>7/7/2008</t>
  </si>
  <si>
    <t>18/7/2008</t>
  </si>
  <si>
    <t>PGD Lê Trọng Tấn</t>
  </si>
  <si>
    <t>Số 56 Lê Trọng Tấn, Phường Khương Mai, Quận Thanh Xuân, Thành phố Hà Nội, Việt Nam</t>
  </si>
  <si>
    <t xml:space="preserve">(84-24) 3 566 5338 </t>
  </si>
  <si>
    <t>(84-24) 3 566 5337</t>
  </si>
  <si>
    <t>Nguyễn Thu Hiền</t>
  </si>
  <si>
    <t>hiennt2@vpbank.com.vn</t>
  </si>
  <si>
    <t>25/6/2007</t>
  </si>
  <si>
    <t>27/6/2007</t>
  </si>
  <si>
    <t xml:space="preserve">PGD Kim Liên </t>
  </si>
  <si>
    <t>Số 61 phố Xã Đàn, phường Phương Liên, quận Đống Đa, Thành phố Hà Nội, Việt Nam</t>
  </si>
  <si>
    <t>(84-24) 3 5771881</t>
  </si>
  <si>
    <t>(84-24) 35771880</t>
  </si>
  <si>
    <t>18/4/2007</t>
  </si>
  <si>
    <t>PGD Hà Thành</t>
  </si>
  <si>
    <t>Ô số L1-01, Tầng 1, Tòa nhà R6, Khu trung tâm thương mại Vincom Mega Mall, Số 72A Nguyễn Trãi, Phường Thượng Đình, Quận Thanh Xuân, Thành phố Hà Nội, Việt Nam</t>
  </si>
  <si>
    <t xml:space="preserve">(84-24) 66640036 </t>
  </si>
  <si>
    <t>(08-24) 66640039</t>
  </si>
  <si>
    <t>Nguyễn Bá Thường</t>
  </si>
  <si>
    <t>thuongnb@vpbank.com.vn</t>
  </si>
  <si>
    <t>098 909 0477</t>
  </si>
  <si>
    <t>PGD Giảng Võ</t>
  </si>
  <si>
    <t>DONG DA, TU LIEM, CAU GIAY</t>
  </si>
  <si>
    <t>Số 209 Giảng Võ, Phường Cát Linh, Quận Đống Đa, Thành phố Hà Nội, Việt Nam</t>
  </si>
  <si>
    <t>(84-24) 3 512 2031/3 512 1178</t>
  </si>
  <si>
    <t>(84-24) 3 512 1176</t>
  </si>
  <si>
    <t>19/4/2004</t>
  </si>
  <si>
    <t>PGD Hào Nam</t>
  </si>
  <si>
    <t>Số 102, phố Hào Nam, Phường Ô Chợ Dừa, Quận Đống Đa, Thành phố Hà Nội, Việt Nam</t>
  </si>
  <si>
    <t>(84-24) 35134353</t>
  </si>
  <si>
    <t>(84-24) 35134321</t>
  </si>
  <si>
    <t>13/12/2010</t>
  </si>
  <si>
    <t>PGD Cát Linh</t>
  </si>
  <si>
    <t>Số 24 Cát Linh, Phường Cát Linh, Quận Đống Đa, Thành phố Hà Nội, Việt Nam</t>
  </si>
  <si>
    <t>(84-24) 3734 3961/3734 5457/38432942</t>
  </si>
  <si>
    <t>(84-24) 3734 3962</t>
  </si>
  <si>
    <t>Đỗ Đức Long</t>
  </si>
  <si>
    <t>longdd@vpbank.com.vn</t>
  </si>
  <si>
    <t>PGD Thành Công</t>
  </si>
  <si>
    <t>Số 22 phố Thành Công, Phường Thành Công, Quận Ba Đình, Thành phố Hà Nội, Việt Nam</t>
  </si>
  <si>
    <t>(84-24) 3772 5523/4/5/6/7</t>
  </si>
  <si>
    <t>(84-24) 3772 5528</t>
  </si>
  <si>
    <t>Đinh Tiến Dũng</t>
  </si>
  <si>
    <t>17/12/2007</t>
  </si>
  <si>
    <t>PGD Hà Tây</t>
  </si>
  <si>
    <t>HA DONG 1, HA DONG 2, THANH XUAN 1</t>
  </si>
  <si>
    <t>Một phần tầng 1 tòa nhà HUD3 TOWER, số 121 - 123 đường Tô Hiệu, Phường Nguyễn Trãi, Quận Hà Đông,Thành phố Hà Nội, Việt Nam</t>
  </si>
  <si>
    <t>(84-24) 3355 2701</t>
  </si>
  <si>
    <t xml:space="preserve">(84-24) 3355 2707 </t>
  </si>
  <si>
    <t>Nguyễn Bá Long</t>
  </si>
  <si>
    <t>2/2/2008</t>
  </si>
  <si>
    <t>PGD Văn Quán</t>
  </si>
  <si>
    <t>Phòng P101-Tầng 1, Phòng P201-Tầng 2, Tòa nhà Rainbown Văn Quán, Đường 19/05, Khu đô thị mới Văn Quán, Phường Văn Quán, Quận Hà Đông, Thành phố Hà Nội, Việt Nam</t>
  </si>
  <si>
    <t>(84-24) 73057314/33120800</t>
  </si>
  <si>
    <t>(84-24) 33120801</t>
  </si>
  <si>
    <t>Phạm Hồng Diên</t>
  </si>
  <si>
    <t>0976277186</t>
  </si>
  <si>
    <t>24/1/2011</t>
  </si>
  <si>
    <t>PGD Thanh Xuân</t>
  </si>
  <si>
    <t>Số 601 đường Nguyễn Trãi, phường Thanh Xuân Nam, Quận Thanh Xuân, Thành phố Hà Nội, Việt Nam</t>
  </si>
  <si>
    <t>(84-24) 3 552 4968</t>
  </si>
  <si>
    <t>(84-24) 3 552 6456</t>
  </si>
  <si>
    <t>CN THĂNG LONG</t>
  </si>
  <si>
    <t>0100233583-039</t>
  </si>
  <si>
    <t>Tòa nhà M3-M4 đường Nguyễn Chí Thanh, Phường Láng Hạ, Quận Đống Đa, Thành phố Hà Nội, Việt Nam</t>
  </si>
  <si>
    <t>(84-24) 62662979 – 62662980 – 62662981–</t>
  </si>
  <si>
    <t>(84-24) 6266 2573</t>
  </si>
  <si>
    <t>Nguyễn Thị Phương</t>
  </si>
  <si>
    <t>21/10/2005</t>
  </si>
  <si>
    <t>(84-24) 35683826</t>
  </si>
  <si>
    <t>(84-24) 35683827</t>
  </si>
  <si>
    <t>Nguyễn Thế Dân</t>
  </si>
  <si>
    <t>23/12/2011</t>
  </si>
  <si>
    <t>PGD Tây Hà Nội</t>
  </si>
  <si>
    <t>TU LIEM, CAU GIAY, HA DONG 1</t>
  </si>
  <si>
    <t>Tầng 1, tòa nhà Tây Hà, đường Tố Hữu, khu đô thị mới Phùng Khoang, tổ 11, phường Trung Văn, quận Nam Từ Liêm, Thành phố Hà Nội, Việt Nam</t>
  </si>
  <si>
    <t>(84-24) 36291051/ (84-24) 36291052</t>
  </si>
  <si>
    <t>ko dùng</t>
  </si>
  <si>
    <t>Trịnh Viết Thuân</t>
  </si>
  <si>
    <t>THUANTV3@VPBANK.COM.VN</t>
  </si>
  <si>
    <t>0904280968</t>
  </si>
  <si>
    <t xml:space="preserve">PGD Cầu Giấy </t>
  </si>
  <si>
    <t>Số 2 đường Nguyễn Khánh Toàn, phường Quan Hoa, Quận Cầu Giấy, Thành phố Hà Nội, Việt Nam</t>
  </si>
  <si>
    <t>(84-24) 37675730</t>
  </si>
  <si>
    <t>(84-24)37675731</t>
  </si>
  <si>
    <t>Phạm Thị Thu Nga</t>
  </si>
  <si>
    <t>28/11/2005</t>
  </si>
  <si>
    <t>PGD Liễu Giai</t>
  </si>
  <si>
    <t>(84-24) 3762 2626/3762 2572/3/4</t>
  </si>
  <si>
    <t>(84-24) 37622576</t>
  </si>
  <si>
    <t>Trần Quốc Phong</t>
  </si>
  <si>
    <t>28/1/2008</t>
  </si>
  <si>
    <t>PGD Yên Hòa</t>
  </si>
  <si>
    <t>CAU GIAY, HA DONG 1, HA DONG 2</t>
  </si>
  <si>
    <t>Tầng 1 Khu nhà chung cư E3, khu đô thị Yên Hòa, Phường Yên Hòa, Quận Cầu Giấy, Thành phố Hà Nội, Việt Nam</t>
  </si>
  <si>
    <t>(84-24) 37834733, (84-4) 37834734</t>
  </si>
  <si>
    <t>(84-24) 37834732</t>
  </si>
  <si>
    <t>Trần Văn Hoàng</t>
  </si>
  <si>
    <t>PGD Láng Thượng</t>
  </si>
  <si>
    <t>Tầng 1, Tòa nhà V-Tower số 649 Kim Mã, phường Ngọc Khánh, Quận Ba Đình, Thành phố Hà Nội, Việt Nam</t>
  </si>
  <si>
    <t xml:space="preserve">(84-24) 37606023/24    </t>
  </si>
  <si>
    <t>(84-24)37606022</t>
  </si>
  <si>
    <t>1/11/2011</t>
  </si>
  <si>
    <t>PGD Đội Cấn</t>
  </si>
  <si>
    <t>Số 279 phố Đội Cấn, Phường Ngọc Hà, Quận Ba Đình, Thành phố Hà Nội, Việt Nam</t>
  </si>
  <si>
    <t>(84-24) 3722 6171</t>
  </si>
  <si>
    <t>(84-24) 3722 6173</t>
  </si>
  <si>
    <t>Nguyễn Mạnh Hùng</t>
  </si>
  <si>
    <t>hungnguyen@vpbank.com.vn</t>
  </si>
  <si>
    <t>0989703442</t>
  </si>
  <si>
    <t>18/12/2007</t>
  </si>
  <si>
    <t>(84-24) 62697883/4</t>
  </si>
  <si>
    <t>(84-24) 62697881</t>
  </si>
  <si>
    <t>22/1/2018</t>
  </si>
  <si>
    <t>8/8/2007</t>
  </si>
  <si>
    <t>Trung Hòa Nhân Chính</t>
  </si>
  <si>
    <t>Tầng 1, Tòa nhà 29T1, khu chung cư N05 Đông Nam Trần Duy Hưng, Phường Trung Hòa, Quận Cầu Giấy, Thành phố Hà Nội, Việt Nam</t>
  </si>
  <si>
    <t xml:space="preserve">(84-24) 62695986 </t>
  </si>
  <si>
    <t>(84-24) 62695979</t>
  </si>
  <si>
    <t>17/1/2012</t>
  </si>
  <si>
    <t>PGD Trần Duy Hưng</t>
  </si>
  <si>
    <t>Số 16 Nguyễn Thị Định, phường Trung Hòa, quận Cầu Giấy, Thành phố Hà Nội, Việt Nam</t>
  </si>
  <si>
    <t>(84-24) 73055115</t>
  </si>
  <si>
    <t>(84-24) 62811453</t>
  </si>
  <si>
    <t>Trần Thị Hồng Hạnh</t>
  </si>
  <si>
    <t>22/9/2004</t>
  </si>
  <si>
    <t>01 phần tầng 1, tòa nhà 21T1, dự án Hapulico Complex, số 01 Nguyễn Huy Tưởng, P Thanh xuân trung,  Thanh Xuân , Hà Nội</t>
  </si>
  <si>
    <t>(84-24)35579793</t>
  </si>
  <si>
    <t>Không dùng số FAX</t>
  </si>
  <si>
    <t>Nguyễn Thị Kiều Anh</t>
  </si>
  <si>
    <t>14/1/2011</t>
  </si>
  <si>
    <t>Tầng 1, Tòa nhà HACC1 Complex Building, Lô đất 2.6 NO đường Lê Văn Lương, Phường Nhân Chính, Quận Thanh Xuân, Thành phố Hà Nội</t>
  </si>
  <si>
    <t>(84-24) 32484852</t>
  </si>
  <si>
    <t>(84-24) 32484854</t>
  </si>
  <si>
    <t>PGD Trần Thái Tông</t>
  </si>
  <si>
    <t>Số D5 Trần Thái Tông, khu đô thị mới Cầu Giấy, Phường Dịch Vọng Hậu, Quận Cầu Giấy, Thành phố Hà Nội, Việt Nam</t>
  </si>
  <si>
    <t>(84-24) 62875666</t>
  </si>
  <si>
    <t>(84-24) 6287 5999</t>
  </si>
  <si>
    <t>21/10/2011</t>
  </si>
  <si>
    <t xml:space="preserve">PGD Phạm Văn Đồng </t>
  </si>
  <si>
    <t>(84-24) 3 792 0015/17/18/19</t>
  </si>
  <si>
    <t>(84-24) 3 792 0016</t>
  </si>
  <si>
    <t>Dư Minh Phương</t>
  </si>
  <si>
    <t>phuongdm@vpbank.com.vn</t>
  </si>
  <si>
    <t>098 939 8686</t>
  </si>
  <si>
    <t>26/2/2018</t>
  </si>
  <si>
    <t>28/9/2006</t>
  </si>
  <si>
    <t>PGD Mỹ Đình</t>
  </si>
  <si>
    <t>Tầng 1 tòa nhà CT1-1 khu đô thị Mễ Trì Hạ, phường Mễ Trì, quận Nam Từ Liêm, Thành phố Hà Nội, Việt Nam</t>
  </si>
  <si>
    <t>(84-24) 3 787 5006/7/8/9</t>
  </si>
  <si>
    <t>(84-24) 3 787 5010</t>
  </si>
  <si>
    <t>Nguyễn Tiến Dũng</t>
  </si>
  <si>
    <t>21/12/2006</t>
  </si>
  <si>
    <t>PGD Hoàng Quốc Việt</t>
  </si>
  <si>
    <t>Tầng 1, tòa nhà 11 tầng, số 184, đường Hoàng Quốc Việt, phường Nghĩa Đô, quận Cầu Giấy, Thành phố Hà Nội, Việt Nam</t>
  </si>
  <si>
    <t>(84-24) 3 755 7516/17/18/19</t>
  </si>
  <si>
    <t>(84-24) 3 755 7515</t>
  </si>
  <si>
    <t>10/8/2007</t>
  </si>
  <si>
    <t>Tầng 1, tháp 1, tòa nhà Dolphin Plaza, số 28, Trần Bình, phường Mỹ Đình 2, quận Nam Từ Liêm, Hà Nội</t>
  </si>
  <si>
    <t>(84-24) 62873784/5</t>
  </si>
  <si>
    <t>(84-24) 62873784</t>
  </si>
  <si>
    <t>Trần Minh</t>
  </si>
  <si>
    <t>tranminh@vpbank.com.vn</t>
  </si>
  <si>
    <t>097 207 5050</t>
  </si>
  <si>
    <t>1/12/2010</t>
  </si>
  <si>
    <t>PGD Lê Đức Thọ</t>
  </si>
  <si>
    <t>Tầng 1, tầng 2 nhà số 20 Lô A1 Đường Lê Đức Thọ, Phường Mỹ Đình 2, Quận Nam Từ Liêm, Thành phố Hà Nội, Việt Nam</t>
  </si>
  <si>
    <t>(84-24) 33661330/1</t>
  </si>
  <si>
    <t>(84-24)33661329</t>
  </si>
  <si>
    <t>Lê Văn Thanh</t>
  </si>
  <si>
    <t>21/11/2011</t>
  </si>
  <si>
    <t>CN TRẦN HƯNG ĐẠO</t>
  </si>
  <si>
    <t>0100233583-078</t>
  </si>
  <si>
    <t>Một phần diện tích tại Tòa nhà Capital, số 109 đường Trần Hưng Đạo, phường Trần Hưng Đạo, quận Hoàn Kiếm, thành phố Hà Nội</t>
  </si>
  <si>
    <t>(84-24) 7301 5555</t>
  </si>
  <si>
    <t>Đinh Việt Cường</t>
  </si>
  <si>
    <t>CUONGDV1@VPBANK.COM.VN</t>
  </si>
  <si>
    <t>0912655686</t>
  </si>
  <si>
    <t>26/12/2016</t>
  </si>
  <si>
    <t>CN HÀ NAM</t>
  </si>
  <si>
    <t>0100233583-081</t>
  </si>
  <si>
    <t>Vùng 4</t>
  </si>
  <si>
    <t>Nguyễn Tiến Việt</t>
  </si>
  <si>
    <t>VIETNT2@VPBANK.COM.VN</t>
  </si>
  <si>
    <t>02263636666</t>
  </si>
  <si>
    <t>Đặng Duy Hiệp</t>
  </si>
  <si>
    <t>hiepdd@vpbank.com.vn</t>
  </si>
  <si>
    <t>0888611999</t>
  </si>
  <si>
    <t>CN HẢI PHÒNG</t>
  </si>
  <si>
    <t>0100233583-004</t>
  </si>
  <si>
    <t>Tỉnh khác</t>
  </si>
  <si>
    <t>Vùng 6</t>
  </si>
  <si>
    <t>Nguyễn Văn Dũng</t>
  </si>
  <si>
    <t>nguyendunghp@vpbank.com.vn</t>
  </si>
  <si>
    <t>0903409229</t>
  </si>
  <si>
    <t>Số 31-33 Phạm Ngũ Lão, Phường Lương Khánh Thiện, Quận Ngô Quyền, Thành phố Hải Phòng, Việt Nam</t>
  </si>
  <si>
    <t>(84-225) 375 7793</t>
  </si>
  <si>
    <t>Nguyễn Thị Minh Nguyệt</t>
  </si>
  <si>
    <t>nguyetntm@vpbank.com.vn</t>
  </si>
  <si>
    <t>0904 322 818</t>
  </si>
  <si>
    <t>19/11/1994</t>
  </si>
  <si>
    <t>16/3/1995</t>
  </si>
  <si>
    <t xml:space="preserve">PGD Lê Chân </t>
  </si>
  <si>
    <t>HONG BANG 1,  KIEN AN 1, Thủy Nguyên</t>
  </si>
  <si>
    <t>Số 230-232 Tô Hiệu, Phường Trại Cau, Quận Lê Chân, Thành phố Hải Phòng, Việt Nam</t>
  </si>
  <si>
    <t>(84-225) 395 5905</t>
  </si>
  <si>
    <t>2/3/2005</t>
  </si>
  <si>
    <t>12/4/2005</t>
  </si>
  <si>
    <t>Thửa 13, Lô 22B, Khu đô thị mới Ngã Năm, Sân bay Cát Bi, Phường Đông Khê , Quận Ngô Quyền, TP Hải Phòng</t>
  </si>
  <si>
    <t>(84-225) 355 2533</t>
  </si>
  <si>
    <t>Nguyễn Thị Thùy Trang</t>
  </si>
  <si>
    <t>thuytrangnt@vpbank.com.vn</t>
  </si>
  <si>
    <t>8/4/2004</t>
  </si>
  <si>
    <t>PGD Lạch Tray</t>
  </si>
  <si>
    <t>Số 276B Lạch Tray, Phường Lạch Tray, Quận Ngô Quyền, Thành phố Hải Phòng, Việt Nam</t>
  </si>
  <si>
    <t>(84-225) 384 7355</t>
  </si>
  <si>
    <t>Đoàn Thế Dương</t>
  </si>
  <si>
    <t>duongdt@vpbank.com.vn</t>
  </si>
  <si>
    <t>0913067048</t>
  </si>
  <si>
    <t>10/5/2006</t>
  </si>
  <si>
    <t>18/11/2006</t>
  </si>
  <si>
    <t>PGD Kiến An</t>
  </si>
  <si>
    <t>Số 125 Trần Thành Ngọ, Phường Trần Thành Ngọ, Quận Kiến An, Thành phố Hải Phòng, Việt Nam</t>
  </si>
  <si>
    <t>(84-225) 357 7755</t>
  </si>
  <si>
    <t>Nguyễn Phùng Tài</t>
  </si>
  <si>
    <t>tainp@vpbank.com.vn</t>
  </si>
  <si>
    <t>0984944968</t>
  </si>
  <si>
    <t>24/8/2007</t>
  </si>
  <si>
    <t>PGD Quang Trung</t>
  </si>
  <si>
    <t>Số 184 Quang Trung, Phường Phạm Hồng Thái, Quận Hồng Bàng, Thành phố Hải Phòng, Việt Nam</t>
  </si>
  <si>
    <t>(84-225) 352 1067</t>
  </si>
  <si>
    <t>16/1/2008</t>
  </si>
  <si>
    <t>PGD Thủy Nguyên</t>
  </si>
  <si>
    <t>Số 46 đường Đà Nẵng, Thị trấn Núi Đèo, Huyện Thủy Nguyên, Thành phố Hải Phòng, Việt Nam</t>
  </si>
  <si>
    <t>(84-225) 364 2625</t>
  </si>
  <si>
    <t>Nguyễn Minh Tuấn</t>
  </si>
  <si>
    <t>tuannm@vpbank.com.vn</t>
  </si>
  <si>
    <t>0912773132, 0934625462</t>
  </si>
  <si>
    <t>21/1/2008</t>
  </si>
  <si>
    <t>Ngô Quyền, Hải Dương 1, Hải Dương 2</t>
  </si>
  <si>
    <t>Số 346 Văn Cao, Phường Đằng Lâm, Quận Hải An, Thành phố Hải Phòng, Việt Nam</t>
  </si>
  <si>
    <t>(84-225) 3545119</t>
  </si>
  <si>
    <t>Phạm Duy Vân</t>
  </si>
  <si>
    <t>duyvan@vpbank.com.vn</t>
  </si>
  <si>
    <t>0904010480</t>
  </si>
  <si>
    <t>9/7/2010</t>
  </si>
  <si>
    <t>13/10/2010</t>
  </si>
  <si>
    <t>PGD Trần Nguyên Hãn</t>
  </si>
  <si>
    <t>Thủy Nguyên, Ngô Quyền, Hải Dương 1</t>
  </si>
  <si>
    <t>Số 170A đường Trần Nguyên Hãn, phường Trần Nguyên Hãn, quận Lê Chân, Thành phố Hải Phòng, Việt Nam</t>
  </si>
  <si>
    <t>(84-225) 3719886</t>
  </si>
  <si>
    <t>Hoàng Minh Trường</t>
  </si>
  <si>
    <t>hmtruong@vpbank.com.vn</t>
  </si>
  <si>
    <t>0913388849</t>
  </si>
  <si>
    <t>3/11/2011</t>
  </si>
  <si>
    <t>CN HẢI DƯƠNG</t>
  </si>
  <si>
    <t>0100233583-022</t>
  </si>
  <si>
    <t>Số 11 Trần Hưng Đạo, phường Trần Hưng Đạo, Thành phố Hải Dương, Tỉnh Hải Dương, Việt Nam</t>
  </si>
  <si>
    <t>(84-220) 3837 808</t>
  </si>
  <si>
    <t>(84-220) 3837 809</t>
  </si>
  <si>
    <t>Nguyễn Văn Viện</t>
  </si>
  <si>
    <t>viennv@vpbank.com.vn</t>
  </si>
  <si>
    <t>0904279529</t>
  </si>
  <si>
    <t>6/6/2007</t>
  </si>
  <si>
    <t>PGD Nguyễn Lương Bằng</t>
  </si>
  <si>
    <t>Hải Dương 2, HAI BA TRUNG, LONG BIEN 1</t>
  </si>
  <si>
    <t>Ngôi nhà số 205, Nguyễn Lương Bằng, phường Thanh Bình, Thành phố Hải Dương, Tỉnh Hải Dương, Việt Nam</t>
  </si>
  <si>
    <t>(84-220) 3837 815</t>
  </si>
  <si>
    <t>(84-220) 3893.822</t>
  </si>
  <si>
    <t>Nguyễn Đình Dương</t>
  </si>
  <si>
    <t>duongnd@vpbank.com.vn</t>
  </si>
  <si>
    <t>23/10/2008</t>
  </si>
  <si>
    <t>PGD Lê Thanh Nghị</t>
  </si>
  <si>
    <t>Số nhà 215 đường Lê Thanh Nghị, phường Lê Thanh Nghị, Thành phố Hải Dương, Tỉnh Hải Dương, Việt Nam</t>
  </si>
  <si>
    <t>(84-220) 3893 821</t>
  </si>
  <si>
    <t>(84-220) 3837 814</t>
  </si>
  <si>
    <t>Phạm Văn Quyên</t>
  </si>
  <si>
    <t>quyenpv@vpbank.com.vn</t>
  </si>
  <si>
    <t>0912639856, 0934611115</t>
  </si>
  <si>
    <t>29/7/2011</t>
  </si>
  <si>
    <t>8/10/2011</t>
  </si>
  <si>
    <t>CN QUẢNG NINH</t>
  </si>
  <si>
    <t>0100233583-009</t>
  </si>
  <si>
    <t xml:space="preserve"> HA LONG 2, ,  HOA BINH 1</t>
  </si>
  <si>
    <t xml:space="preserve">(84-203) 382 7979 /35827676/3657669 /3657668
</t>
  </si>
  <si>
    <t>(84-203) 365 7689</t>
  </si>
  <si>
    <t>Trương Long Phi</t>
  </si>
  <si>
    <t>phitl@vpbank.com.vn</t>
  </si>
  <si>
    <t>0982.088.388</t>
  </si>
  <si>
    <t>23/3/2005</t>
  </si>
  <si>
    <t xml:space="preserve">PGD Cẩm Phả </t>
  </si>
  <si>
    <t>Số nhà 308, đường Trần Phú, phường Cẩm Thành, Thành phố Cẩm Phả,  tỉnh Quảng Ninh, Việt Nam</t>
  </si>
  <si>
    <t>(84-203)3723818/ 3723828</t>
  </si>
  <si>
    <t>(84-203) 372 3808</t>
  </si>
  <si>
    <t>Đinh Anh Tuấn</t>
  </si>
  <si>
    <t>tuanda1@vpbank.com.vn</t>
  </si>
  <si>
    <t>0912.903.666</t>
  </si>
  <si>
    <t>1/12/2006</t>
  </si>
  <si>
    <t>PGD Uông Bí</t>
  </si>
  <si>
    <t>Số 496 đường Quang Trung, phường Quang Trung, thành phố Uông Bí,  tỉnh Quảng Ninh, Việt Nam</t>
  </si>
  <si>
    <t>(84-203)3567882/ 3567881</t>
  </si>
  <si>
    <t>(84-203) 333.567 880</t>
  </si>
  <si>
    <t>HOA BINH 1,  NAM DINH 1</t>
  </si>
  <si>
    <t>Số 6 đường Hùng Vương, phường Trần Phú, thành phố Móng Cái, tỉnh Quảng Ninh, Việt Nam</t>
  </si>
  <si>
    <t xml:space="preserve">(84-203) 3789.959 </t>
  </si>
  <si>
    <t>(84-203) 378 9958</t>
  </si>
  <si>
    <t>23/5/2011</t>
  </si>
  <si>
    <t>CN THÁI BÌNH</t>
  </si>
  <si>
    <t>0100233583-031</t>
  </si>
  <si>
    <t>Số nhà 259 M, phố Lê Quý Đôn, phường Bồ Xuyên, Thành phố Thái Bình, tỉnh Thái Bình, Việt Nam</t>
  </si>
  <si>
    <t>(84-227) 364 2159</t>
  </si>
  <si>
    <t>(84-227) 364 2169</t>
  </si>
  <si>
    <t>Phạm Văn Đoàn</t>
  </si>
  <si>
    <t>doanpv@vpbank.com.vn</t>
  </si>
  <si>
    <t>0906.020.484</t>
  </si>
  <si>
    <t>PGD Trần Phú</t>
  </si>
  <si>
    <t>Thái Bình 2, BAC NINH 1, VIET TRI 1</t>
  </si>
  <si>
    <t>Số 83 + 83A, phố Trần Phú, tổ 16, Phường Trần Hưng Đạo, Thành phố Thái Bình, Tỉnh Thái Bình, Việt Nam</t>
  </si>
  <si>
    <t>(84-227) 364 8699</t>
  </si>
  <si>
    <t>(84-227) 364 8689</t>
  </si>
  <si>
    <t>Nguyễn Văn Nam</t>
  </si>
  <si>
    <t>namnv1@vpbank.com.vn</t>
  </si>
  <si>
    <t>10/12/2010</t>
  </si>
  <si>
    <t>PGD Trần Lãm</t>
  </si>
  <si>
    <t>Số 588 Phố Lý Bôn, Phường Kỳ Bá, Thành phố Thái Bình, Tỉnh Thái Bình, Việt Nam</t>
  </si>
  <si>
    <t>(84-227) 384 8226</t>
  </si>
  <si>
    <t>(84-227) 384 8228</t>
  </si>
  <si>
    <t>Hà Văn Hùng</t>
  </si>
  <si>
    <t>hunghv@vpbank.com.vn</t>
  </si>
  <si>
    <t>0972.740.074</t>
  </si>
  <si>
    <t>26/12/2011</t>
  </si>
  <si>
    <t>PGD Kỳ Bá</t>
  </si>
  <si>
    <t>Số 225G, đường Hai Bà Trưng, Phường Lê Hồng Phong, Thành phố Thái Bình, Tỉnh Thái Bình.</t>
  </si>
  <si>
    <t>(84-227) 3658566
(84-227) 3658 569</t>
  </si>
  <si>
    <t>(84-227) 365 8588</t>
  </si>
  <si>
    <t>29/6/2012</t>
  </si>
  <si>
    <t>CN BẮC GIANG</t>
  </si>
  <si>
    <t>0100233583-011</t>
  </si>
  <si>
    <t>Số 303 đường Lê Lợi, phường Hoàng Văn Thụ, Thành phố Bắc Giang, Tỉnh Bắc Giang, Việt Nam</t>
  </si>
  <si>
    <t>(84-204) 3555 566/65</t>
  </si>
  <si>
    <t>(84-204) 3844 222</t>
  </si>
  <si>
    <t>Ngô Văn Bắc</t>
  </si>
  <si>
    <t>0982061181</t>
  </si>
  <si>
    <t>24/11/2006</t>
  </si>
  <si>
    <t>5/1/2006</t>
  </si>
  <si>
    <t>PGD Ngô Gia Tự</t>
  </si>
  <si>
    <t>Số 43, đường Nguyễn Văn Cừ, phường Ngô Quyền, Thành phố Bắc Giang, Tỉnh Bắc Giang, Việt Nam</t>
  </si>
  <si>
    <t>(84-204) 6252 588/99</t>
  </si>
  <si>
    <t>(84-204) 6252 577</t>
  </si>
  <si>
    <t>Nguyễn Văn Bắc</t>
  </si>
  <si>
    <t>bacnv02@vpbank.com.vn</t>
  </si>
  <si>
    <t>0973895888</t>
  </si>
  <si>
    <t>PGD Hiệp Hòa</t>
  </si>
  <si>
    <t>80, đường 19/5, thị trấn Thắng, huyện Hiệp Hòa, Tỉnh Bắc Giang, Việt Nam</t>
  </si>
  <si>
    <t>(84-204) 3863 544</t>
  </si>
  <si>
    <t>(84-204) 3863 545</t>
  </si>
  <si>
    <t>Nguyễn Việt Hùng</t>
  </si>
  <si>
    <t>15/1/2008</t>
  </si>
  <si>
    <t>PGD Lê Lợi</t>
  </si>
  <si>
    <t>BAC GIANG 1,  HA LONG 1,  HA LONG 2</t>
  </si>
  <si>
    <t>Số 208, đường Lê Lợi, phường Lê Lợi, Thành phố Bắc Giang, Tỉnh Bắc Giang, Việt Nam</t>
  </si>
  <si>
    <t>(84-204) 3556633</t>
  </si>
  <si>
    <t>(84-204) 3558833</t>
  </si>
  <si>
    <t>Đặng Thanh Sơn</t>
  </si>
  <si>
    <t>dangson@vpbank.com.vn</t>
  </si>
  <si>
    <t>0914388069</t>
  </si>
  <si>
    <t>17/1/2011</t>
  </si>
  <si>
    <t>CN LẠNG SƠN</t>
  </si>
  <si>
    <t>Số 125-127 đường Lê Lợi, P VĨnh Trọng, Tp Lạng Sơn, tỉnh Lạng Sơn</t>
  </si>
  <si>
    <t>(84- 205)375.8999</t>
  </si>
  <si>
    <t>(84-205)376.9888</t>
  </si>
  <si>
    <t>Đậu Sỹ Quyết</t>
  </si>
  <si>
    <t>quyetds@vpbank.com.vn</t>
  </si>
  <si>
    <t>23/1/2018</t>
  </si>
  <si>
    <t>CN HƯNG YÊN</t>
  </si>
  <si>
    <t>Đường 39A, KCN Phố Nối B, xã Nghĩa Hiệp, huyện Yên Mỹ,  tỉnh Hưng Yên</t>
  </si>
  <si>
    <t>(84-221)385 6666</t>
  </si>
  <si>
    <t>(84-221)3856666</t>
  </si>
  <si>
    <t>Nguyễn Văn Duy</t>
  </si>
  <si>
    <t>duynv6@vpbank.com.vn</t>
  </si>
  <si>
    <t>0912.993.268</t>
  </si>
  <si>
    <t>29/1/2018</t>
  </si>
  <si>
    <t>CN  BẮC NINH</t>
  </si>
  <si>
    <t>0100233583-028</t>
  </si>
  <si>
    <t>CN BẮC NINH</t>
  </si>
  <si>
    <t>BAC NINH 1, VIET TRI 1, BAC GIANG 1</t>
  </si>
  <si>
    <t>Một phần tầng 1 và một phần tầng 2, tòa nhà Việt Long, số 34, đường Lý Thái Tổ, phường Ninh Xá, thành phố Bắc Ninh, tỉnh Bắc Ninh, Việt Nam</t>
  </si>
  <si>
    <t>(84-222) 3893 686</t>
  </si>
  <si>
    <t>(84-222) 3893 222</t>
  </si>
  <si>
    <t>Nguyễn Đường Lâm</t>
  </si>
  <si>
    <t>lamnd@vpbank.com.vn</t>
  </si>
  <si>
    <t>0904616616</t>
  </si>
  <si>
    <t>PGD Từ Sơn</t>
  </si>
  <si>
    <t>Phố Mới, Phường Đình Bảng, thị xã Từ Sơn, tỉnh Bắc Ninh</t>
  </si>
  <si>
    <t>(84-222) 3761112</t>
  </si>
  <si>
    <t>(84-222) 3761113</t>
  </si>
  <si>
    <t>Hoàng Trọng Tấn</t>
  </si>
  <si>
    <t>5/1/2010</t>
  </si>
  <si>
    <t>CN HÒA BÌNH</t>
  </si>
  <si>
    <t>0100233583-030</t>
  </si>
  <si>
    <t>Số 878, tổ 17, đường Cù Chính Lan, Phường Phương Lâm, Thành phố Hòa Bình, Tỉnh Hòa Bình, Việt Nam</t>
  </si>
  <si>
    <t>Hà Công Pha</t>
  </si>
  <si>
    <t>phahc@vpbank.com.vn</t>
  </si>
  <si>
    <t>18/6/2008</t>
  </si>
  <si>
    <t>PGD Sông Đà</t>
  </si>
  <si>
    <t xml:space="preserve"> HOA BINH 1,  NAM DINH 1,  NAM DINH 2</t>
  </si>
  <si>
    <t>(84-218) 3888 933</t>
  </si>
  <si>
    <t>Trần Thị Hương Giang</t>
  </si>
  <si>
    <t>GIANGTTH@VPBANK.COM.VN</t>
  </si>
  <si>
    <t>0972509888</t>
  </si>
  <si>
    <t>23/9/2011</t>
  </si>
  <si>
    <t>CN PHÚ THỌ</t>
  </si>
  <si>
    <t>0100233583-024</t>
  </si>
  <si>
    <t>VIET TRI 1, BAC GIANG 1,  HA LONG 1</t>
  </si>
  <si>
    <t>Số nhà 2269, đường Hùng Vương, phường Nông Trang, Thành phố Việt Trì, tỉnh Phú Thọ, Việt Nam</t>
  </si>
  <si>
    <t>(84-210) 6261 555</t>
  </si>
  <si>
    <t>Nguyễn Thế Anh</t>
  </si>
  <si>
    <t>theanh@vpbank.com.vn</t>
  </si>
  <si>
    <t>0912509036</t>
  </si>
  <si>
    <t>PGD Tiên Cát</t>
  </si>
  <si>
    <t>Số 1421 Hùng Vương, phường Tiên Cát, Thành phố Việt Trì, tỉnh Phú Thọ, Việt Nam</t>
  </si>
  <si>
    <t>(84-210) 6258 014</t>
  </si>
  <si>
    <t>Triệu Duy Tân</t>
  </si>
  <si>
    <t>TANTD@VPBANK.COM.VN</t>
  </si>
  <si>
    <t>0939241837</t>
  </si>
  <si>
    <t>CN THÁI NGUYÊN</t>
  </si>
  <si>
    <t>0100233583-027</t>
  </si>
  <si>
    <t>Số 631, đường Lương Ngọc Quyến, Phường Phan Đình Phùng, Thành phố Thái Nguyên, Tỉnh Thái Nguyên, Việt Nam</t>
  </si>
  <si>
    <t>(84-208) 365 6769</t>
  </si>
  <si>
    <t>(84-208) 365 6765</t>
  </si>
  <si>
    <t>PHÙNG QUỐC HUY</t>
  </si>
  <si>
    <t>12/9/2008</t>
  </si>
  <si>
    <t>PGD Gang Thép</t>
  </si>
  <si>
    <t>Số 542-544, đường Cách mạng Tháng Tám, tổ 12, phường Trung Thành, thành phố Thái Nguyên, tỉnh Thái Nguyên, Việt Nam</t>
  </si>
  <si>
    <t>(84-208) 3840 656</t>
  </si>
  <si>
    <t>(84-208) 3734 868</t>
  </si>
  <si>
    <t>Đồng Thanh Tùng</t>
  </si>
  <si>
    <t>TUNGDT2@VPBANK.COM.VN</t>
  </si>
  <si>
    <t>28/7/2011</t>
  </si>
  <si>
    <t>CN VĨNH PHÚC</t>
  </si>
  <si>
    <t>0100233583-010</t>
  </si>
  <si>
    <t>Số nhà 01, đường Mê Linh, phường Liên Bảo, thành phố Vĩnh Yên, tỉnh Vĩnh Phúc, Việt Nam</t>
  </si>
  <si>
    <t>(84-211) 372 0140</t>
  </si>
  <si>
    <t xml:space="preserve">Nguyễn Đình Thực </t>
  </si>
  <si>
    <t>dinhthuc@vpbank.com.vn</t>
  </si>
  <si>
    <t>0988 457 197/ 0904 493 189</t>
  </si>
  <si>
    <t>18/10/2005</t>
  </si>
  <si>
    <t>PGD Phúc Yên</t>
  </si>
  <si>
    <t>(84-211) 353 0378</t>
  </si>
  <si>
    <t>PGD Vĩnh Yên</t>
  </si>
  <si>
    <t>Tầng 1 và tầng 2 ngôi nhà số 245 -247  đường Hùng Vương, phường Tích Sơn, TP VĨnh Yên, tỉnh Vĩnh Phúc</t>
  </si>
  <si>
    <t>(84-211) 3696567</t>
  </si>
  <si>
    <t>Trần Thị Phương Lê</t>
  </si>
  <si>
    <t>letranphuong@vpbank.com.vn</t>
  </si>
  <si>
    <t>CN NINH BÌNH</t>
  </si>
  <si>
    <t>0100233583-021</t>
  </si>
  <si>
    <t xml:space="preserve"> NAM DINH 1,  NAM DINH 2</t>
  </si>
  <si>
    <t>Nguyễn Hồng Giang</t>
  </si>
  <si>
    <t>honggiang@vpbank.com.vn</t>
  </si>
  <si>
    <t>(84-229) 383 5666</t>
  </si>
  <si>
    <t>(84-229) 383 5333</t>
  </si>
  <si>
    <t>3/7/2007</t>
  </si>
  <si>
    <t>24/5/2007</t>
  </si>
  <si>
    <t>CN NAM ĐỊNH</t>
  </si>
  <si>
    <t>Số 69 Lê Hồng Phong, Phường Nguyễn Du, Thành phố Nam Định, Tỉnh Nam Định, Việt Nam</t>
  </si>
  <si>
    <t>(84-228) 383 4834</t>
  </si>
  <si>
    <t>(84-228) 383 0550</t>
  </si>
  <si>
    <t>Lương Anh Tuấn</t>
  </si>
  <si>
    <t>tuanla@vpbank.com.vn</t>
  </si>
  <si>
    <t>PGD Lạc Quần</t>
  </si>
  <si>
    <t>Số 98 Quốc lộ 21, Thị trấn Cổ Lễ, Huyện Trực Ninh, Tỉnh Nam Định, Việt Nam</t>
  </si>
  <si>
    <t>(84-228) 393 5961</t>
  </si>
  <si>
    <t>(84-228) 393 5960</t>
  </si>
  <si>
    <t>28/5/2008</t>
  </si>
  <si>
    <t>PGD Đò Quan</t>
  </si>
  <si>
    <t>Số 10 đường Trần Phú, phường Năng Tĩnh, Thành phố Nam Định, Tỉnh Nam Định, Việt Nam</t>
  </si>
  <si>
    <t>(84-228)352 8898</t>
  </si>
  <si>
    <t>(84-228) 3528366</t>
  </si>
  <si>
    <t>Nguyễn Văn Bá</t>
  </si>
  <si>
    <t>vanba@vpbank.com.vn</t>
  </si>
  <si>
    <t>0979879157</t>
  </si>
  <si>
    <t>12/4/2007</t>
  </si>
  <si>
    <t>PGD Ý Yên</t>
  </si>
  <si>
    <t>Đường 57A, Thị trấn Lâm, Huyện Ý Yên, Tỉnh Nam Định, Việt Nam</t>
  </si>
  <si>
    <t>(84-228) 395 9596</t>
  </si>
  <si>
    <t>(84-228) 3958989</t>
  </si>
  <si>
    <t>Bùi Đình Phong</t>
  </si>
  <si>
    <t>phongbd@vpbank.com.vn</t>
  </si>
  <si>
    <t>0975120693</t>
  </si>
  <si>
    <t>14/10/2011</t>
  </si>
  <si>
    <t>PGD Thành Nam</t>
  </si>
  <si>
    <t>Số 350 đường Trần Hưng Đạo, phường Bà Triệu, Thành phố Nam Định, Việt Nam</t>
  </si>
  <si>
    <t>(84-228) 355 5678</t>
  </si>
  <si>
    <t>(84-228) 3555789</t>
  </si>
  <si>
    <t>Đinh Quang Trường</t>
  </si>
  <si>
    <t>truongdq@vpbank.com.vn</t>
  </si>
  <si>
    <t>CN THANH HOÁ</t>
  </si>
  <si>
    <t>0100233583-015</t>
  </si>
  <si>
    <t>CN THANH HÓA</t>
  </si>
  <si>
    <t>Lô 05+06, đường Phan Chu Trinh, Phường Điện Biên, Thành phố Thanh Hoá, Tỉnh Thanh Hóa, Việt Nam</t>
  </si>
  <si>
    <t>(84-237) 3725 856</t>
  </si>
  <si>
    <t>(84-237) 3725 855</t>
  </si>
  <si>
    <t>Lê Anh Tuấn</t>
  </si>
  <si>
    <t>0914994866</t>
  </si>
  <si>
    <t>29/1/2007</t>
  </si>
  <si>
    <t>PGD Bỉm Sơn</t>
  </si>
  <si>
    <t>Số 18 đường Nguyễn Huệ, Phường Ngọc Trạo, Thị xã Bỉm sơn, Tỉnh Thanh Hóa, Việt Nam</t>
  </si>
  <si>
    <t>0237 3771 595</t>
  </si>
  <si>
    <t>0237 3771 596</t>
  </si>
  <si>
    <t>3/5/2007</t>
  </si>
  <si>
    <t>PGD Nguyễn Trãi</t>
  </si>
  <si>
    <t>Thanh Hóa 1, Thanh Hóa 2, Vinh (Nghệ An) 1</t>
  </si>
  <si>
    <t>(84-237) 6252 004</t>
  </si>
  <si>
    <t>(84-237) 6252 006</t>
  </si>
  <si>
    <t>13/12/2007</t>
  </si>
  <si>
    <t>PGD Sầm Sơn</t>
  </si>
  <si>
    <t>0237 3827 025</t>
  </si>
  <si>
    <t>Vũ Đức Trung</t>
  </si>
  <si>
    <t>trungvd@vpbank.com.vn</t>
  </si>
  <si>
    <t>0914639555</t>
  </si>
  <si>
    <t>28/7/2008</t>
  </si>
  <si>
    <t>PGD Trường Thi</t>
  </si>
  <si>
    <t>Số nhà 63 Trường Thi, Phường Điện Biên, Thành phố Thanh Hóa, Tỉnh Thanh Hóa, Việt Nam</t>
  </si>
  <si>
    <t>0237 6252 688</t>
  </si>
  <si>
    <t>(84-237) 3729 882</t>
  </si>
  <si>
    <t>Nguyễn Hoàng Đức</t>
  </si>
  <si>
    <t>HOANGDUC@VPBANK.COM.VN</t>
  </si>
  <si>
    <t>0912276476</t>
  </si>
  <si>
    <t>25/8/2011</t>
  </si>
  <si>
    <t>Số 43A Quang Trung, Phường Ngọc Trạo, Thành phố Thanh Hóa, Tỉnh Thanh Hóa, Việt Nam</t>
  </si>
  <si>
    <t>Ngô Chí Cường</t>
  </si>
  <si>
    <t>CUONGNC@VPBANK.COM.VN</t>
  </si>
  <si>
    <t>PGD Đông Thọ</t>
  </si>
  <si>
    <t>(84-237) 3755 268</t>
  </si>
  <si>
    <t>(84-237) 3755269</t>
  </si>
  <si>
    <t>Lê Thị Tuyến</t>
  </si>
  <si>
    <t>tuyenlt4@vpbank.com.vn</t>
  </si>
  <si>
    <t>0916626884</t>
  </si>
  <si>
    <t>CN NGHỆ AN</t>
  </si>
  <si>
    <t>0100233583-016</t>
  </si>
  <si>
    <t>Nhà A, Khu Thương mại dịch vụ nhà ở C1, đường Quang Trung, Phường Quang Trung, Thành phố Vinh, Tỉnh Nghệ An, Việt Nam</t>
  </si>
  <si>
    <t>(84-238) 3588 235</t>
  </si>
  <si>
    <t>(84-238) 588 264</t>
  </si>
  <si>
    <t>30/1/2007</t>
  </si>
  <si>
    <t>PGD Chợ Vinh</t>
  </si>
  <si>
    <t>Vinh (Nghệ An) 1, Vinh (Nghệ An) 2, Thái Bình 1</t>
  </si>
  <si>
    <t>Số 20, đường Cao Thắng, Phường Hồng Sơn, Thành phố Vinh, Tỉnh Nghệ An, Việt Nam</t>
  </si>
  <si>
    <t>(84-238)3581681</t>
  </si>
  <si>
    <t>(84-238) 581 633</t>
  </si>
  <si>
    <t>Nguyễn Tiến Cường</t>
  </si>
  <si>
    <t>cuongnt8@vpbank.com.vn</t>
  </si>
  <si>
    <t>0984943468</t>
  </si>
  <si>
    <t xml:space="preserve">PGD Nguyễn Văn Cừ </t>
  </si>
  <si>
    <t>(84-238)3589427</t>
  </si>
  <si>
    <t>(84-238) 589 429</t>
  </si>
  <si>
    <t>quandn1@vpbank.com.vn</t>
  </si>
  <si>
    <t>9/1/2008</t>
  </si>
  <si>
    <t>PGD Cửa Đông</t>
  </si>
  <si>
    <t>Số 99, đường Nguyễn Phong Sắc, Phường Hưng Dũng, Thành phố Vinh, Tỉnh Nghệ An, Việt Nam</t>
  </si>
  <si>
    <t>(84-238)3529555</t>
  </si>
  <si>
    <t>(84-238) 529557</t>
  </si>
  <si>
    <t>30/7/2010</t>
  </si>
  <si>
    <t>PGD Bến Thủy</t>
  </si>
  <si>
    <t>Số 01, đường Nguyễn Văn Trỗi, Phường Bến Thủy, Thành phố Vinh, Tỉnh Nghệ An, Việt Nam</t>
  </si>
  <si>
    <t>(84-238)3543388</t>
  </si>
  <si>
    <t>(84-238) 543355</t>
  </si>
  <si>
    <t>PGD Đội Cung</t>
  </si>
  <si>
    <t>Số 113, đường Trường Chinh, phường Lê Lợi, thành phố Vinh, tỉnh Nghệ An, Việt Nam</t>
  </si>
  <si>
    <t>(84-238)3545588</t>
  </si>
  <si>
    <t>(84-238) 545522</t>
  </si>
  <si>
    <t>Cao Mai Sa</t>
  </si>
  <si>
    <t>sacm@vpbank.com.vn</t>
  </si>
  <si>
    <t>0989690405</t>
  </si>
  <si>
    <t>26/8/2011</t>
  </si>
  <si>
    <t>CN HÀ TĨNH</t>
  </si>
  <si>
    <t>0100233583-032</t>
  </si>
  <si>
    <t>Hà Tĩnh, Lê Chân, HONG BANG 1</t>
  </si>
  <si>
    <t>Số 17, đường Trần Phú, phường Trần Phú, thành phố Hà Tĩnh, tỉnh Hà Tĩnh, Việt Nam</t>
  </si>
  <si>
    <t>(84-239) 389 8969</t>
  </si>
  <si>
    <t>(84-239) 389 7969</t>
  </si>
  <si>
    <t>16/5/2008</t>
  </si>
  <si>
    <t>PGD Thành Sen</t>
  </si>
  <si>
    <t>Số 63, đường Nguyễn Chí Thanh, Phường Tân Giang, Thành phố Hà Tĩnh, Tỉnh Hà Tĩnh, Việt Nam</t>
  </si>
  <si>
    <t>(84-239) 368 6222</t>
  </si>
  <si>
    <t>(84-239) 389 8887</t>
  </si>
  <si>
    <t>5/10/2011</t>
  </si>
  <si>
    <t>PGD Hồng Lĩnh</t>
  </si>
  <si>
    <t>Số 101 đường Trần Phú, phường Nam Hồng, thị xã Hồng Lĩnh, tỉnh Hà Tĩnh, Việt Nam</t>
  </si>
  <si>
    <t>(84-239) 378 7789/0393 787 666</t>
  </si>
  <si>
    <t xml:space="preserve">(84-239) 378 7678    </t>
  </si>
  <si>
    <t>Nguyễn Quang Đạt</t>
  </si>
  <si>
    <t>PGD Nguyễn Du</t>
  </si>
  <si>
    <t>Số 163, đường Nguyễn Công Trứ, Phường Bắc Hà, Thành phố Hà Tĩnh, Tỉnh Hà Tĩnh, Việt Nam</t>
  </si>
  <si>
    <t>(84-239) 368 5222</t>
  </si>
  <si>
    <t>(84-239) 368 5224</t>
  </si>
  <si>
    <t>Trần Xuân Dũng</t>
  </si>
  <si>
    <t>CN ĐÀ NẴNG</t>
  </si>
  <si>
    <t>0100233583-005</t>
  </si>
  <si>
    <t>ĐÀ NẴNG 1, ĐÀ NẴNG 2, HÀM NGHI</t>
  </si>
  <si>
    <t>Vùng 7</t>
  </si>
  <si>
    <t>Nguyễn Đắc Thanh</t>
  </si>
  <si>
    <t>dacthanh@vpbank.com.vn</t>
  </si>
  <si>
    <t>0934854567</t>
  </si>
  <si>
    <t>Miền Trung</t>
  </si>
  <si>
    <t>112 - Phan Châu Trinh, phường Phước Ninh, quận Hải Châu, Thành phố Đà Nẵng, Việt Nam</t>
  </si>
  <si>
    <t>0236 3835 090</t>
  </si>
  <si>
    <t xml:space="preserve">0236 383 5065 </t>
  </si>
  <si>
    <t>22/7/1995</t>
  </si>
  <si>
    <t>14/9/1995</t>
  </si>
  <si>
    <t xml:space="preserve">PGD Điện Biên Phủ </t>
  </si>
  <si>
    <t>0236 3758 939</t>
  </si>
  <si>
    <t xml:space="preserve">0236 375 8939 </t>
  </si>
  <si>
    <t>17/11/2004</t>
  </si>
  <si>
    <t>PGD Đống Đa</t>
  </si>
  <si>
    <t>318 - Đống Đa, phường Thanh Bình, Quận Hải Châu, Thành phố Đà Nẵng, Việt Nam</t>
  </si>
  <si>
    <t>0236 3531 466</t>
  </si>
  <si>
    <t>0236 353 1468</t>
  </si>
  <si>
    <t>19/9/2006</t>
  </si>
  <si>
    <t>18/9/2006</t>
  </si>
  <si>
    <t>PGD Nguyễn Tri Phương</t>
  </si>
  <si>
    <t>05 - Nguyễn Hữu Thọ, phường Hòa Thuận Tây, Quận Hải Châu, Thành phố Đà Nẵng, Việt Nam</t>
  </si>
  <si>
    <t>0236 3614 607</t>
  </si>
  <si>
    <t>0236 361 4609</t>
  </si>
  <si>
    <t>Huỳnh Đặng Sơn</t>
  </si>
  <si>
    <t>25/7/2007</t>
  </si>
  <si>
    <t>PGD Núi Thành</t>
  </si>
  <si>
    <t>0236 3621 371</t>
  </si>
  <si>
    <t>0236 362 1374</t>
  </si>
  <si>
    <t>Phan Xuân Khương</t>
  </si>
  <si>
    <t>khuongpx@vpbank.com.vn</t>
  </si>
  <si>
    <t>0914135437</t>
  </si>
  <si>
    <t>PGD Sơn Trà</t>
  </si>
  <si>
    <t>0236 3946 797</t>
  </si>
  <si>
    <t>0236 3946898</t>
  </si>
  <si>
    <t>Dương Đình Dụng</t>
  </si>
  <si>
    <t>dungdd@vpbank.com.vn</t>
  </si>
  <si>
    <t>0906 565 707</t>
  </si>
  <si>
    <t>7/12/2010</t>
  </si>
  <si>
    <t>PGD Hàm Nghi</t>
  </si>
  <si>
    <t>HÀM NGHI, LÊ DUẪN, Huế 1</t>
  </si>
  <si>
    <t>102-104 Hàm Nghi, phường Thạc Gián, quận Thanh Khê, Thành phố Đà Nẵng, Việt Nam</t>
  </si>
  <si>
    <t>0236 3575 444</t>
  </si>
  <si>
    <t>0236 3575446</t>
  </si>
  <si>
    <t>Bùi Văn Dương</t>
  </si>
  <si>
    <t>DUONGBV1@VPBANK.COM.VN</t>
  </si>
  <si>
    <t>8/9/2011</t>
  </si>
  <si>
    <t>CN HUẾ</t>
  </si>
  <si>
    <t>0100233583-006</t>
  </si>
  <si>
    <t>Huế 1, PHÚ HỘI 1, PHÚ HỘI 2</t>
  </si>
  <si>
    <t>35 Lý Thường Kiệt, Phường Phú Nhuận, Thành phố Huế, tỉnh Thừa Thiên Huế, Việt Nam</t>
  </si>
  <si>
    <t>(84-234) 3814 646</t>
  </si>
  <si>
    <t>(84-234) 381 4949</t>
  </si>
  <si>
    <t>Phạm Văn Phong</t>
  </si>
  <si>
    <t>vanphong_hue@vpbank.com.vn</t>
  </si>
  <si>
    <t>0913 426 315</t>
  </si>
  <si>
    <t xml:space="preserve">PGD Vỹ Dạ </t>
  </si>
  <si>
    <t>(84-234) 389 7171; (0234) 389 8169</t>
  </si>
  <si>
    <t>(84-234) 389 7273</t>
  </si>
  <si>
    <t>Phạm Đình Dũng</t>
  </si>
  <si>
    <t>dungpd@vpbank.com.vn</t>
  </si>
  <si>
    <t>0905.106.837</t>
  </si>
  <si>
    <t>6/4/2006</t>
  </si>
  <si>
    <t>PGD Đông Ba</t>
  </si>
  <si>
    <t>179 Trần Hưng Đạo, phường Phú Hòa, Tỉnh Thừa Thiên Huế, Việt Nam</t>
  </si>
  <si>
    <t>(84-234) 357 1616 - 3 57 1717</t>
  </si>
  <si>
    <t>(84-234) 357 1718</t>
  </si>
  <si>
    <t>PGD Mai Thúc Loan</t>
  </si>
  <si>
    <t>91 Mai Thúc Loan, phường Thuận Thành, Tỉnh Thừa Thiên Huế, Việt Nam</t>
  </si>
  <si>
    <t>(84-234) 354 5556 - 354 5557</t>
  </si>
  <si>
    <t>(84-234) 354 5559</t>
  </si>
  <si>
    <t>Trần Thị Khánh Linh</t>
  </si>
  <si>
    <t>linhttk@vpbank.com.vn</t>
  </si>
  <si>
    <t>0914.193.384</t>
  </si>
  <si>
    <t>6/9/2007</t>
  </si>
  <si>
    <t>PGD Phú Hội</t>
  </si>
  <si>
    <t>PHÚ HỘI 2, Đồng Hới 1, Đông Hà 1</t>
  </si>
  <si>
    <t>Số 64 Hùng Vương, Phường Phú Nhuận, Thành phố Huế, Tỉnh Thừa Thiên Huế, Việt Nam</t>
  </si>
  <si>
    <t>(84-234) 394 3939</t>
  </si>
  <si>
    <t>(84-234) 394 3940</t>
  </si>
  <si>
    <t>Lê Thị Hồng Thu</t>
  </si>
  <si>
    <t>thulth@vpbank.com.vn</t>
  </si>
  <si>
    <t>17/12/2010</t>
  </si>
  <si>
    <t>PGD Bến Ngự</t>
  </si>
  <si>
    <t>Số 66 đường Trần Thúc Nhẫn, phường Vĩnh Ninh, Tỉnh Thừa Thiên Huế, Việt Nam</t>
  </si>
  <si>
    <t xml:space="preserve">(84-234) 395 9666 </t>
  </si>
  <si>
    <t>(84-234) 395 9668</t>
  </si>
  <si>
    <t>CN QUẢNG BÌNH</t>
  </si>
  <si>
    <t>0100233583-023</t>
  </si>
  <si>
    <t>Số 108 Trần Hưng đạo, Phường Đồng Phú, Thành phố Đồng Hới, Tỉnh Quảng Bình, Việt Nam</t>
  </si>
  <si>
    <t>(84-232) 384 6969</t>
  </si>
  <si>
    <t>(84-232) 384 6979</t>
  </si>
  <si>
    <t>Nguyễn Văn Tuyển</t>
  </si>
  <si>
    <t>tuyennv@vpbank.com.vn</t>
  </si>
  <si>
    <t>28/5/2007</t>
  </si>
  <si>
    <t>PGD Ba Đồn</t>
  </si>
  <si>
    <t>Số 187 Quang Trung, Phường Quảng Thọ, Thị xã Ba Đồn, Tỉnh Quảng Bình, Việt Nam</t>
  </si>
  <si>
    <t>(84-232) 351 8989</t>
  </si>
  <si>
    <t>(84-232) 351 8987</t>
  </si>
  <si>
    <t>PGD Bố Trạch</t>
  </si>
  <si>
    <t>TK 2, Thị trấn Hoàn Lão, Huyện Bố Trạch, Tỉnh Quảng Bình, Việt Nam</t>
  </si>
  <si>
    <t>(84-232) 625 7116</t>
  </si>
  <si>
    <t>PGD Đồng Hới</t>
  </si>
  <si>
    <t>Đồng Hới 1, Đông Hà 1, Hà Tĩnh</t>
  </si>
  <si>
    <t>59 Tố Hữu, Tiểu khu 11, Phường Nam Lý, Thành phố Đồng Hới, Tỉnh Quảng Bình, Việt Nam</t>
  </si>
  <si>
    <t>(84-232) 626 9269</t>
  </si>
  <si>
    <t>(84-232) 626 8899</t>
  </si>
  <si>
    <t>Dương Thị Lan</t>
  </si>
  <si>
    <t>landt@vpbank.com.vn</t>
  </si>
  <si>
    <t>098667779/0906536989</t>
  </si>
  <si>
    <t>12/12/2011</t>
  </si>
  <si>
    <t>CN QUẢNG TRỊ</t>
  </si>
  <si>
    <t>0100233583-036</t>
  </si>
  <si>
    <t>Số 16 đường Hùng Vương, phường 1, Thành phố Đông Hà, Tỉnh Quảng Trị, Việt Nam</t>
  </si>
  <si>
    <t>(84-233) 3556 883</t>
  </si>
  <si>
    <t>(84-233) 3556 888</t>
  </si>
  <si>
    <t>Lê Vũ Khánh</t>
  </si>
  <si>
    <t>khanhlv1@vpbank.com.vn</t>
  </si>
  <si>
    <t>0905.126.777</t>
  </si>
  <si>
    <t>7/4/2008</t>
  </si>
  <si>
    <t>4/7/2008</t>
  </si>
  <si>
    <t>PGD Đông Hà</t>
  </si>
  <si>
    <t>Đông Hà 1, Hà Tĩnh, Lê Chân</t>
  </si>
  <si>
    <t>Số 17 Trần Hưng Đạo, phường 1, Thành phố Đông Hà, Tỉnh Quảng Trị, Việt Nam</t>
  </si>
  <si>
    <t>(84-233) 3559 989</t>
  </si>
  <si>
    <t>(84-233) 3557 989</t>
  </si>
  <si>
    <t>Hồ Thị Ngọc Hương</t>
  </si>
  <si>
    <t>huonghtn1@vpbank.com.vn</t>
  </si>
  <si>
    <t>0914248777</t>
  </si>
  <si>
    <t>12/3/2011</t>
  </si>
  <si>
    <t>CN QUẢNG NAM</t>
  </si>
  <si>
    <t>0100233583-001</t>
  </si>
  <si>
    <t>QUẢNG NAM, ĐÀ NẴNG 1, ĐÀ NẴNG 2</t>
  </si>
  <si>
    <t>(84- 235)0383 3003</t>
  </si>
  <si>
    <t xml:space="preserve">(84- 235)0383 3005 </t>
  </si>
  <si>
    <t>Kiều Phương Trung</t>
  </si>
  <si>
    <t>trungkp@vpbank.com.vn</t>
  </si>
  <si>
    <t>0935 631 891/0905 100 080</t>
  </si>
  <si>
    <t>CN TP. HỒ CHÍ MINH</t>
  </si>
  <si>
    <t>0100233583-003</t>
  </si>
  <si>
    <t>CN HỒ CHÍ MINH</t>
  </si>
  <si>
    <t>Đông Bắc 3, Sài Gòn 1,  TAY NAM 3</t>
  </si>
  <si>
    <t>Vùng 8</t>
  </si>
  <si>
    <t>Miền Nam</t>
  </si>
  <si>
    <t>(84-28) 3821 0076/77/78</t>
  </si>
  <si>
    <t>(84-28) 3824 3456</t>
  </si>
  <si>
    <t>Phạm Đình Chiểu</t>
  </si>
  <si>
    <t>dinhchieu@vpbank.com.vn</t>
  </si>
  <si>
    <t>0908123252</t>
  </si>
  <si>
    <t>16/12/1993</t>
  </si>
  <si>
    <t>PGD Khánh Hội</t>
  </si>
  <si>
    <t>(84-28) 3941 4191</t>
  </si>
  <si>
    <t>(84-28) 3941 4192</t>
  </si>
  <si>
    <t>3/7/2006</t>
  </si>
  <si>
    <t xml:space="preserve">PGD Thủ Đức </t>
  </si>
  <si>
    <t>Thủ Đức 2, Bình Thạnh 1, Quận 3</t>
  </si>
  <si>
    <t>(84-28) 3722 3674</t>
  </si>
  <si>
    <t>20/4/2005</t>
  </si>
  <si>
    <t>PGD Nam Sài Gòn</t>
  </si>
  <si>
    <t>Quận 4, Quận 8, Bình Chánh 1</t>
  </si>
  <si>
    <t>(84-28) 3872 2876/77/78/79</t>
  </si>
  <si>
    <t>(84-28) 3872 2880</t>
  </si>
  <si>
    <t>7/3/2007</t>
  </si>
  <si>
    <t>PGD Phú Mỹ Hưng</t>
  </si>
  <si>
    <t>(84-28) 5412 2093/94/95/96</t>
  </si>
  <si>
    <t>(84-28) 5412 2092</t>
  </si>
  <si>
    <t>Kiều Minh Kỳ</t>
  </si>
  <si>
    <t>PGD Thạnh Mỹ Lợi</t>
  </si>
  <si>
    <t>Quận 2, Đông Bắc 1, Đông Bắc 2</t>
  </si>
  <si>
    <t>(84-28) 54027942/43/44</t>
  </si>
  <si>
    <t>(84-28)54027946</t>
  </si>
  <si>
    <t>PGD Phú Xuân</t>
  </si>
  <si>
    <t>Nhà Bè 1, Đông Nam 2, Tân Bình 1</t>
  </si>
  <si>
    <t>(84-28) 5420 3105/08 54203108</t>
  </si>
  <si>
    <t>(84-28) 5420 3100</t>
  </si>
  <si>
    <t>15/10/2012</t>
  </si>
  <si>
    <t>PGD Lê Văn Việt</t>
  </si>
  <si>
    <t>Quận 9- 1, Quận 9- 2, Quận 12- 1</t>
  </si>
  <si>
    <t>(84-28) 5409 4600/01/02</t>
  </si>
  <si>
    <t>(84-28) 5409 4603</t>
  </si>
  <si>
    <t>11/12/2012</t>
  </si>
  <si>
    <t>17/11/2012</t>
  </si>
  <si>
    <t>PGD Quận 3</t>
  </si>
  <si>
    <t>(84-28) 5404 2568</t>
  </si>
  <si>
    <t>(84-28) 5404 3221</t>
  </si>
  <si>
    <t>23/7/2012</t>
  </si>
  <si>
    <t>PGD Hàng Xanh</t>
  </si>
  <si>
    <t>Một phần tầng trệt và một phần tầng 1 Tòa nhà số 10A đường Nguyễn Thị Minh Khai, Phường Đa Kao, Quận 1, Thành phố Hồ Chí Minh, Việt Nam</t>
  </si>
  <si>
    <t>(84-28) 39111681/ 08.39111682</t>
  </si>
  <si>
    <t>(84-28) 5445 6704</t>
  </si>
  <si>
    <t>PGD Đông Sài Gòn</t>
  </si>
  <si>
    <t>Nhà dịch vụ số P6-SH.10, tầng Trệt (Shophouse), thuộc nhà Chung cư Park 6, Khu phức hợp Tân Cảng Sài Gòn, số 720A đường  Điện Biên Phủ, Phường 22, Quận Bình Thạnh, Thành phố Hồ Chí Minh.</t>
  </si>
  <si>
    <t>(84-28) 36207650 – 36207651</t>
  </si>
  <si>
    <t>(84-28) 5404 6520</t>
  </si>
  <si>
    <t>7/9/1994</t>
  </si>
  <si>
    <t>PGD Lê Văn Sỹ</t>
  </si>
  <si>
    <t>(84-28) 3526 2301/02/03/04/05</t>
  </si>
  <si>
    <t>(84-28) 3526 2300</t>
  </si>
  <si>
    <t>PGD Văn Thánh</t>
  </si>
  <si>
    <t>(84-28)3512 7459 - 3512 7324 - 3512 7335</t>
  </si>
  <si>
    <t>(84-28)3512 6293</t>
  </si>
  <si>
    <t xml:space="preserve">PGD Bà Chiểu </t>
  </si>
  <si>
    <t>Gò Vấp 1, Nhà Bè 1, Đông Nam 2</t>
  </si>
  <si>
    <t xml:space="preserve">(84-28) 3515 8893/94/95/96/97/98 </t>
  </si>
  <si>
    <t>(84-28)3515 8900</t>
  </si>
  <si>
    <t>Nguyễn Thị Huệ</t>
  </si>
  <si>
    <t>NTHUE01@VPBANK.COM.VN</t>
  </si>
  <si>
    <t>0903515148</t>
  </si>
  <si>
    <t xml:space="preserve">PGD Bình Thạnh </t>
  </si>
  <si>
    <t>(84-28) 6258 1376/77/78/80/81</t>
  </si>
  <si>
    <t>(84-28) 6258 1379</t>
  </si>
  <si>
    <t>Trần Hoàng Yên</t>
  </si>
  <si>
    <t>5/12/2006</t>
  </si>
  <si>
    <t>(84-28) 54461233/35/32</t>
  </si>
  <si>
    <t xml:space="preserve">(84-28) 54461236 </t>
  </si>
  <si>
    <t>PGD Nơ Trang Long</t>
  </si>
  <si>
    <t>028 3516 6008</t>
  </si>
  <si>
    <t>18/1/2011</t>
  </si>
  <si>
    <t>CN QUẬN 2</t>
  </si>
  <si>
    <t>0100233583-029</t>
  </si>
  <si>
    <t xml:space="preserve">(84-28) 37408567 </t>
  </si>
  <si>
    <t>(84-28) 3740 8569</t>
  </si>
  <si>
    <t>CN GIA ĐỊNH</t>
  </si>
  <si>
    <t>0100233583-073</t>
  </si>
  <si>
    <t>Phú Nhuận, Sài Gòn 2, Gò Vấp 2</t>
  </si>
  <si>
    <t>028 35176224</t>
  </si>
  <si>
    <t xml:space="preserve">028 35176225 </t>
  </si>
  <si>
    <t>Võ Thanh Thịnh</t>
  </si>
  <si>
    <t>30/11/2011</t>
  </si>
  <si>
    <t>CN BẾN THÀNH</t>
  </si>
  <si>
    <t>0100233583-075</t>
  </si>
  <si>
    <t>(84-28) 3910 1868</t>
  </si>
  <si>
    <t>Phan Viết Cường</t>
  </si>
  <si>
    <t>CN TRUNG SƠN</t>
  </si>
  <si>
    <t>Số 49-51 đường 9A Khu dân cư Trung Sơn, Xã Bình Hưng, huyện Bình Chánh, TP Hồ Chí Minh</t>
  </si>
  <si>
    <t>02873042080</t>
  </si>
  <si>
    <t>CN ĐỒNG NAI</t>
  </si>
  <si>
    <t>0100233583-017</t>
  </si>
  <si>
    <t>Đồng Nai, Hố Nai 1, Hố Nai 2</t>
  </si>
  <si>
    <t xml:space="preserve">Số K19, Võ Thị Sáu, KP 7, phường Thống Nhất, Tp. Biên Hòa, tỉnh Đồng Nai       </t>
  </si>
  <si>
    <t>(84-251) 394 8958</t>
  </si>
  <si>
    <t>(84-251) 394 8777</t>
  </si>
  <si>
    <t>Hoàng Thanh Hòa</t>
  </si>
  <si>
    <t>hoaht@vpbank.com.vn</t>
  </si>
  <si>
    <t>0908070793</t>
  </si>
  <si>
    <t>8/2/2007</t>
  </si>
  <si>
    <t>PGD Hố Nai</t>
  </si>
  <si>
    <t>Hố Nai 2, Thủ Dầu Một, Dĩ An</t>
  </si>
  <si>
    <t xml:space="preserve">Số 44/3, Đường Quốc lộ 1A, KP 8B, phường Tân Biên, Tp. Biên Hòa, tỉnh Đồng Nai </t>
  </si>
  <si>
    <t>(84-251) 8889379/80</t>
  </si>
  <si>
    <t>(84-251)  8889377</t>
  </si>
  <si>
    <t>(84-251) 8822886/85/84</t>
  </si>
  <si>
    <t>(84-251) 8822883</t>
  </si>
  <si>
    <t>8/11/2012</t>
  </si>
  <si>
    <t>CN BÌNH DƯƠNG</t>
  </si>
  <si>
    <t>0100233583-044</t>
  </si>
  <si>
    <t>Thủ Dầu Một, Dĩ An, Long An</t>
  </si>
  <si>
    <t>(84-0274)  368 3979/ 3 844 844/ 3 844 845</t>
  </si>
  <si>
    <t>(84-0274) 368 3939</t>
  </si>
  <si>
    <t>Phạm Thị Vương Liên</t>
  </si>
  <si>
    <t>lienptv@vpbank.com.vn</t>
  </si>
  <si>
    <t>0913143664/06503821795</t>
  </si>
  <si>
    <t>21/12/2010</t>
  </si>
  <si>
    <t>PGD Lái Thiêu</t>
  </si>
  <si>
    <t>Dĩ An, Long An, Bến Lức</t>
  </si>
  <si>
    <t>(84-274) 366 2486</t>
  </si>
  <si>
    <t>(84-274) 354 8666</t>
  </si>
  <si>
    <t>CN SÀI GÒN</t>
  </si>
  <si>
    <t>0100233583-007</t>
  </si>
  <si>
    <t>Vùng 9</t>
  </si>
  <si>
    <t>(84-28) 6265 0128</t>
  </si>
  <si>
    <t>(84-28) 6265 0170</t>
  </si>
  <si>
    <t>Vũ Mạnh Tuyến</t>
  </si>
  <si>
    <t>11/1/2005</t>
  </si>
  <si>
    <t>(84-28) 3924 0363</t>
  </si>
  <si>
    <t>(84-28) 3924 0364</t>
  </si>
  <si>
    <t>22/5/2007</t>
  </si>
  <si>
    <t>276C Cách Mạng Tháng Tám, Phường 10, Quận 3, Tp. Hồ Chí Minh</t>
  </si>
  <si>
    <t>(84-28) 39318969/ (84-28) 39318959</t>
  </si>
  <si>
    <t>(84-28) 3830 3473</t>
  </si>
  <si>
    <t>11/1/2008</t>
  </si>
  <si>
    <t>PGD Chánh Hưng</t>
  </si>
  <si>
    <t>(84-28) 37580686</t>
  </si>
  <si>
    <t>(84-28) 37580682</t>
  </si>
  <si>
    <t>Đông Nam 1, Tây Bắc 2, Chợ Lớn 2</t>
  </si>
  <si>
    <t>(84-28) 38547048</t>
  </si>
  <si>
    <t>(84-28) 38547077</t>
  </si>
  <si>
    <t>Trần Nguyễn Hữu Duy</t>
  </si>
  <si>
    <t xml:space="preserve"> TAY NAM 3,  DONG NAM 3, Kiên Giang</t>
  </si>
  <si>
    <t>270 đường Vành Đai Trong, Phường Bình Trị Đông B, Quận Bình Tân, Thành phố Hồ Chí Minh, Việt Nam</t>
  </si>
  <si>
    <t>(84-28) 3960 8893</t>
  </si>
  <si>
    <t>(84-28) 3960 7462</t>
  </si>
  <si>
    <t>12/7/2007</t>
  </si>
  <si>
    <t>PGD Phú Lâm</t>
  </si>
  <si>
    <t>Bình Tân 2, Quận 11, Quận 4</t>
  </si>
  <si>
    <t>Số 120-122, Đường Kinh Dương Vương, Phường 13, Q.6, TP Hồ Chí Minh</t>
  </si>
  <si>
    <t>(84-28) 3877 8056</t>
  </si>
  <si>
    <t>(84-28) 3877 8055</t>
  </si>
  <si>
    <t>Phạm Thụy Hồng Yến</t>
  </si>
  <si>
    <t>yenpth@vpbank.com.vn</t>
  </si>
  <si>
    <t>0902 410683</t>
  </si>
  <si>
    <t>9/8/2007</t>
  </si>
  <si>
    <t>PGD Bình Phú</t>
  </si>
  <si>
    <t>Quận 6, Bình Tân 1, Đông Nam 1</t>
  </si>
  <si>
    <t xml:space="preserve">(84-28) 37555966 </t>
  </si>
  <si>
    <t>(84-28) 37555967</t>
  </si>
  <si>
    <t>PGD Quận 8</t>
  </si>
  <si>
    <t>Quận 8, Bình Chánh 1, Bình Chánh 2</t>
  </si>
  <si>
    <t>(84-28) 3982 3603</t>
  </si>
  <si>
    <t>(84-28) 3982 3600</t>
  </si>
  <si>
    <t>Hoàng Hữu Hải</t>
  </si>
  <si>
    <t>haihh@vpbank.com.vn</t>
  </si>
  <si>
    <t>0985026179</t>
  </si>
  <si>
    <t>15/8/2012</t>
  </si>
  <si>
    <t>PGD Quận 10</t>
  </si>
  <si>
    <t xml:space="preserve">(84-28) 3979 7549 </t>
  </si>
  <si>
    <t>(84-28) 3979 7543</t>
  </si>
  <si>
    <t>12/1/2011</t>
  </si>
  <si>
    <t xml:space="preserve">PGD Nguyễn Thiện Thuật </t>
  </si>
  <si>
    <t>(84-28) 3839 0313</t>
  </si>
  <si>
    <t>(84-28) 3835 6774</t>
  </si>
  <si>
    <t>Trần Hữu Phước</t>
  </si>
  <si>
    <t>phuocth@vpbank.com.vn</t>
  </si>
  <si>
    <t>0932 315104</t>
  </si>
  <si>
    <t xml:space="preserve">PGD Hòa Hưng </t>
  </si>
  <si>
    <t>(84-28) 3864 6092</t>
  </si>
  <si>
    <t>(84-28) 3970 1508</t>
  </si>
  <si>
    <t>29/11/2006</t>
  </si>
  <si>
    <t>PGD Phạm Văn Hai</t>
  </si>
  <si>
    <t xml:space="preserve">(84-28) 3991 0980 </t>
  </si>
  <si>
    <t>(84-28) 3991 0981</t>
  </si>
  <si>
    <t>Nguyễn Thị Tuyết Nga</t>
  </si>
  <si>
    <t>ngantt2@vpbank.com.vn</t>
  </si>
  <si>
    <t>0903270859</t>
  </si>
  <si>
    <t>20/6/2007</t>
  </si>
  <si>
    <t>PGD Lý Thường Kiệt</t>
  </si>
  <si>
    <t>Quận 10, Tân Bình 3, Tân Phú 1</t>
  </si>
  <si>
    <t>(84-28) 3869 1990/91/92/93</t>
  </si>
  <si>
    <t>(84-28) 3869 1996</t>
  </si>
  <si>
    <t>Phạm Văn Minh</t>
  </si>
  <si>
    <t>MINHPV@VPBANK.COM.VN</t>
  </si>
  <si>
    <t>0946066117</t>
  </si>
  <si>
    <t xml:space="preserve">PGD Tân Bình </t>
  </si>
  <si>
    <t>307E đường Nguyễn Văn Trỗi, Phường 1, Quận Tân Bình, Tp. Hồ Chí Minh</t>
  </si>
  <si>
    <t xml:space="preserve">(84-28) 3997 0088 </t>
  </si>
  <si>
    <t>(84-28) 3997 1998</t>
  </si>
  <si>
    <t>22/11/2006</t>
  </si>
  <si>
    <t xml:space="preserve">PGD Tân Phú </t>
  </si>
  <si>
    <t>(84-28) 3973 5210</t>
  </si>
  <si>
    <t>(84-28) 3973 5213</t>
  </si>
  <si>
    <t>18/11/2005</t>
  </si>
  <si>
    <t>CN CỘNG HÒA</t>
  </si>
  <si>
    <t>0100233583-002</t>
  </si>
  <si>
    <t>(84-28)3948.5934/ 3948.5935/ 3948.5936/ 3948.5937</t>
  </si>
  <si>
    <t>(84-28) 6296 6500</t>
  </si>
  <si>
    <t>Ngô Nhật Thanh</t>
  </si>
  <si>
    <t>0908186039</t>
  </si>
  <si>
    <t>PGD Bàu Cát</t>
  </si>
  <si>
    <t>Hóc Môn 1, Hóc Môn 2, Tây Nam 2</t>
  </si>
  <si>
    <t>Một phần tầng trệt Block C dự án Harmona, số 33 đường Trương Công Định, phường 14, quận Tân Bình, TP Hồ Chí Minh</t>
  </si>
  <si>
    <t>(84-28) 3949 0262</t>
  </si>
  <si>
    <t>(84-28) 3949 0263</t>
  </si>
  <si>
    <t>PGD An Sương</t>
  </si>
  <si>
    <t>(84-28)  35921833</t>
  </si>
  <si>
    <t>(84-28) 35921836</t>
  </si>
  <si>
    <t>2/11/2010</t>
  </si>
  <si>
    <t>104 - 106 Bạch Đằng, Phường 24, Quận Bình Thạnh, Thành phố Hồ Chí Minh</t>
  </si>
  <si>
    <t>(84-28) 3921 0242</t>
  </si>
  <si>
    <t>(84-28) 3921 0245</t>
  </si>
  <si>
    <t>Phan Hùng Việt</t>
  </si>
  <si>
    <t>vietph@vpbank.com.vn</t>
  </si>
  <si>
    <t>090 842 0045</t>
  </si>
  <si>
    <t xml:space="preserve">PGD Hoàng Hoa Thám </t>
  </si>
  <si>
    <t>(84-28) 3948 5827</t>
  </si>
  <si>
    <t xml:space="preserve">(84-28) 3948 5828  </t>
  </si>
  <si>
    <t>Bùi Thị Như Quý</t>
  </si>
  <si>
    <t>quybtn@vpbank.com.vn</t>
  </si>
  <si>
    <t>0905303348</t>
  </si>
  <si>
    <t>25/5/2007</t>
  </si>
  <si>
    <t>PGD Phan Huy Ích</t>
  </si>
  <si>
    <t>(84-28) 6292 9062/63</t>
  </si>
  <si>
    <t>(84-28) 6292 9066</t>
  </si>
  <si>
    <t>Phan Văn Thiệu</t>
  </si>
  <si>
    <t>2/8/2007</t>
  </si>
  <si>
    <t>CN GÒ VẤP</t>
  </si>
  <si>
    <t>0100233583-050</t>
  </si>
  <si>
    <t>D12 - 2, Dist 5, Đông Bắc 3</t>
  </si>
  <si>
    <t>(84-28) 3894 0690</t>
  </si>
  <si>
    <t>(84-28) 3894 0693</t>
  </si>
  <si>
    <t>Nguyễn Bảo Quân</t>
  </si>
  <si>
    <t>baoquan@vpbank.com.vn</t>
  </si>
  <si>
    <t>0903695055</t>
  </si>
  <si>
    <t>CN QUẬN 11</t>
  </si>
  <si>
    <t>0100233583-079</t>
  </si>
  <si>
    <t>Có HB</t>
  </si>
  <si>
    <t>Số 318-318A Lãnh Binh Thăng, Phường 11, Quận 11, Thành phố Hồ Chí Minh</t>
  </si>
  <si>
    <t>028 39620848</t>
  </si>
  <si>
    <t>028 39620849</t>
  </si>
  <si>
    <t>CN BÌNH ĐỊNH</t>
  </si>
  <si>
    <t>0100233583-026</t>
  </si>
  <si>
    <t>Bình Định, Lâm Đồng , QUẢNG NAM</t>
  </si>
  <si>
    <t>Vùng 10</t>
  </si>
  <si>
    <t>(84-256) 3810 028/29</t>
  </si>
  <si>
    <t>(84-256) 3810 027</t>
  </si>
  <si>
    <t>Trần Phi Hùng</t>
  </si>
  <si>
    <t>phihung@vpbank.com.vn</t>
  </si>
  <si>
    <t>090 312 3256</t>
  </si>
  <si>
    <t>12/1/2008</t>
  </si>
  <si>
    <t>PGD Nguyễn Thái Học</t>
  </si>
  <si>
    <t>(84-256) 3647 168</t>
  </si>
  <si>
    <t>(84-256) 3647 468</t>
  </si>
  <si>
    <t>HUNGNV11@VPBANK.COM.VN</t>
  </si>
  <si>
    <t>977949012</t>
  </si>
  <si>
    <t>CN NHA TRANG</t>
  </si>
  <si>
    <t>0100233583-013</t>
  </si>
  <si>
    <t>Nha Trang, Gia Lai, Bình Định</t>
  </si>
  <si>
    <t>(84-258) 356 1887</t>
  </si>
  <si>
    <t>(84-258) 356 1885</t>
  </si>
  <si>
    <t>6/1/2007</t>
  </si>
  <si>
    <t>PGD Phước Tiến</t>
  </si>
  <si>
    <t>(84-258) 3 512 179</t>
  </si>
  <si>
    <t>(84-258) 3 512 799</t>
  </si>
  <si>
    <t>CN BÌNH THUẬN</t>
  </si>
  <si>
    <t>0100233583-037</t>
  </si>
  <si>
    <t>Bình Thuận, Nha Trang, Gia Lai</t>
  </si>
  <si>
    <t>(84-252) 383 5618/383 5615</t>
  </si>
  <si>
    <t>(84-252) 383 5627</t>
  </si>
  <si>
    <t>Nguyễn Thành Tín</t>
  </si>
  <si>
    <t>tinnt@vpbank.com.vn</t>
  </si>
  <si>
    <t>0919526735</t>
  </si>
  <si>
    <t>24/3/2008</t>
  </si>
  <si>
    <t>PGD Lagi</t>
  </si>
  <si>
    <t>(84-252) 3841 818</t>
  </si>
  <si>
    <t>Nguyễn Trần Diễm Phúc</t>
  </si>
  <si>
    <t>phucntd1@vpbank.com.vn</t>
  </si>
  <si>
    <t>0989 171 791/0934 55 88 80</t>
  </si>
  <si>
    <t>23/11/2011</t>
  </si>
  <si>
    <t>CN GIA LAI</t>
  </si>
  <si>
    <t>0100233583-071</t>
  </si>
  <si>
    <t xml:space="preserve">Gia Lai, Bình Định, Lâm Đồng </t>
  </si>
  <si>
    <t>(84-269) 3864455</t>
  </si>
  <si>
    <t>(84-269) 3864466</t>
  </si>
  <si>
    <t>Nguyễn Hoàng Quang Vũ</t>
  </si>
  <si>
    <t>vunhq@vpbank.com.vn</t>
  </si>
  <si>
    <t>0935367979</t>
  </si>
  <si>
    <t>19/12/2011</t>
  </si>
  <si>
    <t>CN VŨNG TÀU</t>
  </si>
  <si>
    <t>0100233583-043</t>
  </si>
  <si>
    <t>VŨNG TÀU 1, Bình Thuận, Nha Trang</t>
  </si>
  <si>
    <t>Số 13, khu nhà dịch vụ 15 tầng Trung tâm thương mại, đường Nguyễn Thái Học, phường 7, thành phố Vũng Tàu</t>
  </si>
  <si>
    <t>(84-254) 3 577 272</t>
  </si>
  <si>
    <t>(84-254) 3577 273</t>
  </si>
  <si>
    <t>Nguyễn Thị Lan</t>
  </si>
  <si>
    <t>lannt2@vpbank.com.vn</t>
  </si>
  <si>
    <t>0945.656.167</t>
  </si>
  <si>
    <t>9/12/2010</t>
  </si>
  <si>
    <t>CN LONG AN</t>
  </si>
  <si>
    <t>0100233583-020</t>
  </si>
  <si>
    <t>Long An, Bến Lức, VŨNG TÀU 1</t>
  </si>
  <si>
    <t>Tòa nhà Số 6, đường Lê Cao Dõng, phường 2, Thành phố Tân An, tỉnh Long An.</t>
  </si>
  <si>
    <t>(84-272) 3 524 524/25/26</t>
  </si>
  <si>
    <t>(84-272) 3 524 527</t>
  </si>
  <si>
    <t>1/8/2011</t>
  </si>
  <si>
    <t>1/8/2007</t>
  </si>
  <si>
    <t>PGD Bến Lức</t>
  </si>
  <si>
    <t>Bến Lức, VŨNG TÀU 1, Bình Thuận</t>
  </si>
  <si>
    <t>Số 83 Nguyễn Hữu Thọ, Khu phố 3, Thị trấn Bến Lức, Huyện Bến Lức, Tỉnh Long An</t>
  </si>
  <si>
    <t xml:space="preserve">(84-272) 363 7696 </t>
  </si>
  <si>
    <t>(84-272) 363 7697</t>
  </si>
  <si>
    <t>Đào Văn Cảnh</t>
  </si>
  <si>
    <t>21/4/2011</t>
  </si>
  <si>
    <t>Tạm thời kiêm nhiệm</t>
  </si>
  <si>
    <t>CN ĐỒNG THÁP</t>
  </si>
  <si>
    <t>0100233583-034</t>
  </si>
  <si>
    <t>Đồng Tháp, Vĩnh Long, Châu Đốc</t>
  </si>
  <si>
    <t>(84-277) 387 6123/ 24/ 25</t>
  </si>
  <si>
    <t>(84-277) 387 6126</t>
  </si>
  <si>
    <t>Trương Ngọc Tư</t>
  </si>
  <si>
    <t>tutn@vpbank.com.vn</t>
  </si>
  <si>
    <t>0939997998</t>
  </si>
  <si>
    <t>5/3/2008</t>
  </si>
  <si>
    <t>CN AN GIANG</t>
  </si>
  <si>
    <t>0100233583-035</t>
  </si>
  <si>
    <t xml:space="preserve">CN AN GIANG </t>
  </si>
  <si>
    <t xml:space="preserve"> Long Xuyên 1, Long Xuyên 2, Cần Thơ 1</t>
  </si>
  <si>
    <t>(84-296) 385 5724/26/30</t>
  </si>
  <si>
    <t>(84-296) 385 5725</t>
  </si>
  <si>
    <t>PGD Châu Đốc</t>
  </si>
  <si>
    <t>Châu Đốc, MỸ THO 1, Đồng Nai</t>
  </si>
  <si>
    <t>62- 64 Nguyễn Văn Thoại, phường Châu Phú A, Thành phố Châu Đốc, tỉnh An Giang</t>
  </si>
  <si>
    <t>(84-296) 3569991</t>
  </si>
  <si>
    <t>(84-296) 3569995</t>
  </si>
  <si>
    <t>Lưu Nhựt Tùng</t>
  </si>
  <si>
    <t>TUNGLN@VPBANK.COM.VN</t>
  </si>
  <si>
    <t>0909562757</t>
  </si>
  <si>
    <t>28/5/2012</t>
  </si>
  <si>
    <t>29/5/2012</t>
  </si>
  <si>
    <t>CN CẦN THƠ</t>
  </si>
  <si>
    <t>0100233583-008</t>
  </si>
  <si>
    <t>(84-292) 381 5766</t>
  </si>
  <si>
    <t>(84-292) 381 5770</t>
  </si>
  <si>
    <t>Nguyễn Văn Nhiều</t>
  </si>
  <si>
    <t>vnnhieu@vpbank.com.vn</t>
  </si>
  <si>
    <t>0918 431313</t>
  </si>
  <si>
    <t>23/7/2005</t>
  </si>
  <si>
    <t>Huỳnh Quang Nam</t>
  </si>
  <si>
    <t>namhq@vpbank.com.vn</t>
  </si>
  <si>
    <t>0913826789</t>
  </si>
  <si>
    <t>PGD Lý Tự Trọng</t>
  </si>
  <si>
    <t>(84-292) 376 8788/89</t>
  </si>
  <si>
    <t>(84-292) 376 8787</t>
  </si>
  <si>
    <t>30/3/2007</t>
  </si>
  <si>
    <t>PGD Ninh Kiều</t>
  </si>
  <si>
    <t>(84-292) 389 8071/72/74</t>
  </si>
  <si>
    <t>(84-292) 3898073</t>
  </si>
  <si>
    <t>6/9/2011</t>
  </si>
  <si>
    <t>CN VĨNH LONG</t>
  </si>
  <si>
    <t>0100233583-033</t>
  </si>
  <si>
    <t>Vĩnh Long, Châu Đốc, MỸ THO 1</t>
  </si>
  <si>
    <t>53 A Phạm Thái Bường, phường 4, thành phố Vĩnh Long, tỉnh Vĩnh Long</t>
  </si>
  <si>
    <t>(84-270) 3853 853</t>
  </si>
  <si>
    <t>Nguyễn Hữu Phúc</t>
  </si>
  <si>
    <t>phucnh4@vpbank.com.vn</t>
  </si>
  <si>
    <t>0918089220</t>
  </si>
  <si>
    <t>18/3/2008</t>
  </si>
  <si>
    <t>CN KIÊN GIANG</t>
  </si>
  <si>
    <t>0100233583-019</t>
  </si>
  <si>
    <t>Kiên Giang,  Long Xuyên 1, Long Xuyên 2</t>
  </si>
  <si>
    <t>(84-297) 394 8111</t>
  </si>
  <si>
    <t>(84-297) 394 8113</t>
  </si>
  <si>
    <t>Nguyễn Thanh Bình</t>
  </si>
  <si>
    <t>23/7/2007</t>
  </si>
  <si>
    <t>Số 133 Nguyễn Trung Trực, Thị trán Dương Đông, huyện Phú Quốc, tỉnh Kiên Giang</t>
  </si>
  <si>
    <t>02793984979</t>
  </si>
  <si>
    <t>Nguyễn Văn Biển</t>
  </si>
  <si>
    <t>biennv@vpbank.com.vn</t>
  </si>
  <si>
    <t>0902991822</t>
  </si>
  <si>
    <t>CN ĐÀ LẠT</t>
  </si>
  <si>
    <t>0100233583-074</t>
  </si>
  <si>
    <t>Lâm Đồng , QUẢNG NAM, ĐÀ NẴNG 1</t>
  </si>
  <si>
    <t>Số 89 Phan Bội Châu, Phường 1, Thành phố Đà Lạt, Tỉnh Lâm Đồng, Việt Nam</t>
  </si>
  <si>
    <t>(84-263) 3615577</t>
  </si>
  <si>
    <t>(84-263) 355 5517</t>
  </si>
  <si>
    <t>Lương Thị Xuân Thư</t>
  </si>
  <si>
    <t>CN ĐẮK LẮK</t>
  </si>
  <si>
    <t>0100233583-080</t>
  </si>
  <si>
    <t>Số 35 – 37 Ngô Quyền, Phường Tân Lợi, Thành phố Buôn Ma Thuột, tỉnh Đắk Lắk</t>
  </si>
  <si>
    <t>0262 367 3333</t>
  </si>
  <si>
    <t>0262 366 1111</t>
  </si>
  <si>
    <t>Bùi Lê Thanh</t>
  </si>
  <si>
    <t>THANHBL@VPBANK.COM.VN</t>
  </si>
  <si>
    <t>0919762468</t>
  </si>
  <si>
    <t>CN TIỀN GIANG</t>
  </si>
  <si>
    <t>0100233583-076</t>
  </si>
  <si>
    <t>Số 69A7-69-A8 Nguyễn Trãi, Phường 7, Thành phố Mỹ Tho, Tỉnh Tiền Giang</t>
  </si>
  <si>
    <t>0273 3868 848</t>
  </si>
  <si>
    <t>0273 3868 849</t>
  </si>
  <si>
    <t>28/7/2016</t>
  </si>
  <si>
    <t>28/07/2016</t>
  </si>
  <si>
    <t>CN CÀ MAU</t>
  </si>
  <si>
    <t>0100233583-082</t>
  </si>
  <si>
    <t>Số 134 Nguyễn Tất Thành, Phường 8, Thành phố Cà Mau, Tỉnh Cà Mau, Việt Nam</t>
  </si>
  <si>
    <t>0290.3580.080</t>
  </si>
  <si>
    <t>0290.3583.070</t>
  </si>
  <si>
    <t>Quách Tấn Lễ</t>
  </si>
  <si>
    <t>LEQT@VPBANK.COM.VN</t>
  </si>
  <si>
    <t>0918131377</t>
  </si>
  <si>
    <t>TÂY NINH</t>
  </si>
  <si>
    <t>CN TÂY NINH</t>
  </si>
  <si>
    <t>Shophouse số PG2-35 và PG2-36, đường 30/4, Khu phố 1, Phường 3, TP Tây Ninh, tỉnh Tây Ninh</t>
  </si>
  <si>
    <t>02763856666</t>
  </si>
  <si>
    <t>Đặng Văn Bình</t>
  </si>
  <si>
    <t xml:space="preserve">Số lượng CN: </t>
  </si>
  <si>
    <t>Miền Nam: 20CN và 45 PGD</t>
  </si>
  <si>
    <t>VN0010365</t>
  </si>
  <si>
    <t>Phan Hải Vân</t>
  </si>
  <si>
    <t>Thái Thị Tố Trinh</t>
  </si>
  <si>
    <t>Phan Thị Hạnh</t>
  </si>
  <si>
    <t>Nguyễn Thị Minh Hằng</t>
  </si>
  <si>
    <t>Nguyễn Thị Kim Khanh</t>
  </si>
  <si>
    <t>Nguyễn Thụy Thục Đoan</t>
  </si>
  <si>
    <t>Nguyễn Thị Mỹ Tuyến</t>
  </si>
  <si>
    <t>Dương Thúy Huyền Trang</t>
  </si>
  <si>
    <t>Nguyễn Thị Thanh Thanh</t>
  </si>
  <si>
    <t>Nguyễn Thanh Huyền</t>
  </si>
  <si>
    <t>Trần Thị Thơm</t>
  </si>
  <si>
    <t>Vũ Thị Thanh Mai</t>
  </si>
  <si>
    <t>Lê Hồng Anh</t>
  </si>
  <si>
    <t>Phạm Anh Thư</t>
  </si>
  <si>
    <t>Phan Trần Hạnh Nguyên</t>
  </si>
  <si>
    <t>Phạm Thị Tuyết</t>
  </si>
  <si>
    <t>Hồ Thị Thắng</t>
  </si>
  <si>
    <t>Nguyễn Ngọc Thùy Mai</t>
  </si>
  <si>
    <t>Nguyễn Mỹ Lệ Huyền</t>
  </si>
  <si>
    <t>Huỳnh Thị Bích Ngọc</t>
  </si>
  <si>
    <t>Nguyễn Hà Ngọc Bích</t>
  </si>
  <si>
    <t>Nguyễn Hương Giang</t>
  </si>
  <si>
    <t>Đỗ Thu Thủy</t>
  </si>
  <si>
    <t>Lê Thị Hoài Trân</t>
  </si>
  <si>
    <t>Bùi Phương Thảo</t>
  </si>
  <si>
    <t>Lê Thị Phượng</t>
  </si>
  <si>
    <t>Trần Thị Hải Huế</t>
  </si>
  <si>
    <t>Nguyễn Thị Kim Yến</t>
  </si>
  <si>
    <t>Lê Thu Trang</t>
  </si>
  <si>
    <t>Nguyễn Thanh Huệ</t>
  </si>
  <si>
    <t>Ngô Thị Ngọc Anh</t>
  </si>
  <si>
    <t>Mai Thị Quyên</t>
  </si>
  <si>
    <t>Trần Thị Bình Minh</t>
  </si>
  <si>
    <t>Nguyễn Thị Tần Quý</t>
  </si>
  <si>
    <t>Nguyễn Thị Minh Huệ</t>
  </si>
  <si>
    <t>Nguyễn Thị Bích Phượng</t>
  </si>
  <si>
    <t>Lê Thị Ánh Luân</t>
  </si>
  <si>
    <t>Ngụy Thị Thúy Kiều</t>
  </si>
  <si>
    <t>Nguyễn Thị Hồng Lương</t>
  </si>
  <si>
    <t>Hoàng Thị Thanh Tú</t>
  </si>
  <si>
    <t>VANPH@VPBANK.COM.VN</t>
  </si>
  <si>
    <t>PHUONGNTB@VPBANK.COM.VN</t>
  </si>
  <si>
    <t>LUANLTA@VPBANK.COM.VN</t>
  </si>
  <si>
    <t>THAOTTT1@VPBANK.COM.VN</t>
  </si>
  <si>
    <t>LINHDT@VPBANK.COM.VN</t>
  </si>
  <si>
    <t>HUELTM@VPBANK.COM.VN</t>
  </si>
  <si>
    <t>NGOCLIEN@VPBANK.COM.VN</t>
  </si>
  <si>
    <t>LIENTNB@VPBANK.COM.VN</t>
  </si>
  <si>
    <t>TOTRINH@VPBANK.COM.VN</t>
  </si>
  <si>
    <t>HANHPT1@VPBANK.COM.VN</t>
  </si>
  <si>
    <t>KIEUNTT@VPBANK.COM.VN</t>
  </si>
  <si>
    <t>HANGNTM@VPBANK.COM.VN</t>
  </si>
  <si>
    <t>MAINNT@VPBANK.COM.VN</t>
  </si>
  <si>
    <t>LANLTN@VPBANK.COM.VN</t>
  </si>
  <si>
    <t>KHANHNTK@VPBANK.COM.VN</t>
  </si>
  <si>
    <t>HANHHT@VPBANK.COM.VN</t>
  </si>
  <si>
    <t>CHITTT@VPBANK.COM.VN</t>
  </si>
  <si>
    <t>LUONGNTH@VPBANK.COM.VN</t>
  </si>
  <si>
    <t>LEHUYEN@VPBANK.COM.VN</t>
  </si>
  <si>
    <t>NGOCHTB@VPBANK.COM.VN</t>
  </si>
  <si>
    <t>VANNTH1@VPBANK.COM.VN</t>
  </si>
  <si>
    <t>THANGHT@VPBANK.COM.VN</t>
  </si>
  <si>
    <t>PTTUYET@VPBANK.COM.VN</t>
  </si>
  <si>
    <t>NGUYENHA@VPBANK.COM.VN</t>
  </si>
  <si>
    <t>THAOPTM@VPBANK.COM.VN</t>
  </si>
  <si>
    <t>TUHTT@VPBANK.COM.VN</t>
  </si>
  <si>
    <t>NGANTH@VPBANK.COM.VN</t>
  </si>
  <si>
    <t>LUONGDT@VPBANK.COM.VN</t>
  </si>
  <si>
    <t>NGANT1@VPBANK.COM.VN</t>
  </si>
  <si>
    <t>PHUONGNTV@VPBANK.COM.VN</t>
  </si>
  <si>
    <t>NGUYENPTH@VPBANK.COM.VN</t>
  </si>
  <si>
    <t>GIANGBH@VPBANK.COM.VN</t>
  </si>
  <si>
    <t>NGOCBICHNH@VPBANK.COM.VN</t>
  </si>
  <si>
    <t>ANHPTN@VPBANK.COM.VN</t>
  </si>
  <si>
    <t>GIANGNH@VPBANK.COM.VN</t>
  </si>
  <si>
    <t>NGUYETNGA@VPBANK.COM.VN</t>
  </si>
  <si>
    <t>DOTHUTHUY@VPBANK.COM.VN</t>
  </si>
  <si>
    <t>THUPA@VPBANK.COM.VN</t>
  </si>
  <si>
    <t>LANNT@VPBANK.COM.VN</t>
  </si>
  <si>
    <t>CAOKIMANH@VPBANK.COM.VN</t>
  </si>
  <si>
    <t>VIHTT@VPBANK.COM.VN</t>
  </si>
  <si>
    <t>TRANLTH@VPBANK.COM.VN</t>
  </si>
  <si>
    <t>THAONT3@VPBANK.COM.VN</t>
  </si>
  <si>
    <t>YENHT@VPBANK.COM.VN</t>
  </si>
  <si>
    <t>ANHLH@VPBANK.COM.VN</t>
  </si>
  <si>
    <t>MAIVTT@VPBANK.COM.VN</t>
  </si>
  <si>
    <t>NGOCLTB@VPBANK.COM.VN</t>
  </si>
  <si>
    <t>TRANGBTT@VPBANK.COM.VN</t>
  </si>
  <si>
    <t>NTVANH@VPBANK.COM.VN</t>
  </si>
  <si>
    <t>TRANTHUY@VPBANK.COM.VN</t>
  </si>
  <si>
    <t>HALETHI@VPBANK.COM.VN</t>
  </si>
  <si>
    <t>KHANHNN@VPBANK.COM.VN</t>
  </si>
  <si>
    <t>THAOLT@VPBANK.COM.VN</t>
  </si>
  <si>
    <t>QUYNHNTN@VPBANK.COM.VN</t>
  </si>
  <si>
    <t>HOADTT1@VPBANK.COM.VN</t>
  </si>
  <si>
    <t>PHUONGLE@VPBANK.COM.VN</t>
  </si>
  <si>
    <t>HUYENNT8@VPBANK.COM.VN</t>
  </si>
  <si>
    <t>DAOTHUY@VPBANK.COM.VN</t>
  </si>
  <si>
    <t>THUYTTT@VPBANK.COM.VN</t>
  </si>
  <si>
    <t>THANHNTT@VPBANK.COM.VN</t>
  </si>
  <si>
    <t>HUONGNX@VPBANK.COM.VN</t>
  </si>
  <si>
    <t>LYTTH@VPBANK.COM.VN</t>
  </si>
  <si>
    <t>HUETTH@VPBANK.COM.VN</t>
  </si>
  <si>
    <t>TRANGDTH@VPBANK.COM.VN</t>
  </si>
  <si>
    <t>LYNTC@VPBANK.COM.VN</t>
  </si>
  <si>
    <t>NGOCHAN@VPBANK.COM.VN</t>
  </si>
  <si>
    <t>MYTUYEN@VPBANK.COM.VN</t>
  </si>
  <si>
    <t>KIMYEN@VPBANK.COM.VN</t>
  </si>
  <si>
    <t>CUCDT@VPBANK.COM.VN</t>
  </si>
  <si>
    <t>TRANGBT1@VPBANK.COM.VN</t>
  </si>
  <si>
    <t>HAHT@VPBANK.COM.VN</t>
  </si>
  <si>
    <t>THUYLTT2@VPBANK.COM.VN</t>
  </si>
  <si>
    <t>TRANGLT12@VPBANK.COM.VN</t>
  </si>
  <si>
    <t>HONGNT17@VPBANK.COM.VN</t>
  </si>
  <si>
    <t>DUNGPTN1@VPBANK.COM.VN</t>
  </si>
  <si>
    <t>HUYENNT4@VPBANK.COM.VN</t>
  </si>
  <si>
    <t>DIEPVTB@VPBANK.COM.VN</t>
  </si>
  <si>
    <t>HADNT@VPBANK.COM.VN</t>
  </si>
  <si>
    <t>THUHUYEN@VPBANK.COM.VN</t>
  </si>
  <si>
    <t>LIENNTB@VPBANK.COM.VN</t>
  </si>
  <si>
    <t>NTHANHHUE@VPBANK.COM.VN</t>
  </si>
  <si>
    <t>TRANGDTT@VPBANK.COM.VN</t>
  </si>
  <si>
    <t>ANHNTN1@VPBANK.COM.VN</t>
  </si>
  <si>
    <t>HOATRAN@VPBANK.COM.VN</t>
  </si>
  <si>
    <t>DANDTH@VPBANK.COM.VN</t>
  </si>
  <si>
    <t>THUYNT13@VPBANK.COM.VN</t>
  </si>
  <si>
    <t>MAIQUYEN@VPBANK.COM.VN</t>
  </si>
  <si>
    <t>MINHTTB@VPBANK.COM.VN</t>
  </si>
  <si>
    <t>MINHHA@VPBANK.COM.VN</t>
  </si>
  <si>
    <t>THUCDOAN@VPBANK.COM.VN</t>
  </si>
  <si>
    <t>QUYNTT@VPBANK.COM.VN</t>
  </si>
  <si>
    <t>MINHHUE@VPBANK.COM.VN</t>
  </si>
  <si>
    <t>0913270660</t>
  </si>
  <si>
    <t>0932891991</t>
  </si>
  <si>
    <t>0919379279</t>
  </si>
  <si>
    <t>0902223775</t>
  </si>
  <si>
    <t>0945334393</t>
  </si>
  <si>
    <t>0904335180</t>
  </si>
  <si>
    <t>0912252445</t>
  </si>
  <si>
    <t>0944110809</t>
  </si>
  <si>
    <t>0973.693.474</t>
  </si>
  <si>
    <t>THOMTT1@VPBANK.COM.VN</t>
  </si>
  <si>
    <t>0934546826</t>
  </si>
  <si>
    <t>MAITHUYTRANG@VPBANK.COM.VN</t>
  </si>
  <si>
    <t>0904222609</t>
  </si>
  <si>
    <t>CHUNGNT@VPBANK.COM.VN</t>
  </si>
  <si>
    <t>0918890001</t>
  </si>
  <si>
    <t>0934363898
0989739068</t>
  </si>
  <si>
    <t>0932325407</t>
  </si>
  <si>
    <t>0934402979</t>
  </si>
  <si>
    <t>0932315621</t>
  </si>
  <si>
    <t>0914049498</t>
  </si>
  <si>
    <t>0905201929</t>
  </si>
  <si>
    <t>0902817399</t>
  </si>
  <si>
    <t>0972036160</t>
  </si>
  <si>
    <t>0919999190</t>
  </si>
  <si>
    <t>0904408058</t>
  </si>
  <si>
    <t>0982198247</t>
  </si>
  <si>
    <t>0912463676</t>
  </si>
  <si>
    <t>0905686822</t>
  </si>
  <si>
    <t>0902203050</t>
  </si>
  <si>
    <t>0975657714</t>
  </si>
  <si>
    <t>0912092515</t>
  </si>
  <si>
    <t>0943901984</t>
  </si>
  <si>
    <t>HUONGNT1@VPBANK.COM.VN</t>
  </si>
  <si>
    <t>0936896138</t>
  </si>
  <si>
    <t>0932324108</t>
  </si>
  <si>
    <t>HIENNTT2@VPBANK.COM.VN</t>
  </si>
  <si>
    <t>0905939486</t>
  </si>
  <si>
    <t>0909979223</t>
  </si>
  <si>
    <t>0913119933</t>
  </si>
  <si>
    <t>Số 125-127 Đường Lê Lợi, P Vĩnh Trại, TP Lạng Sơn</t>
  </si>
  <si>
    <t>39/13 Lê Thị Hà, KP8, Thị trấn Hóc Môn, Huyện Hóc Môn, Tp.HCM</t>
  </si>
  <si>
    <t>Phạm Thị Quỳnh Trang</t>
  </si>
  <si>
    <t>TRANGPTQ@VPBANK.COM.VN</t>
  </si>
  <si>
    <t>0986536468</t>
  </si>
  <si>
    <t>Khoảng cách (Km)</t>
  </si>
  <si>
    <t>Nguyễn Linh Giang</t>
  </si>
  <si>
    <t>GIANGNL1@VPBANK.COM.VN</t>
  </si>
  <si>
    <t>0942936568</t>
  </si>
  <si>
    <t>Email</t>
  </si>
  <si>
    <t>Trần Quốc Tuấn</t>
  </si>
  <si>
    <t>tuantq3@vpbank.com.vn</t>
  </si>
  <si>
    <t>TT SME Văn Quán</t>
  </si>
  <si>
    <t>Nguyễn Minh Dân</t>
  </si>
  <si>
    <t>0902288282</t>
  </si>
  <si>
    <t>TT SME Cầu Giấy</t>
  </si>
  <si>
    <t>trangbtt3@vpbank.com.vn</t>
  </si>
  <si>
    <t>TT SME Hà Thành</t>
  </si>
  <si>
    <t>Nguyễn Anh Tuấn</t>
  </si>
  <si>
    <t>tuanna10@vpbank.com.vn</t>
  </si>
  <si>
    <t>TT SME Trung Hòa Nhân Chính</t>
  </si>
  <si>
    <t>Hoàng Duy Hưng</t>
  </si>
  <si>
    <t>TT SME Giải Phóng</t>
  </si>
  <si>
    <t>Đinh Hồng Thắng</t>
  </si>
  <si>
    <t>Phạm Văn Thăng</t>
  </si>
  <si>
    <t>thangpv@vpbank.com.vn</t>
  </si>
  <si>
    <t>Vũ Xuân Tuấn</t>
  </si>
  <si>
    <t>tuanvx1@vpbank.com.vn</t>
  </si>
  <si>
    <t>0983388582</t>
  </si>
  <si>
    <t>Nguyễn Văn Thành</t>
  </si>
  <si>
    <t>Phan Lê Minh</t>
  </si>
  <si>
    <t>Nguyễn Thanh Bắc</t>
  </si>
  <si>
    <t>Vương Phúc Chính</t>
  </si>
  <si>
    <t>Đỗ Quang Hòa</t>
  </si>
  <si>
    <t>0903280806</t>
  </si>
  <si>
    <t>Nguyễn Thái Hoàng</t>
  </si>
  <si>
    <t>Nguyễn Bá Chiến</t>
  </si>
  <si>
    <t>Phan Việt Phương</t>
  </si>
  <si>
    <t>Phạm Thị Hồng Loan</t>
  </si>
  <si>
    <t>0986875858</t>
  </si>
  <si>
    <t>Vũ Thanh Tuyền</t>
  </si>
  <si>
    <t>Vũ Văn Tùng</t>
  </si>
  <si>
    <t>Phan Ngọc Duy</t>
  </si>
  <si>
    <t>Nguyễn Vũ Trung</t>
  </si>
  <si>
    <t>Trương Công Minh</t>
  </si>
  <si>
    <t>Trần Văn Minh</t>
  </si>
  <si>
    <t>0985007700</t>
  </si>
  <si>
    <t>Dương Viết Phương</t>
  </si>
  <si>
    <t>0912443985</t>
  </si>
  <si>
    <t>Nguyễn Văn Nhã</t>
  </si>
  <si>
    <t>0973171188</t>
  </si>
  <si>
    <t>Phạm Văn Hải</t>
  </si>
  <si>
    <t>TT SME Hà Nam</t>
  </si>
  <si>
    <t>Nguyễn Ngọc Thành</t>
  </si>
  <si>
    <t>Phạm Đức Cường</t>
  </si>
  <si>
    <t>Phạm Ngọc Huy</t>
  </si>
  <si>
    <t>0905589898</t>
  </si>
  <si>
    <t>Nguyễn Văn Sang</t>
  </si>
  <si>
    <t>Nguyễn Chí Thiện</t>
  </si>
  <si>
    <t>thiennc@vpbank.com.vn</t>
  </si>
  <si>
    <t>TT SME Gia Định</t>
  </si>
  <si>
    <t>Lê Nhật Huy Hoàng</t>
  </si>
  <si>
    <t>Hứa Quang Hoàng</t>
  </si>
  <si>
    <t>TT SME Phú Lâm</t>
  </si>
  <si>
    <t>Trần Đặng Công Khanh</t>
  </si>
  <si>
    <t>TT SME Phú Mỹ Hưng</t>
  </si>
  <si>
    <t>0909705725</t>
  </si>
  <si>
    <t>Nguyễn Ngọc Chúc</t>
  </si>
  <si>
    <t>TT SME Bùi Hữu Nghĩa</t>
  </si>
  <si>
    <t>Nguyễn Hữu Xinh</t>
  </si>
  <si>
    <t>Phạm Công Minh</t>
  </si>
  <si>
    <t>minhpc@vpbank.com.vn</t>
  </si>
  <si>
    <t>Nguyễn Đức Quân</t>
  </si>
  <si>
    <t>Vũ Việt Tuấn</t>
  </si>
  <si>
    <t>0903055688</t>
  </si>
  <si>
    <t>Đỗ Thanh Hiền</t>
  </si>
  <si>
    <t>0907222816</t>
  </si>
  <si>
    <t>Hứa Văn Ngọc</t>
  </si>
  <si>
    <t>Tôn Thất Thanh Tùng</t>
  </si>
  <si>
    <t>0903735788</t>
  </si>
  <si>
    <t>Trần Tuấn Anh</t>
  </si>
  <si>
    <t>Nguyễn Minh Hùng</t>
  </si>
  <si>
    <t>hungnm7@vpbank.com.vn</t>
  </si>
  <si>
    <t>TT SME QUẬN 11</t>
  </si>
  <si>
    <t>Lê Hữu Trung</t>
  </si>
  <si>
    <t>Lê Tuấn Khanh</t>
  </si>
  <si>
    <t>0988779797</t>
  </si>
  <si>
    <t>0933621777</t>
  </si>
  <si>
    <t>Võ Hoàng Anh</t>
  </si>
  <si>
    <t>Huỳnh Ngọc Thiện</t>
  </si>
  <si>
    <t/>
  </si>
  <si>
    <t>VN0010368</t>
  </si>
  <si>
    <t>HMO</t>
  </si>
  <si>
    <t>VN0010367</t>
  </si>
  <si>
    <t>VN0010366</t>
  </si>
  <si>
    <t>DAN</t>
  </si>
  <si>
    <t>BPH</t>
  </si>
  <si>
    <t>Bình Phước</t>
  </si>
  <si>
    <t>Số 18 đường Dĩ An Truông Tre Khu phố Nhị Đồng 2 Phường Dĩ An Thị Xã Dĩ An tỉnh Bình Dương</t>
  </si>
  <si>
    <t>Số 860 Phú Riềng Đỏ, Phường Tân Xuân, Thị xã Đồng Xoài, Tỉnh Bình Phước</t>
  </si>
  <si>
    <t>Tô Thị Xuân Anh</t>
  </si>
  <si>
    <t>ANHTTX@VPBANK.COM.VN</t>
  </si>
  <si>
    <t>Mai Thị Kim Liên</t>
  </si>
  <si>
    <t>LIENMTK@VPBANK.COM.VN</t>
  </si>
  <si>
    <t>0972893910</t>
  </si>
  <si>
    <t>TRANGNT1@VPBANK.COM.VN</t>
  </si>
  <si>
    <t>Tòa nhà Central Point, 219 Trung Kính, Cầu Giấy, Hà Nội</t>
  </si>
  <si>
    <t>Phạm Ngọc Diệp</t>
  </si>
  <si>
    <t>DIEPPN@VPBANK.COM.VN</t>
  </si>
  <si>
    <t>0912653566</t>
  </si>
  <si>
    <t>ANHNTN17@VPBANK.COM.VN</t>
  </si>
  <si>
    <t>Hoàng Thị Thùy Linh</t>
  </si>
  <si>
    <t>LINHHTT@VPBANK.COM.VN</t>
  </si>
  <si>
    <t>Phạm Thị Hương Sen</t>
  </si>
  <si>
    <t>HUONGSEN@VPBANK.COM.VN</t>
  </si>
  <si>
    <t>0978551022</t>
  </si>
  <si>
    <t>LCA</t>
  </si>
  <si>
    <t xml:space="preserve">0915470756 </t>
  </si>
  <si>
    <t>Phạm Thị Thanh Tuyền</t>
  </si>
  <si>
    <t>TUYENPTT@VPBANK.COM.VN</t>
  </si>
  <si>
    <t>0888168555</t>
  </si>
  <si>
    <t>Số 18 Liễu Giai, phường Cống Vị, Quận Ba Đình, thành phố Hà Nội</t>
  </si>
  <si>
    <t>Số 134 Nguyễn Tất Thành, phường 8, tp Cà Mau</t>
  </si>
  <si>
    <t>CN LÀO CAI</t>
  </si>
  <si>
    <t>THỐNG KÊ MẠNG LƯỚI VPBANK</t>
  </si>
  <si>
    <t>TỈNH</t>
  </si>
  <si>
    <t>SỐ CHI NHÁNH</t>
  </si>
  <si>
    <t>SỐ PGD</t>
  </si>
  <si>
    <t>TỔNG SỐ CHI NHÁNH/ PGD</t>
  </si>
  <si>
    <t>SỐ ATM ONSITE</t>
  </si>
  <si>
    <t>SỐ ATM OFFSITE</t>
  </si>
  <si>
    <t>SỐ CDM</t>
  </si>
  <si>
    <t>HÀ NỘI</t>
  </si>
  <si>
    <t>HÀ NAM</t>
  </si>
  <si>
    <t>HẢI PHÒNG</t>
  </si>
  <si>
    <t>HẢI DƯƠNG</t>
  </si>
  <si>
    <t>QUẢNG NINH</t>
  </si>
  <si>
    <t>THÁI BÌNH</t>
  </si>
  <si>
    <t>BẮC GIANG</t>
  </si>
  <si>
    <t>LẠNG SƠN</t>
  </si>
  <si>
    <t>HƯNG YÊN</t>
  </si>
  <si>
    <t>BẮC NINH</t>
  </si>
  <si>
    <t>HÒA BÌNH</t>
  </si>
  <si>
    <t>PHÚ THỌ</t>
  </si>
  <si>
    <t>THÁI NGUYÊN</t>
  </si>
  <si>
    <t>VĨNH PHÚC</t>
  </si>
  <si>
    <t>NINH BÌNH</t>
  </si>
  <si>
    <t>NAM ĐỊNH</t>
  </si>
  <si>
    <t>THANH HÓA</t>
  </si>
  <si>
    <t>NGHỆ AN</t>
  </si>
  <si>
    <t>HÀ TĨNH</t>
  </si>
  <si>
    <t>ĐÀ NẴNG</t>
  </si>
  <si>
    <t>HUẾ</t>
  </si>
  <si>
    <t>QUẢNG BÌNH</t>
  </si>
  <si>
    <t>QUẢNG TRỊ</t>
  </si>
  <si>
    <t>QUẢNG NAM</t>
  </si>
  <si>
    <t>HỒ CHÍ MINH</t>
  </si>
  <si>
    <t>ĐỒNG NAI</t>
  </si>
  <si>
    <t>BÌNH DƯƠNG</t>
  </si>
  <si>
    <t>BÌNH ĐỊNH</t>
  </si>
  <si>
    <t>KHÁNH HÒA</t>
  </si>
  <si>
    <t>VŨNG TÀU</t>
  </si>
  <si>
    <t>GIA LAI</t>
  </si>
  <si>
    <t>ĐẮK LẮK</t>
  </si>
  <si>
    <t>BÌNH THUẬN</t>
  </si>
  <si>
    <t>LONG AN</t>
  </si>
  <si>
    <t>ĐỒNG THÁP</t>
  </si>
  <si>
    <t>AN GIANG</t>
  </si>
  <si>
    <t>CẦN THƠ</t>
  </si>
  <si>
    <t>LÂM ĐỒNG</t>
  </si>
  <si>
    <t>CÀ MAU</t>
  </si>
  <si>
    <t>KIÊN GIANG</t>
  </si>
  <si>
    <t>TIỀN GIANG</t>
  </si>
  <si>
    <t>VĨNH LONG</t>
  </si>
  <si>
    <t>LÀO CAI</t>
  </si>
  <si>
    <t>Tổ 13, Đại lộ Thịnh Lang, Pphường Tân Thịnh, Thành phố Hòa Bình, Tỉnh Hòa Bình, Việt Nam</t>
  </si>
  <si>
    <t>Ngã 6, Phường Kim Tân, Tp Lào Cai, Tỉnh Lào Cai</t>
  </si>
  <si>
    <t>0214.387.6666</t>
  </si>
  <si>
    <t>Nguyễn Xuân Hòa</t>
  </si>
  <si>
    <t>Nguyễn Phương Nam</t>
  </si>
  <si>
    <t>NAMNP@VPBANK.COM.VN</t>
  </si>
  <si>
    <t>0934815518</t>
  </si>
  <si>
    <t>Hoàng Huy Tùng</t>
  </si>
  <si>
    <t>TUNGHH1@VPBANK.COM.VN</t>
  </si>
  <si>
    <t>0973838666</t>
  </si>
  <si>
    <t>XUANDUNG@VPBANK.COM.VN</t>
  </si>
  <si>
    <t>Trần Anh Tuấn</t>
  </si>
  <si>
    <t>TUANTA@VPBANK.COM.VN</t>
  </si>
  <si>
    <t>0914565686</t>
  </si>
  <si>
    <t>Số 145 Khánh Hội, phường 03, quận 4, thành phố HỒ CHÍ MINH</t>
  </si>
  <si>
    <t>Một phần ngôi nhà Số 104 đường Võ Văn Ngân, Tổ 3, khu phố 1, phường Bình Thọ, Q. Thủ Đức, thành phố HỒ CHÍ MINH</t>
  </si>
  <si>
    <t>Tầng trệt và lầu 1, 332 – 332A Huỳnh tấn Phát, khu phố 1, phường Bình thuận, Quận 7, TP.HỒ CHÍ MINH</t>
  </si>
  <si>
    <t>Tầng lửng và một phần tầng trệt, tòa nhà Phú Mã Dương, A4 (Lô C4-1), số 85 đường Hoàng Văn Thái, khu trung tâm thương mại Tài chánh Quốc tế Phú Mỹ Hưng, phường Tân Phú, Quận 7, thành phố HỒ CHÍ MINH</t>
  </si>
  <si>
    <t>Số 101-101A Huỳnh Tấn Phát, khu phố 4,thị trấn Nhà Bè, huyện Nhà Bè, thành phố HỒ CHÍ MINH</t>
  </si>
  <si>
    <t>Số 224A Lê Văn Việt, Phường Tăng Nhơn Phú B, Quận 9, thành phố HỒ CHÍ MINH</t>
  </si>
  <si>
    <t>Số 26A Phạm Ngọc Thạch, phường 6, quận 3, TP. HỒ CHÍ MINH</t>
  </si>
  <si>
    <t>Số 341 Lê Quang Định, Phường 5, Quận Bình Thạnh, TPHỒ CHÍ MINH</t>
  </si>
  <si>
    <t xml:space="preserve"> Số 659 Xô Viết Nghệ Tĩnh, phường 26, quận Bình Thạnh, Thành phố HỒ CHÍ MINH</t>
  </si>
  <si>
    <t>Số 151 Nơ Trang Long, Phường 12, Quận Bình Thạnh, thành phố HỒ CHÍ MINH</t>
  </si>
  <si>
    <t>Số 2 Tôn Đức Thắng, phường Bến Nghé, Quận 1, Tp.HỒ CHÍ MINH</t>
  </si>
  <si>
    <t>Số 18 đường Dĩ An - Truông Tre, Khu phố Nhị Đồng 2, Phường Dĩ An, Thị Xã Dĩ An, Tỉnh Bình Dương</t>
  </si>
  <si>
    <t>0274.3795929</t>
  </si>
  <si>
    <t>0274.3795919</t>
  </si>
  <si>
    <t>Quách Hớn Minh</t>
  </si>
  <si>
    <t>Số 129 Nguyễn Chí Thanh, phường 09, quận 5, thành phố HỒ CHÍ MINH</t>
  </si>
  <si>
    <t>Số 357-359 Phạm Hùng, ấp 4, xã Bình Hưng, huyện Bình Chánh, TPHỒ CHÍ MINH</t>
  </si>
  <si>
    <t>Số 54 Trần Bình và 57 Tháp Mười, phường 2, Quận 6, thành phố HỒ CHÍ MINH</t>
  </si>
  <si>
    <t>Số 56 Bình Phú, phường 11, quận 6, thành phố HỒ CHÍ MINH</t>
  </si>
  <si>
    <t>279-281, Đường Liên tỉnh 5, P.5, Q.8, HỒ CHÍ MINH</t>
  </si>
  <si>
    <t>296 đường 3/2, Phường 12, Quận 10, TP. HỒ CHÍ MINH</t>
  </si>
  <si>
    <t>299-301 Nguyễn Thiện Thuật, P.1, Q.3, TPHỒ CHÍ MINH</t>
  </si>
  <si>
    <t>611 Cách Mạng tháng Tám, P.15, Q.10, TPHỒ CHÍ MINH</t>
  </si>
  <si>
    <t>Tầng trệt và tầng 1 tòa nhà Số 19C Cộng Hoà, phường 12, Q. Tân Bình, TPHỒ CHÍ MINH</t>
  </si>
  <si>
    <t>Số 24/44C Trường Chinh, P.Tân Thới Nhất, Quận 12, TPHỒ CHÍ MINH</t>
  </si>
  <si>
    <t xml:space="preserve"> 26 Hoàng Hoa Thám, P12, Q.Tân Bình, TPHỒ CHÍ MINH</t>
  </si>
  <si>
    <t>Số 242 Phan Huy Ích, Phường 12, Quận Gò Vấp, TP. HỒ CHÍ MINH</t>
  </si>
  <si>
    <t>Số 39/13 đường Lê Thị Hà, Khu phố 8, thị trấn Hóc Môn, Huyện Hóc Môn, TP Hồ Chí Minh</t>
  </si>
  <si>
    <t>028.363634</t>
  </si>
  <si>
    <t>028.36363480</t>
  </si>
  <si>
    <t>Nguyễn Hữu Vi</t>
  </si>
  <si>
    <t>vinh@vpbank.com.vn</t>
  </si>
  <si>
    <t>0939360182</t>
  </si>
  <si>
    <t>Khánh Hòa</t>
  </si>
  <si>
    <t>TT SME</t>
  </si>
  <si>
    <t>Mã đơn vị</t>
  </si>
  <si>
    <t>BRANCH CODE</t>
  </si>
  <si>
    <t>Cấp TT SME</t>
  </si>
  <si>
    <t>Lãnh đạo vùng SME</t>
  </si>
  <si>
    <t>Người đứng đầu</t>
  </si>
  <si>
    <t>SĐT</t>
  </si>
  <si>
    <t>Địa Chỉ</t>
  </si>
  <si>
    <t>MAP</t>
  </si>
  <si>
    <t>Thành Lập</t>
  </si>
  <si>
    <t>TT SME Hội Sở</t>
  </si>
  <si>
    <t>0936 285 554</t>
  </si>
  <si>
    <t>Tòa nhà VPBank Tower, Số 89 Láng Hạ, Phường Láng Hạ, Quận Đống Đa, Thành phố Hà Nội</t>
  </si>
  <si>
    <t>Hội Sở</t>
  </si>
  <si>
    <t>27/10/2012</t>
  </si>
  <si>
    <t>Tầng 1, tòa nhà 29T1, Hoàng Đạo Thúy, Q.Cầu giấy</t>
  </si>
  <si>
    <t>Thăng Long</t>
  </si>
  <si>
    <t>12/01/2013</t>
  </si>
  <si>
    <t>Tầng 1 – 2, Tòa nhà Rainbow, Khu ĐTM Văn Quán, Q.Hà Đông</t>
  </si>
  <si>
    <t>Hà Tây</t>
  </si>
  <si>
    <t>03/04/2013</t>
  </si>
  <si>
    <t>TT SME THÀNH ĐÔ</t>
  </si>
  <si>
    <t xml:space="preserve">Tầng 2, Số 4 Dã Tượng, Phường Trần Hưng Đạo, Quận Hoàn Kiếm, Thành phố Hà Nội, Việt Nam   </t>
  </si>
  <si>
    <t>SỞ GIAO DỊCH</t>
  </si>
  <si>
    <t>KINH ĐÔ</t>
  </si>
  <si>
    <t>0906.136.336</t>
  </si>
  <si>
    <t>sme-langha@vpbank.com.vn</t>
  </si>
  <si>
    <t>Tầng M, tòa nhà VPBank Tower, 89 Láng Hạ, Quận Đống Đa, TP Hà Nội</t>
  </si>
  <si>
    <t xml:space="preserve">Tầng 2, số 17-19 Kim Đồng, quận Hoàng Mai, Hà Nội       </t>
  </si>
  <si>
    <t>thangdh3@vpb.com.vn</t>
  </si>
  <si>
    <t>0985579629/
0912846586</t>
  </si>
  <si>
    <t>TT SME NGÔ QUYỀN</t>
  </si>
  <si>
    <t>0903 431 272</t>
  </si>
  <si>
    <t>39A Ngô Quyền, Quận Hoàn Kiếm, HN</t>
  </si>
  <si>
    <t>NGÔ QUYỀN</t>
  </si>
  <si>
    <t>TT SME CHƯƠNG DƯƠNG</t>
  </si>
  <si>
    <t>số 562 đường Nguyễn Văn Cừ, phường Gia Thụy, quận Long Biên, thành phố Hà Nội</t>
  </si>
  <si>
    <t>TT SME HÀ NỘI</t>
  </si>
  <si>
    <t>Tầng 2 tòa nhà số 5 Điện Biên Phủ, Phường Điên Biên, Quận Ba Đình, Tp Hà Nội</t>
  </si>
  <si>
    <t>TT SME THÁI HÀ</t>
  </si>
  <si>
    <t>Tầng 2, ngân hàng VPBank số 74 Phố Yên Lãng (Thái Hà mới), phường Trung Liệt, Đống Đa, Hà nội</t>
  </si>
  <si>
    <t>362 Phố Huế, quận Hai Bà Trưng, TP Hà Nội</t>
  </si>
  <si>
    <t>ĐÔNG ĐÔ</t>
  </si>
  <si>
    <t>292 Tây Sơn, Quân Đống Đa, HN</t>
  </si>
  <si>
    <t>TT SME HÀ TÂY</t>
  </si>
  <si>
    <t>smehatay@vpbank.com.vn</t>
  </si>
  <si>
    <t>tòa nhà HUD3 TOWER, số 121 - 123, đường Tô Hiệu, phường Nguyễn Trãi, quận Hà Đông, HN</t>
  </si>
  <si>
    <t>THANHNV5@VPBANK.COM.VN</t>
  </si>
  <si>
    <t>TT SME THĂNG LONG</t>
  </si>
  <si>
    <t>smetlg@vpbank.com.vn</t>
  </si>
  <si>
    <t>M3 - M4 Nguyễn Chí Thanh, HN</t>
  </si>
  <si>
    <t>THĂNG LONG</t>
  </si>
  <si>
    <t>TT SME TRẦN THÁI TÔNG</t>
  </si>
  <si>
    <t>Số 107, Tòa nhà D5, Đường Trần Thái Tông, Cầu Giấy, Hà Nội</t>
  </si>
  <si>
    <t>TT SME HẢI PHÒNG</t>
  </si>
  <si>
    <t>chinhvp@vpbank.com.vn</t>
  </si>
  <si>
    <t>35 Phạm Ngũ Lão, HP</t>
  </si>
  <si>
    <t>TUNGVV@VPBANK.COM.VN</t>
  </si>
  <si>
    <t>Số 11A Trần Hưng Đạo, thành phố Hải Dương, tỉnh Hải Dương</t>
  </si>
  <si>
    <t>TT SME QUẢNG NINH</t>
  </si>
  <si>
    <t>sme3-qnh@vpbank.com.vn</t>
  </si>
  <si>
    <t>TRUNGNV12@VPBANK.COM.VN</t>
  </si>
  <si>
    <t>0913052868</t>
  </si>
  <si>
    <t>TT SME MÓNG CÁI</t>
  </si>
  <si>
    <t>Số 6 đường Hùng Vương, thành phố Móng Cái, tỉnh Quảng Ninh</t>
  </si>
  <si>
    <t>TT SME THÁI BÌNH</t>
  </si>
  <si>
    <t>Số nhà 259 M Đường Lê Quý Đôn - tổ 22-  phường Bồ Xuyên-  Thành phố Thái Bình - tỉnh Thái Bình</t>
  </si>
  <si>
    <t>MINHTC2@VPBANK.COM.VN</t>
  </si>
  <si>
    <t>TT SME BẮC GIANG</t>
  </si>
  <si>
    <t>sme3-bgg@vpbank.com.vn</t>
  </si>
  <si>
    <t>303 Lê Lợi, thành phố Bắc Giang, tỉnh Bắc Giang</t>
  </si>
  <si>
    <t>QUANGHOA@VPBANK.COM.VN</t>
  </si>
  <si>
    <t>tòa nhà Việt Long, số 34 đường Lý Thái Tổ, phường Ninh Xá, thành phố Bắc Ninh, tỉnh Bắc Ninh</t>
  </si>
  <si>
    <t>TT SME HÒA BÌNH</t>
  </si>
  <si>
    <t>Số 878 đường Cù Chính Lan, phường Phương Lâm, thành phố Hòa Bình, tỉnh Hòa Bình</t>
  </si>
  <si>
    <t>CHIENNB@VPBANK.COM.VN</t>
  </si>
  <si>
    <t>0904030989</t>
  </si>
  <si>
    <t>sme3-pto@vpbank.com.vn</t>
  </si>
  <si>
    <t xml:space="preserve">2269 Đại Lộ Hùng Vương, Thành phố Việt Trì </t>
  </si>
  <si>
    <t>sme3-tng@vpbank.com.vn</t>
  </si>
  <si>
    <t xml:space="preserve">Số 631 Đường Lương Ngọc Quyến, TP Thái Nguyên, Tỉnh Thái Nguyên </t>
  </si>
  <si>
    <t>LOANPTH@VPBANK.COM.VN</t>
  </si>
  <si>
    <t>TT SME VĨNH PHÚC</t>
  </si>
  <si>
    <t>sme3-vpc@vpbank.com.vn</t>
  </si>
  <si>
    <t>THANHTUYEN@VPBANK.COM.VN</t>
  </si>
  <si>
    <t>0904310300</t>
  </si>
  <si>
    <t>TT SME NGHỆ AN</t>
  </si>
  <si>
    <t>Tầng 1, nhà A, Tecco Tower, Quang Trung, Tp. Vinh, Nghệ An</t>
  </si>
  <si>
    <t>NHANV1@VPBANK.COM.VN</t>
  </si>
  <si>
    <t>MINHTV2@VPBANK.COM.VN</t>
  </si>
  <si>
    <t>TT SME NAM ĐỊNH</t>
  </si>
  <si>
    <t>69 Lê Hồng Phong, Nam Định</t>
  </si>
  <si>
    <t>TT SME LẠNG SƠN</t>
  </si>
  <si>
    <t>Nguyễn Hồng Duy</t>
  </si>
  <si>
    <t>DUYNH1@VPBANK.COM.VN</t>
  </si>
  <si>
    <t>0973162438</t>
  </si>
  <si>
    <t>TT SME HƯNG YÊN</t>
  </si>
  <si>
    <t>Hưng yên</t>
  </si>
  <si>
    <t>15/05/2018</t>
  </si>
  <si>
    <t>Trần Văn Nguyên</t>
  </si>
  <si>
    <t>NGUYENTV1@VPBANK.COM.VN</t>
  </si>
  <si>
    <t>Số 60, Biên Hòa, TP Phủ Lý, Hà Nam</t>
  </si>
  <si>
    <t>11/12/2017 (theo QĐ TGĐ ký)</t>
  </si>
  <si>
    <t>Lê Đình Nghĩa</t>
  </si>
  <si>
    <t>NGHIALD1@VPBANK.COM.VN</t>
  </si>
  <si>
    <t>0943120345</t>
  </si>
  <si>
    <t>TT SME Ninh Bình</t>
  </si>
  <si>
    <t>Số 91 đường Lê Hồng Phong, Phường Đông Thành, TP Ninh Bình, Tỉnh Ninh Bình</t>
  </si>
  <si>
    <t>20/04/2018 (theo QĐ TGĐ ký)</t>
  </si>
  <si>
    <t>Nguyễn Thanh Bằng</t>
  </si>
  <si>
    <t>BANGNT2@VPBANK.COM.VN</t>
  </si>
  <si>
    <t>0935113111</t>
  </si>
  <si>
    <t>112 Phan Châu Trinh, thành phố Đà Nẵng</t>
  </si>
  <si>
    <t>TT SME HUẾ</t>
  </si>
  <si>
    <t>35 Lý Thường Kiệt, Tp. Huế</t>
  </si>
  <si>
    <t>108 Trần Hưng đạo, Đồng hới, QB</t>
  </si>
  <si>
    <t>16 Hùng Vương - TP Đông Hà - Quảng Trị</t>
  </si>
  <si>
    <t>TT SME BÌNH ĐỊNH</t>
  </si>
  <si>
    <t>TT SME NHA TRANG</t>
  </si>
  <si>
    <t>26 Yersin, thành phố Nha Trang</t>
  </si>
  <si>
    <t>NHA TRANG</t>
  </si>
  <si>
    <t>TT SME BÌNH THUẬN</t>
  </si>
  <si>
    <t>smebinhthuan@vpbank.com.vn</t>
  </si>
  <si>
    <t>Số 30 Trần Phú, thành phố Pleiku, tỉh Gia Lai</t>
  </si>
  <si>
    <t>0908506468</t>
  </si>
  <si>
    <t>Sài Gòn</t>
  </si>
  <si>
    <t>11/02/2012</t>
  </si>
  <si>
    <t>Phạm Tấn Tài</t>
  </si>
  <si>
    <t>TT SME SÀI GÒN</t>
  </si>
  <si>
    <t>9062 258 125</t>
  </si>
  <si>
    <t>SÀI GÒN</t>
  </si>
  <si>
    <t>TT SME GÒ VẤP</t>
  </si>
  <si>
    <t>Lầu 3 số 2B Quang Trung, P3, Quận Gò Vấp, TPHCM</t>
  </si>
  <si>
    <t>GÒ VẤP</t>
  </si>
  <si>
    <t>Lầu 4&amp;5, 318 – 318 A Lãnh Binh Thăng, P.11, Quận 11, TP HCM</t>
  </si>
  <si>
    <t>QUẬN 11</t>
  </si>
  <si>
    <t>TRUNGLH@VPBANK.COM.VN</t>
  </si>
  <si>
    <t>0938107107</t>
  </si>
  <si>
    <t>TT SME QUẬN 2</t>
  </si>
  <si>
    <t>Quận 2</t>
  </si>
  <si>
    <t>TT SME TÂN PHÚ</t>
  </si>
  <si>
    <t>24/02/2014</t>
  </si>
  <si>
    <t>TT SME KỲ HÒA</t>
  </si>
  <si>
    <t>24/09/2014</t>
  </si>
  <si>
    <t>Trần Đại Lộc</t>
  </si>
  <si>
    <t>TP Hồ Chí Minh</t>
  </si>
  <si>
    <t>TT SME HỒ CHÍ MINH</t>
  </si>
  <si>
    <t>0909020737</t>
  </si>
  <si>
    <t>TT SME ĐỒNG NAI</t>
  </si>
  <si>
    <t>TT SME BÌNH DƯƠNG</t>
  </si>
  <si>
    <t>557 Đại lộ Bình Dương, phường Hiệp Thành, Thành phố Thủ Dầu Một, tỉnh Bình Dương</t>
  </si>
  <si>
    <t>TT SME NƠ TRANG LONG</t>
  </si>
  <si>
    <t>151 Nơ Trang Long Phường 12 Quận Bình Thạnh</t>
  </si>
  <si>
    <t>0909822991</t>
  </si>
  <si>
    <t>TT SME QUẬN 10</t>
  </si>
  <si>
    <t>TUANVV@VPBANK.COM.VN</t>
  </si>
  <si>
    <t>TT SME LÝ THƯỜNG KIỆT</t>
  </si>
  <si>
    <t>QUANND3@VPBANK.COM.VN</t>
  </si>
  <si>
    <t>0908.634.579</t>
  </si>
  <si>
    <t>TT SME VŨNG TÀU</t>
  </si>
  <si>
    <t>Số 13, khu thương mại 15 tầng, đường Nguyễn Thái Học, thành phố Vũng Tàu</t>
  </si>
  <si>
    <t>TT SME THỦ ĐỨC</t>
  </si>
  <si>
    <t>Số 104 đường Võ Văn Ngân, Tổ 3, khu phố 1, phường Bình Thọ, Q. Thủ Đức, thành phố Hồ Chí Minh</t>
  </si>
  <si>
    <t>Lê Việt Thắng</t>
  </si>
  <si>
    <t>THANGLV6@VPBANK.COM.VN</t>
  </si>
  <si>
    <t>1-2 Tôn Đức Thắng, Bến NGhé, Q1</t>
  </si>
  <si>
    <t>ANHTT16@VPBANK.COM.VN</t>
  </si>
  <si>
    <t>TT SME LONG AN</t>
  </si>
  <si>
    <t>Số 6, Lê Cao Dõng, Phường 2, TP Tân An, Tỉnh Long An</t>
  </si>
  <si>
    <t>TT SME ĐỒNG THÁP</t>
  </si>
  <si>
    <t>67 – 69 Nguyễn Huệ, phường 1, Thành phố Cao Lãnh, tỉnh Đồng Tháp</t>
  </si>
  <si>
    <t>THIENHN1@VPBANK.COM.VN</t>
  </si>
  <si>
    <t>TT SME AN GIANG</t>
  </si>
  <si>
    <t>sme-angiang@vpbank.com.vn</t>
  </si>
  <si>
    <t xml:space="preserve">AN GIANG </t>
  </si>
  <si>
    <t>KHANHLT@VPBANK.COM.VN</t>
  </si>
  <si>
    <t>TT SME CẦN THƠ</t>
  </si>
  <si>
    <t>Trần Minh Trà</t>
  </si>
  <si>
    <t>TRATM@VPBANK.COM.VN</t>
  </si>
  <si>
    <t>0908869318</t>
  </si>
  <si>
    <t>TT SME KIÊN GIANG</t>
  </si>
  <si>
    <t>Số 4 Trần Phú, thành phố Rạch Giá</t>
  </si>
  <si>
    <t>Nguyễn Thị Hằng</t>
  </si>
  <si>
    <t>HANGNT103@VPBANK.COM.VN</t>
  </si>
  <si>
    <t>0984096985</t>
  </si>
  <si>
    <t>sme-tiengiang@vpbank.com.vn</t>
  </si>
  <si>
    <t>14/06/2016</t>
  </si>
  <si>
    <t>134 Nguyễn Tất Thành Phường 8 TP Cà Mau</t>
  </si>
  <si>
    <t>Trần Thị Tú Uyên</t>
  </si>
  <si>
    <t>UYENTRAN@VPBANK.COM.VN</t>
  </si>
  <si>
    <t>0979095668</t>
  </si>
  <si>
    <t>35 – 37 Ngô Quyền, P.Tân Lợi, TP.Buôn Ma Thuột, Tỉnh Đăk Lăk</t>
  </si>
  <si>
    <t>DAK LAK</t>
  </si>
  <si>
    <t>SANGNV1@VPBANK.COM.VN</t>
  </si>
  <si>
    <t>0903848487</t>
  </si>
  <si>
    <t>Tầng 2, T5 Times City, 458 Minh Khai, Q Hai Bà Trưng, HN</t>
  </si>
  <si>
    <t>05/01/2017</t>
  </si>
  <si>
    <t>Tầng 2&amp;4, Số 15-17 Kim Đồng, Giáp Bát, Q Hoàng Mai, HN</t>
  </si>
  <si>
    <t>Nguyễn Thị Hương Thúy</t>
  </si>
  <si>
    <t>0936288856</t>
  </si>
  <si>
    <t>29T1 Hoàng Đạo Thúy, Q Cầu Giấy, HN</t>
  </si>
  <si>
    <t>01/6/2017</t>
  </si>
  <si>
    <t>Ngô Thị Vương Hậu</t>
  </si>
  <si>
    <t>0936079693</t>
  </si>
  <si>
    <t>Nguyễn Quang Huy</t>
  </si>
  <si>
    <t>224A Lê Văn Việt, P. Tăng Nhơn Phú, Q9, TPHCM</t>
  </si>
  <si>
    <t>25/12/2017</t>
  </si>
  <si>
    <t>318 Lãnh Binh Thăng, P.11, Q.11, TP HCM</t>
  </si>
  <si>
    <t>Tầng 4, số 184 Quang Trung,Hồng Bàng, Hải Phòng</t>
  </si>
  <si>
    <t>15/07/2017</t>
  </si>
  <si>
    <t>HAIPV2@VPBANK.COM.VN</t>
  </si>
  <si>
    <t>Số B1-03 và B1-05A, Lô TT01, KĐT Thành phố Xanh (Vinhomes Gardenia), Hàm Nghi, Cầu Diễn, Q Nam Từ Liêm, HN</t>
  </si>
  <si>
    <t>21/11/2018</t>
  </si>
  <si>
    <t>Trần Đức Cảng</t>
  </si>
  <si>
    <t>Số 49-51 Đường số 9A, Bình Hưng, Bình Chánh, TPHCM</t>
  </si>
  <si>
    <t>ĐƠN VỊ DỪNG HOẠT ĐỘNG</t>
  </si>
  <si>
    <t>Nguyễn Thị Thu Hoài</t>
  </si>
  <si>
    <t>NGUYENHOAI@VPBANK.COM.VN</t>
  </si>
  <si>
    <t>0969383956</t>
  </si>
  <si>
    <t>HATTT2@VPBANK.COM.VN</t>
  </si>
  <si>
    <t>0936568182</t>
  </si>
  <si>
    <t>0909795136</t>
  </si>
  <si>
    <t>Lê Thị Trang</t>
  </si>
  <si>
    <t>TRANGLT15@VPBANK.COM.VN</t>
  </si>
  <si>
    <t>Lê Thị Bảy</t>
  </si>
  <si>
    <t>BAYLT@VPBANK.COM.VN</t>
  </si>
  <si>
    <t>0916908555</t>
  </si>
  <si>
    <t>Lê Thị Thủy</t>
  </si>
  <si>
    <t>THUYLT@VPBANK.COM.VN</t>
  </si>
  <si>
    <t>0987794661</t>
  </si>
  <si>
    <t>Số 623 Lũy Bán Bích, Phường Phú Thạnh, Quận Tân Phú, HCM</t>
  </si>
  <si>
    <t>Huỳnh Phước Du</t>
  </si>
  <si>
    <t>DUHP@VPBANK.COM.VN</t>
  </si>
  <si>
    <t>Phạm Thị Thu Trang</t>
  </si>
  <si>
    <t>TRANGPTT2@VPBANK.COM.VN</t>
  </si>
  <si>
    <t>An Lạc</t>
  </si>
  <si>
    <t>An Sương</t>
  </si>
  <si>
    <t>Âu Cơ</t>
  </si>
  <si>
    <t>Bà Chiểu</t>
  </si>
  <si>
    <t>Ba Đình</t>
  </si>
  <si>
    <t>Ba Đồn</t>
  </si>
  <si>
    <t>Bạch Đằng</t>
  </si>
  <si>
    <t>Bách Khoa</t>
  </si>
  <si>
    <t>Bàu Cát</t>
  </si>
  <si>
    <t>Bến Lức</t>
  </si>
  <si>
    <t>Bến Ngự</t>
  </si>
  <si>
    <t>Bến Thành</t>
  </si>
  <si>
    <t>Bến Thủy</t>
  </si>
  <si>
    <t>Bỉm Sơn</t>
  </si>
  <si>
    <t>Bình Phú</t>
  </si>
  <si>
    <t>Bình Thạnh</t>
  </si>
  <si>
    <t>Bố Trạch</t>
  </si>
  <si>
    <t>Bùi Hữu Nghĩa</t>
  </si>
  <si>
    <t>Cẩm Phả</t>
  </si>
  <si>
    <t>Cát Linh</t>
  </si>
  <si>
    <t>Cầu Giấy</t>
  </si>
  <si>
    <t>Chánh Hưng</t>
  </si>
  <si>
    <t>Châu Đốc</t>
  </si>
  <si>
    <t>Chợ Lớn</t>
  </si>
  <si>
    <t>Chợ Vinh</t>
  </si>
  <si>
    <t>Chương Dương</t>
  </si>
  <si>
    <t>Cộng Hòa</t>
  </si>
  <si>
    <t>Cửa Bắc</t>
  </si>
  <si>
    <t>Cửa Đông</t>
  </si>
  <si>
    <t>Điện Biên Phủ</t>
  </si>
  <si>
    <t>Định Công</t>
  </si>
  <si>
    <t>Đò Quan</t>
  </si>
  <si>
    <t>Đội Cấn</t>
  </si>
  <si>
    <t>Đội Cung</t>
  </si>
  <si>
    <t>Đông Anh</t>
  </si>
  <si>
    <t>Đông Ba</t>
  </si>
  <si>
    <t>Đống Đa</t>
  </si>
  <si>
    <t>Đông Đô</t>
  </si>
  <si>
    <t>Đông Hà</t>
  </si>
  <si>
    <t>Đông Hà Nội</t>
  </si>
  <si>
    <t>Đồng Hới</t>
  </si>
  <si>
    <t>Đông Sài Gòn</t>
  </si>
  <si>
    <t>Đồng Tâm</t>
  </si>
  <si>
    <t>Đông Thọ</t>
  </si>
  <si>
    <t>Đồng Xuân</t>
  </si>
  <si>
    <t>Gang Thép</t>
  </si>
  <si>
    <t>Gia Định</t>
  </si>
  <si>
    <t>Giảng Võ</t>
  </si>
  <si>
    <t>Gò Vấp</t>
  </si>
  <si>
    <t>Hà Đông</t>
  </si>
  <si>
    <t>Hà Thành</t>
  </si>
  <si>
    <t>Hải An</t>
  </si>
  <si>
    <t>Hai Bà Trưng</t>
  </si>
  <si>
    <t>Hàm Nghi</t>
  </si>
  <si>
    <t>Hàng Xanh</t>
  </si>
  <si>
    <t>Hào Nam</t>
  </si>
  <si>
    <t>Hiệp Hòa</t>
  </si>
  <si>
    <t>Hố Nai</t>
  </si>
  <si>
    <t>Hòa Hưng</t>
  </si>
  <si>
    <t>Hoàn Kiếm</t>
  </si>
  <si>
    <t>Hoàng Hoa Thám</t>
  </si>
  <si>
    <t>Hoàng Quốc Việt</t>
  </si>
  <si>
    <t>Hồng Lĩnh</t>
  </si>
  <si>
    <t>Khâm Thiên</t>
  </si>
  <si>
    <t>Khánh Hội</t>
  </si>
  <si>
    <t>Kiến An</t>
  </si>
  <si>
    <t>Kim Liên</t>
  </si>
  <si>
    <t>Kinh Đô</t>
  </si>
  <si>
    <t>Kỳ Bá</t>
  </si>
  <si>
    <t>Kỳ Hòa</t>
  </si>
  <si>
    <t>Lạc Quần</t>
  </si>
  <si>
    <t>Lạc Trung</t>
  </si>
  <si>
    <t>Lạch Tray</t>
  </si>
  <si>
    <t>Lái Thiêu</t>
  </si>
  <si>
    <t>Láng Thượng</t>
  </si>
  <si>
    <t>Lê Chân</t>
  </si>
  <si>
    <t>Lê Đức Thọ</t>
  </si>
  <si>
    <t>Lê Lợi</t>
  </si>
  <si>
    <t>Lê Thanh Nghị</t>
  </si>
  <si>
    <t>Lê Trọng Tấn</t>
  </si>
  <si>
    <t>Lê Văn Lương</t>
  </si>
  <si>
    <t>Lê Văn Sỹ</t>
  </si>
  <si>
    <t>Lê Văn Việt</t>
  </si>
  <si>
    <t>Liễu Giai</t>
  </si>
  <si>
    <t>Linh Đàm</t>
  </si>
  <si>
    <t>Long Biên</t>
  </si>
  <si>
    <t>Lý Thường Kiệt</t>
  </si>
  <si>
    <t>Lý Tự Trọng</t>
  </si>
  <si>
    <t>Mai Thúc Loan</t>
  </si>
  <si>
    <t>Móng Cái</t>
  </si>
  <si>
    <t>Mỹ Đình</t>
  </si>
  <si>
    <t>Nam Hà Nội</t>
  </si>
  <si>
    <t>Nam Thăng Long</t>
  </si>
  <si>
    <t>Nam Từ Liêm</t>
  </si>
  <si>
    <t>Lê Hồng Phong</t>
  </si>
  <si>
    <t>Ngô Gia Tự</t>
  </si>
  <si>
    <t>Ngô Quyền</t>
  </si>
  <si>
    <t>Nguyễn Du</t>
  </si>
  <si>
    <t>Nguyễn Hữu Huân</t>
  </si>
  <si>
    <t>Nguyễn Lương Bằng</t>
  </si>
  <si>
    <t>Nguyễn Thái Học</t>
  </si>
  <si>
    <t>Nguyễn Thiện Thuật</t>
  </si>
  <si>
    <t>Nguyễn Trãi</t>
  </si>
  <si>
    <t>Nguyễn Tri Phương</t>
  </si>
  <si>
    <t>Nguyễn Văn Cừ</t>
  </si>
  <si>
    <t>Ninh Kiều</t>
  </si>
  <si>
    <t>Nơ Trang Long</t>
  </si>
  <si>
    <t>Núi Thành</t>
  </si>
  <si>
    <t>Phạm Văn Đồng</t>
  </si>
  <si>
    <t>Phạm Văn Hai</t>
  </si>
  <si>
    <t>Phan Huy Ích</t>
  </si>
  <si>
    <t>Phú Hội</t>
  </si>
  <si>
    <t>Phú Lâm</t>
  </si>
  <si>
    <t>Phú Mỹ Hưng</t>
  </si>
  <si>
    <t>Phú Xuân</t>
  </si>
  <si>
    <t>Phúc Yên</t>
  </si>
  <si>
    <t>Phước Tiến</t>
  </si>
  <si>
    <t>Phương Mai</t>
  </si>
  <si>
    <t>Quận 10</t>
  </si>
  <si>
    <t>Quận 11</t>
  </si>
  <si>
    <t>Quận 3</t>
  </si>
  <si>
    <t>Quận 8</t>
  </si>
  <si>
    <t>Quang Trung</t>
  </si>
  <si>
    <t>Sầm Sơn</t>
  </si>
  <si>
    <t>Sở giao dịch</t>
  </si>
  <si>
    <t>Sơn Trà</t>
  </si>
  <si>
    <t>Sông Đà</t>
  </si>
  <si>
    <t>Tân Bình</t>
  </si>
  <si>
    <t>Tân Hưng</t>
  </si>
  <si>
    <t>Tân Phú</t>
  </si>
  <si>
    <t>Tây Hà Nội</t>
  </si>
  <si>
    <t>Thái Hà</t>
  </si>
  <si>
    <t>Thành Công</t>
  </si>
  <si>
    <t>Thành Đô</t>
  </si>
  <si>
    <t>Thạnh Mỹ Lợi</t>
  </si>
  <si>
    <t>Thành Nam</t>
  </si>
  <si>
    <t>Thành Sen</t>
  </si>
  <si>
    <t>Thanh Xuân</t>
  </si>
  <si>
    <t>Thủ Đô</t>
  </si>
  <si>
    <t>Thủ Đức</t>
  </si>
  <si>
    <t>Thụy Khuê</t>
  </si>
  <si>
    <t>Thủy Nguyên</t>
  </si>
  <si>
    <t>Tiên Cát</t>
  </si>
  <si>
    <t>Tôn Đức Thắng</t>
  </si>
  <si>
    <t>Trần Duy Hưng</t>
  </si>
  <si>
    <t>Trần Hưng Đạo</t>
  </si>
  <si>
    <t>Trần Lãm</t>
  </si>
  <si>
    <t>Trần Nguyên Hãn</t>
  </si>
  <si>
    <t>Trần Phú</t>
  </si>
  <si>
    <t>Trần Thái Tông</t>
  </si>
  <si>
    <t>Tràng An</t>
  </si>
  <si>
    <t>Trung Kính</t>
  </si>
  <si>
    <t>Trung Sơn</t>
  </si>
  <si>
    <t>Trường Thi</t>
  </si>
  <si>
    <t>Từ Sơn</t>
  </si>
  <si>
    <t>Uông Bí</t>
  </si>
  <si>
    <t>Văn Quán</t>
  </si>
  <si>
    <t>Văn Thánh</t>
  </si>
  <si>
    <t>Vĩnh Yên</t>
  </si>
  <si>
    <t>Vũ Trọng Phụng</t>
  </si>
  <si>
    <t>Vương Thừa Vũ</t>
  </si>
  <si>
    <t>Vỹ Dạ</t>
  </si>
  <si>
    <t>Xuân La</t>
  </si>
  <si>
    <t>Ý Yên</t>
  </si>
  <si>
    <t>Yên Hòa</t>
  </si>
  <si>
    <t>Hóc Môn</t>
  </si>
  <si>
    <t>Dĩ An</t>
  </si>
  <si>
    <t>Yên Phong</t>
  </si>
  <si>
    <t>Trung Chánh</t>
  </si>
  <si>
    <t>Thường Tín</t>
  </si>
  <si>
    <t>Bình Chánh</t>
  </si>
  <si>
    <t>Nhà Bè</t>
  </si>
  <si>
    <t>Thôn Ngô Nội, xã Trung Nghĩa, huyện Yên Phong, tỉnh Bắc Ninh</t>
  </si>
  <si>
    <t>VN0010369</t>
  </si>
  <si>
    <t xml:space="preserve">0905277782 </t>
  </si>
  <si>
    <t>CSM</t>
  </si>
  <si>
    <t>Mobile CSM</t>
  </si>
  <si>
    <t>Vùng 2 DVKH</t>
  </si>
  <si>
    <t>Vùng 4 DVKH</t>
  </si>
  <si>
    <t>Vùng 4 - DVKH</t>
  </si>
  <si>
    <t>CƠ CẤU VÙNG DVKH TƯƠNG ỨNG VỚI VÙNG KHCN</t>
  </si>
  <si>
    <t>RB Branch level</t>
  </si>
  <si>
    <t>Branch license</t>
  </si>
  <si>
    <t>Tầng 1, Tòa nhà Rainbow Văn Quán, đường 19/05, KĐT mới Văn Quán, Hà Đông, HN</t>
  </si>
  <si>
    <t>Tầng 1, Tòa nhà 29T1, khu chung cư N05 Đông Nam Trần Duy Hưng, phường Trung Hòa, Quận Cầu Giấy, HN</t>
  </si>
  <si>
    <t>Số 341 Lê Quang Định, Phường 5, Quận Bình Thạnh, TP HCM</t>
  </si>
  <si>
    <t>Đỗ Nam Hùng</t>
  </si>
  <si>
    <t>hungdn3@vpbank.com.vn</t>
  </si>
  <si>
    <t>0986867939</t>
  </si>
  <si>
    <t>GĐ Vùng DVKH phụ trách</t>
  </si>
  <si>
    <t>Hoàng Thị Yến</t>
  </si>
  <si>
    <t>Lê Kim Ngân</t>
  </si>
  <si>
    <t>Thái Thị Đào Thủy</t>
  </si>
  <si>
    <t xml:space="preserve">Số 99 Hoàng Cầu, Phường Ô Chợ Dừa, Đống Đa, Hà Nội </t>
  </si>
  <si>
    <t>Mai Thị Kim Thúy</t>
  </si>
  <si>
    <t>THUYMK@VPBANK.COM.VN</t>
  </si>
  <si>
    <t>0977766334</t>
  </si>
  <si>
    <t>LaGi</t>
  </si>
  <si>
    <t>0793225559</t>
  </si>
  <si>
    <t>Nam Sài Gòn</t>
  </si>
  <si>
    <t>Nguyễn Thị Bích Hạnh</t>
  </si>
  <si>
    <t>HANHNTB@VPBANK.COM.VN</t>
  </si>
  <si>
    <t>0982762744</t>
  </si>
  <si>
    <t>0905425757</t>
  </si>
  <si>
    <t>Long Thành</t>
  </si>
  <si>
    <t>TTN</t>
  </si>
  <si>
    <t>VN0010370</t>
  </si>
  <si>
    <t>YPG</t>
  </si>
  <si>
    <t>VPB Long Thành</t>
  </si>
  <si>
    <t>Nguyễn Mai Anh bổ nhiệm từ 16/07</t>
  </si>
  <si>
    <t>0905359593</t>
  </si>
  <si>
    <t>Số nhà 148B, Nguyễn Hữu Thọ, Xã Phước Kiển, Huyện Nhà Bè, Tp. HCM</t>
  </si>
  <si>
    <t>VN0010371</t>
  </si>
  <si>
    <t>NBE</t>
  </si>
  <si>
    <t>Nguyễn Thị Thủy</t>
  </si>
  <si>
    <t>THUYNT1@VPBANK.COM.VN</t>
  </si>
  <si>
    <t>Số 3 Nguyễn Sơn, Long Biên, Hà Nội.</t>
  </si>
  <si>
    <t>D6/5 quốc lộ 1a, ấp 4 xã Bình Chánh
huyện Bình Chánh</t>
  </si>
  <si>
    <t>Vương Các Kim Luyện</t>
  </si>
  <si>
    <t>0907736746</t>
  </si>
  <si>
    <t>LUYENVCK@VPBANK.COM.VN</t>
  </si>
  <si>
    <t xml:space="preserve">kiêm nhiệm thay thế Võ Thị Giang nghỉ thai sản từ 01/08 đến 31/01/2020 </t>
  </si>
  <si>
    <t>từ 12/08</t>
  </si>
  <si>
    <t>Mai Thùy Trang</t>
  </si>
  <si>
    <t>A1-3 và A1-4 KDC Cầu Xéo, thị trấn Long Thành, huyện Long Thành, tỉnh Đồng Nai</t>
  </si>
  <si>
    <t>An Diệu Hương</t>
  </si>
  <si>
    <t>HUONGAD@VPBANK.COM.VN</t>
  </si>
  <si>
    <t>0975244919</t>
  </si>
  <si>
    <t>Nguyễn Thị Mỹ Dung</t>
  </si>
  <si>
    <t>DUNGNTM9@VPBANK.COM.VN</t>
  </si>
  <si>
    <t>0945155919</t>
  </si>
  <si>
    <t>On board từ 03/09</t>
  </si>
  <si>
    <t>VN0010373</t>
  </si>
  <si>
    <t>TRC</t>
  </si>
  <si>
    <t>VN0010372</t>
  </si>
  <si>
    <t>BCH</t>
  </si>
  <si>
    <t>từ 03/09</t>
  </si>
  <si>
    <t>về chi nhánh từ tháng 9</t>
  </si>
  <si>
    <t>từ tháng 9</t>
  </si>
  <si>
    <t>Nguyễn Thị Bình</t>
  </si>
  <si>
    <t>BINHNT1@VPBANK.COM.VN</t>
  </si>
  <si>
    <t>0936314959</t>
  </si>
  <si>
    <t>từ 30/08</t>
  </si>
  <si>
    <t>MÃ CN</t>
  </si>
  <si>
    <t>CN/PGD</t>
  </si>
  <si>
    <t>TÊN CN/PGD</t>
  </si>
  <si>
    <t>Thành viên thứ</t>
  </si>
  <si>
    <t>Phạm Quốc Tuấn</t>
  </si>
  <si>
    <t>TUANPQ10@VPBANK.COM.VN</t>
  </si>
  <si>
    <t>Số 99 Hoàng Cầu, Phường Ô Chợ Dừa, Quận Đống Đa, Thành phố Hà Nội, Việt Nam</t>
  </si>
  <si>
    <t>Đỗ Tuấn Tú</t>
  </si>
  <si>
    <t>TUDT@VPBANK.COM.VN</t>
  </si>
  <si>
    <t>Bổ nhiệm ngày 01/08/2019</t>
  </si>
  <si>
    <t>ok</t>
  </si>
  <si>
    <t>Lê Thanh Quyền</t>
  </si>
  <si>
    <t>(84-24) 35766371/ 35766114/35766092/93</t>
  </si>
  <si>
    <t>BÌNH PHƯỚC</t>
  </si>
  <si>
    <t>Số 18 Liễu Giai, phường Cống Vị, Quận Ba Đình, Thành phố Hà Nội, Việt Nam</t>
  </si>
  <si>
    <t>Nhà ở số B1-03 và B1-05A, Lô TT01, KĐT thành phố Xanh (Vinhome Gardenia) đường Hàm Nghi, phường Cầu Diễn, Quận Nam Từ Liêm, TP Hà Nội</t>
  </si>
  <si>
    <t>CN THƯỜNG TÍN</t>
  </si>
  <si>
    <t>0100233583-090</t>
  </si>
  <si>
    <t>Khu đất kinh doanh dịch vũ, Xã Văn Bình, Huyện Thường Tín, Thành phố Hà Nội</t>
  </si>
  <si>
    <t>(84-24)3220 3333</t>
  </si>
  <si>
    <t>Nguyễn Việt Cường</t>
  </si>
  <si>
    <t xml:space="preserve">cuongnv6@vpbank.com.vn </t>
  </si>
  <si>
    <t xml:space="preserve">  0989 577 296</t>
  </si>
  <si>
    <t>0100233583-083</t>
  </si>
  <si>
    <t>100233583-084</t>
  </si>
  <si>
    <t>Thôn Ngô Nội, Xã Trung Nghĩa, Huyện Yên Phong, Tỉnh Bắc Ninh, Việt Nam</t>
  </si>
  <si>
    <t>(84-222) 3681 999</t>
  </si>
  <si>
    <t>Cao Phan Sỹ</t>
  </si>
  <si>
    <t>PHANSY@VPBANK.COM.VN</t>
  </si>
  <si>
    <t>0917788909</t>
  </si>
  <si>
    <t>0100233583-087</t>
  </si>
  <si>
    <t>TUANLA9@VPBANK.COM.VN</t>
  </si>
  <si>
    <t>0932314932</t>
  </si>
  <si>
    <t>Bổ nhiệm ngày 16/07/2019</t>
  </si>
  <si>
    <t>Số 232+234+236 Đường Nguyễn Trãi, Phường Tân Sơn, Tỉnh Thanh Hóa, Việt Nam</t>
  </si>
  <si>
    <t>Kiêm nhiệm</t>
  </si>
  <si>
    <t>0986368596</t>
  </si>
  <si>
    <t>Võ Chí Quyết</t>
  </si>
  <si>
    <t>QUYETVC@VPBANK.COM.VN</t>
  </si>
  <si>
    <t>0911768686</t>
  </si>
  <si>
    <t>0934506665</t>
  </si>
  <si>
    <t>QUANGDAT_HT@VPBANK.COM.VN</t>
  </si>
  <si>
    <t>Bổ nhiệm ngày 30/07/2019</t>
  </si>
  <si>
    <t>Trần Văn Tú</t>
  </si>
  <si>
    <t>TUTV1@VPBANK.COM.VN</t>
  </si>
  <si>
    <t>Trần Phong Lanh</t>
  </si>
  <si>
    <t>LANHTP2@VPBANK.COM.VN</t>
  </si>
  <si>
    <t>0908972568</t>
  </si>
  <si>
    <t>Tạ Thị Thanh Hòa</t>
  </si>
  <si>
    <t>HOATTT2@VPBANK.COM.VN</t>
  </si>
  <si>
    <t>0988159985</t>
  </si>
  <si>
    <t>YENTH@VPBANK.COM.VN</t>
  </si>
  <si>
    <t>PGD Tân Hưng (Nguyễn Thái Sơn cũ)</t>
  </si>
  <si>
    <t>148B NGUYEN HUU THO, AP 5, XA PHUOC KIEN, HUYEN NHA BE, TP HO CHI MINH</t>
  </si>
  <si>
    <t>02873.039.955 hoặc 02873.049.996</t>
  </si>
  <si>
    <t>Huỳnh Đăng Bảo Lộc</t>
  </si>
  <si>
    <t>LOCHDB1@VPBANK.COM.VN</t>
  </si>
  <si>
    <t>0989890985</t>
  </si>
  <si>
    <t>SO 146 NGUYEN ANH THU, AP DONG, XATHOI TAM THON, HUYEN HOC MON TP HO CHI MINH</t>
  </si>
  <si>
    <t>PGD Bình Chánh</t>
  </si>
  <si>
    <t>SO D6/5 QUOC LO 1A, AP 4, XA BINH CHANH, HUYEN BINH CHANH, TP HO CHI MINH</t>
  </si>
  <si>
    <t>Đoàn Văn Ga</t>
  </si>
  <si>
    <t>GADV@VPBANK.COM.VN</t>
  </si>
  <si>
    <t>0904857415</t>
  </si>
  <si>
    <t>OB ngày 01/08/2019</t>
  </si>
  <si>
    <t>CN TRUNG SƠN (Quận 7 cũ)</t>
  </si>
  <si>
    <t>PGD Long Thành
(Tam Hòa cũ)</t>
  </si>
  <si>
    <t>PGD Bùi Hữu Nghĩa</t>
  </si>
  <si>
    <t>PGD Kỳ Hòa (An Dương Vương cũ)</t>
  </si>
  <si>
    <t>PGD Chợ Lớn</t>
  </si>
  <si>
    <t>Bổ nhiệm 26/07/2019</t>
  </si>
  <si>
    <t>CN HÓC MÔN</t>
  </si>
  <si>
    <t>Đặng Thị Thanh Bình</t>
  </si>
  <si>
    <t>BINHDTT3@VPBANK.COM.VN</t>
  </si>
  <si>
    <t>0905755737</t>
  </si>
  <si>
    <t>CN BÌNH PHƯỚC</t>
  </si>
  <si>
    <t>Số 860 Phú Riềng Đỏ, Phường Tân Xuân, Thị Xã Đồng Xoài, Tỉnh Bình Phước.</t>
  </si>
  <si>
    <t>02713883939</t>
  </si>
  <si>
    <t>02713886996</t>
  </si>
  <si>
    <t>Võ Khắc Sơn</t>
  </si>
  <si>
    <t>SONVK@VPBANK.COM.VN</t>
  </si>
  <si>
    <t>0909678578</t>
  </si>
  <si>
    <t>HUNGHD2@VPBANK.COM.VN</t>
  </si>
  <si>
    <t>0978298888</t>
  </si>
  <si>
    <t>sme-thnc@vpbank.com.vn</t>
  </si>
  <si>
    <t>smevanquan@vpbank.com.vn</t>
  </si>
  <si>
    <t>smengoquyen@vpbank.com.vn</t>
  </si>
  <si>
    <t>smechuongduong@vpbank.com.vn</t>
  </si>
  <si>
    <t>smehanoi@vpbank.com.vn</t>
  </si>
  <si>
    <t>TUANTQ2@VPBANK.COM.VN</t>
  </si>
  <si>
    <t>0938246686</t>
  </si>
  <si>
    <t>smethaiha@vpbank.com.vn</t>
  </si>
  <si>
    <t>Phạm Quang Thanh</t>
  </si>
  <si>
    <t>THANHPQ@VPBANK.COM.VN</t>
  </si>
  <si>
    <t>0989881596</t>
  </si>
  <si>
    <t>smedongdo@vpbank.com.vn</t>
  </si>
  <si>
    <t>smekinhdo@vpbank.com.vn</t>
  </si>
  <si>
    <t>sme3-mci@vpbank.com.vn</t>
  </si>
  <si>
    <t>Luyện Thanh Trường</t>
  </si>
  <si>
    <t>TRUONGLT@VPBANK.COM.VN</t>
  </si>
  <si>
    <t>0904866048</t>
  </si>
  <si>
    <t>sme3-lsn@vpbank.com.vn</t>
  </si>
  <si>
    <t>sme3-hyn@vpbank.com.vn</t>
  </si>
  <si>
    <t>Nguyễn Minh Hải</t>
  </si>
  <si>
    <t>HAINM16@VPBANK.COM.VN</t>
  </si>
  <si>
    <t>0935121512</t>
  </si>
  <si>
    <t>Phan Ngọc Đạt</t>
  </si>
  <si>
    <t>DATPN@VPBANK.COM.VN</t>
  </si>
  <si>
    <t>0976327218</t>
  </si>
  <si>
    <t>Lầu 1, 296 Phan Xích Long, P.7, Quận Phú Nhuận, TPHCM</t>
  </si>
  <si>
    <t>0936011280</t>
  </si>
  <si>
    <t>120-122 Kinh Dương Vương, P.13, Quận 6, TPHCM</t>
  </si>
  <si>
    <t>0907350838</t>
  </si>
  <si>
    <t>85 Hoàng Văn Thái, P.Tân Phú, Quận 7, TPHCM</t>
  </si>
  <si>
    <t>Tầng 3, 129 Nguyễn Chí Thanh, P.9, Quận 5, TPHCM</t>
  </si>
  <si>
    <t>smegovap@vpbank.com.vn</t>
  </si>
  <si>
    <t>Tầng trệt, Số 2B Quang Trung, P3, Quận Gò Vấp, TPHCM</t>
  </si>
  <si>
    <t>cuongpd@vpbank.com.vn</t>
  </si>
  <si>
    <t>0908.914.239</t>
  </si>
  <si>
    <t>Tầng 2, 278 Trần Não, phường Bình An, Quận 2, TPHCM</t>
  </si>
  <si>
    <t>Nguyễn Tài Chung</t>
  </si>
  <si>
    <t>chungnt5@vpbank.com.vn</t>
  </si>
  <si>
    <t>0916253538</t>
  </si>
  <si>
    <t>623 Lũy Bán Bích, P.Phú Thạnh, Q.Tân Phú, TPHCM</t>
  </si>
  <si>
    <t>276C Cách Mạng Tháng Tám, Phường 10, Quận 3, TPHCM</t>
  </si>
  <si>
    <t>474A, đường Trần Hưng Đạo, phường 2, Quận 5, TPHCM</t>
  </si>
  <si>
    <t>0983494989</t>
  </si>
  <si>
    <t>tungttt@vpbank.com.vn</t>
  </si>
  <si>
    <t>TT SME KIM LIÊN</t>
  </si>
  <si>
    <t>smedaklak@vpbank.com.vn</t>
  </si>
  <si>
    <t>Đàm Văn Lộc</t>
  </si>
  <si>
    <t>0936974288</t>
  </si>
  <si>
    <t>Bùi Nguyễn Ánh</t>
  </si>
  <si>
    <t>ANHBN@VPBANK.COM.VN</t>
  </si>
  <si>
    <t>0913091008</t>
  </si>
  <si>
    <t>kiêm nhiệm từ 18/09</t>
  </si>
  <si>
    <t>Vũ Thị Cẩm Nhung</t>
  </si>
  <si>
    <t>NHUNGVTC1@VPBANK.COM.VN</t>
  </si>
  <si>
    <t>0904003201</t>
  </si>
  <si>
    <t>Số 251 đường Thụy Khuê, Phường Thụy Khuê, Quận Tây Hồ, Thành phố Hà Nội.</t>
  </si>
  <si>
    <t>Số 109 Nghi Tàm, Phường yên Phụ, Quận Tây Hồ, Thành phố Hà Nội.</t>
  </si>
  <si>
    <t>0904693428</t>
  </si>
  <si>
    <t>TỪ 30/09</t>
  </si>
  <si>
    <t>Khu đất kinh doanh dịch vụ (Cầu Dừa), xã Văn Bình, huyện Thường Tín, thành phố Hà Nội</t>
  </si>
  <si>
    <t>ĐăkLăk</t>
  </si>
  <si>
    <t>TNI</t>
  </si>
  <si>
    <t>Láng Hạ</t>
  </si>
  <si>
    <t>đổi tên từ 09/10/2019</t>
  </si>
  <si>
    <t>Văn Phú</t>
  </si>
  <si>
    <t>đổi tên từ 07/10/2019</t>
  </si>
  <si>
    <t>Vương Trung Hiếu</t>
  </si>
  <si>
    <t>HIEUVT1@VPBANK.COM.VN</t>
  </si>
  <si>
    <t>0946183750</t>
  </si>
  <si>
    <t>từ ngày 05/10/2019</t>
  </si>
  <si>
    <t>Từ Thị Nga</t>
  </si>
  <si>
    <t>NGATT2@VPBANK.COM.VN</t>
  </si>
  <si>
    <t>Vũ Kim Phượng</t>
  </si>
  <si>
    <t>từ 15/10/2019</t>
  </si>
  <si>
    <t>từ 01/11</t>
  </si>
  <si>
    <t>R1</t>
  </si>
  <si>
    <t>R10</t>
  </si>
  <si>
    <t>R9</t>
  </si>
  <si>
    <t>R3</t>
  </si>
  <si>
    <t>R8</t>
  </si>
  <si>
    <t>R7</t>
  </si>
  <si>
    <t>R4</t>
  </si>
  <si>
    <t>R2</t>
  </si>
  <si>
    <t>R5</t>
  </si>
  <si>
    <t>R11</t>
  </si>
  <si>
    <t>R6</t>
  </si>
  <si>
    <t>Nguyễn Thúy Quỳnh</t>
  </si>
  <si>
    <t>GĐ Vùng 4 DVKH (tương ứng R7 + R8 + một phần R11 KHCN)</t>
  </si>
  <si>
    <t>GĐ Vùng 1 DVKH (tương ứng R2 + R3 KHCN)</t>
  </si>
  <si>
    <t>GĐ Vùng 3 DVKH (tương ứng R5 + R6 KHCN)</t>
  </si>
  <si>
    <t>Trần Vân Trang</t>
  </si>
  <si>
    <t>TRANGTV@VPBANK.COM.VN</t>
  </si>
  <si>
    <t>0949136929</t>
  </si>
  <si>
    <t>từ 02/12/2019</t>
  </si>
  <si>
    <t>Branch code
Mã CN</t>
  </si>
  <si>
    <t>Branch code
Mã CN mẹ</t>
  </si>
  <si>
    <t>Ngày khai trương địa điểm mới</t>
  </si>
  <si>
    <t>GĐ Vùng KHCN</t>
  </si>
  <si>
    <t>Trợ lý GĐ Vùng KHCN</t>
  </si>
  <si>
    <t>PGD Đông Hà Nội
(PGD Việt Hưng cũ)</t>
  </si>
  <si>
    <t>PGD Âu Cơ
(di dời địa điểm)</t>
  </si>
  <si>
    <t>Nguyễn Tuấn Anh</t>
  </si>
  <si>
    <t>tuananh11@vpbank.com.vn</t>
  </si>
  <si>
    <t>035 888 3333</t>
  </si>
  <si>
    <t>PGD Đồng Xuân
(PGD Hàng Giấy cũ)</t>
  </si>
  <si>
    <t>PGD Long Biên
(PGD Ngọc Lâm cũ)</t>
  </si>
  <si>
    <t>PGD Thành Đô
(PGD Lý Nam Đế cũ)</t>
  </si>
  <si>
    <t>Tăng Thanh Cao</t>
  </si>
  <si>
    <t>0912.981.032</t>
  </si>
  <si>
    <t>PGD Nam Hà Nội 
(PGD Giải Phóng cũ)</t>
  </si>
  <si>
    <t>Bổ nhiệm ngày 01/11/2019</t>
  </si>
  <si>
    <t>Hoàng Văn Quỳnh</t>
  </si>
  <si>
    <t>QUYNHHV@VPBANK.COM.VN</t>
  </si>
  <si>
    <t>0979520999</t>
  </si>
  <si>
    <t>HOANGTV@VPBANK.COM.VN</t>
  </si>
  <si>
    <t>0912425426/0934569992</t>
  </si>
  <si>
    <t>Bổ nhiệm 01/10/2019</t>
  </si>
  <si>
    <t>Trần Thanh Thủy</t>
  </si>
  <si>
    <t>THUYTT46@VPBANK.COM.VN</t>
  </si>
  <si>
    <t>PGD Văn Phú
(PGD Vương Thừa Vũ cũ)</t>
  </si>
  <si>
    <t>Sàn dịch vụ thương mại (SH30 + SH31), Tòa C chung cư H-CT2, Ô đất H-CT2 -Khu nhà ở Hi Brand, Khu đô thị mới Văn Phú, phường Phú La, quận Hà Đông, TP Hà Nội, Việt Nam</t>
  </si>
  <si>
    <t>Phan Đăng Kỳ</t>
  </si>
  <si>
    <t>kypd@vpbank.com.vn</t>
  </si>
  <si>
    <t>0947.625.789</t>
  </si>
  <si>
    <t>PGD Trung Kính
(PGD Quan Hoa cũ)</t>
  </si>
  <si>
    <t>PGD Vũ Trọng Phụng
(PGD Nguyễn Tuân cũ)</t>
  </si>
  <si>
    <t>PGD Lê Văn Lương
(PGD Láng Hạ cũ)</t>
  </si>
  <si>
    <t>PGD Nam Từ Liêm
(PGD Từ Liêm cũ)</t>
  </si>
  <si>
    <t>Nguyễn Tuấn Thành</t>
  </si>
  <si>
    <t xml:space="preserve">thanhnt25@vpbank.com.vn  </t>
  </si>
  <si>
    <t>0972.425.289</t>
  </si>
  <si>
    <t>Nguyễn Mạnh Hưng</t>
  </si>
  <si>
    <t>hungnm5@vpbank.com.vn</t>
  </si>
  <si>
    <t>0936412528/ 0973625590</t>
  </si>
  <si>
    <t>PGD Lê Hồng Phong
(PGD Ngã Sáu cũ)</t>
  </si>
  <si>
    <t>PGD Hải An
(PGD Trường Chinh cũ)</t>
  </si>
  <si>
    <t>Bùi Văn Tuấn</t>
  </si>
  <si>
    <t>TUANBV@VPBANK.COM.VN</t>
  </si>
  <si>
    <t>0903243938</t>
  </si>
  <si>
    <t>0934433332/ 0915302060</t>
  </si>
  <si>
    <t>0936.116.392/ 081.896.1111</t>
  </si>
  <si>
    <t>Huỳnh Thị Anh Thư</t>
  </si>
  <si>
    <t>htathu@vpbank.com.vn</t>
  </si>
  <si>
    <t>0903 243 137- 0982 144 211</t>
  </si>
  <si>
    <t>Lê Văn Cường</t>
  </si>
  <si>
    <t>CUONGLV14@VPBANK.COM.VN</t>
  </si>
  <si>
    <t>OB ngày 10/10/2019</t>
  </si>
  <si>
    <t>Vùng 11</t>
  </si>
  <si>
    <t>HAIHH@VPBANK.COM.VN</t>
  </si>
  <si>
    <t>0933846151</t>
  </si>
  <si>
    <t>NAMNV@VPBANK.COM.VN</t>
  </si>
  <si>
    <t>0972317332</t>
  </si>
  <si>
    <t>VIETPH@VPBANK.COM.VN</t>
  </si>
  <si>
    <t>0907730495-0908420045</t>
  </si>
  <si>
    <t>PGD Bạch Đằng
(PGD Thống Nhất cũ)</t>
  </si>
  <si>
    <t>Nguyễn Hoàng Phong</t>
  </si>
  <si>
    <t>Nguyễn Thị Hoa Mai</t>
  </si>
  <si>
    <t>MAINTH4@VPBANK.COM.VN</t>
  </si>
  <si>
    <t>0962233939</t>
  </si>
  <si>
    <t>Trợ lý GĐ Vùng SME</t>
  </si>
  <si>
    <t xml:space="preserve">Tạ Thị Lan </t>
  </si>
  <si>
    <t>lantt2@vpbank.com.vn</t>
  </si>
  <si>
    <t>0932 325803</t>
  </si>
  <si>
    <t xml:space="preserve">Nguyễn Thị Bích Ngọc </t>
  </si>
  <si>
    <t xml:space="preserve">097 469 8864 </t>
  </si>
  <si>
    <t>0942493699/ 0975493699</t>
  </si>
  <si>
    <t>smettg@vpbank.com.vn</t>
  </si>
  <si>
    <t>Lê Việt Hùng</t>
  </si>
  <si>
    <t>0385948996</t>
  </si>
  <si>
    <t>0368340754</t>
  </si>
  <si>
    <t>0363266831</t>
  </si>
  <si>
    <t>0909297983</t>
  </si>
  <si>
    <t>0902763291</t>
  </si>
  <si>
    <t>0936609598</t>
  </si>
  <si>
    <t>0915832448</t>
  </si>
  <si>
    <t>0906511614</t>
  </si>
  <si>
    <t>0901818186</t>
  </si>
  <si>
    <t>0979874560</t>
  </si>
  <si>
    <t>0983762584</t>
  </si>
  <si>
    <t>Số 52 Nguyễn Hữu Huân, Phường Lý Thái Tổ, Quận Hoàn Kiếm, Thành phố Hà Nội.</t>
  </si>
  <si>
    <t>Số 115, khối 1B và số 117, tổ 9, khối 1B, Thị Trấn Đông Anh, Huyện Đông Anh, Thành phố Hà Nội, Việt Nam</t>
  </si>
  <si>
    <t>Số 218, đường Nguyễn Văn Cừ, Phường Hưng Phúc, Thành phố Vinh, Tỉnh Nghệ An, Việt Nam</t>
  </si>
  <si>
    <t>1094 Ngô Quyền, Phường An Hải Tây, Quận Sơn Trà, Thành phố Đà Nẵng, Việt Nam</t>
  </si>
  <si>
    <t>Tầng trệt và lầu 1, Số 77 - 79 - 85/1B Phạm Văn Hai, Phường 3, Quận Tân Bình, Thành phố Hồ Chí Minh, Việt Nam</t>
  </si>
  <si>
    <t>VPB Bà Triệu</t>
  </si>
  <si>
    <t>VPB Hà Đông</t>
  </si>
  <si>
    <t>Giám đốc Trung tâm</t>
  </si>
  <si>
    <t>quynhnt21@vpbank.com.vn</t>
  </si>
  <si>
    <t>0969818981</t>
  </si>
  <si>
    <t>Hoàng Thị Tuyết Nhi</t>
  </si>
  <si>
    <t>NHIHTT@VPBANK.COM.VN</t>
  </si>
  <si>
    <t>0975001494</t>
  </si>
  <si>
    <t>từ tháng 1</t>
  </si>
  <si>
    <t>Nguyễn Thị Thanh Hương</t>
  </si>
  <si>
    <t>HUONGNTT17@VPBANK.COM.VN</t>
  </si>
  <si>
    <t>0915575573</t>
  </si>
  <si>
    <t>Võ Thị Giang</t>
  </si>
  <si>
    <t>GIANGVT@VPBANK.COM.VN</t>
  </si>
  <si>
    <t>0917823924</t>
  </si>
  <si>
    <t>0948072248</t>
  </si>
  <si>
    <t>Phạm Thị Thu Hường</t>
  </si>
  <si>
    <t>Ngô Thị Diên</t>
  </si>
  <si>
    <t>Bổ nhiệm ngày 01/12/2019</t>
  </si>
  <si>
    <t>Tầng 1 và Tầng 2, ngôi nhà số 78A, tổ 4A, Phường Trung Liệt, Quận Đống Đa, Thành phố Hà Nội, Việt Nam
(Hiện  nay: Số nhà 37, phố Yên Lãng, Đống Đa, Hà Nội)</t>
  </si>
  <si>
    <t>DIENPH@VPBANK.COM.VN</t>
  </si>
  <si>
    <t>Bổ nhiệm ngày 12/12/2019</t>
  </si>
  <si>
    <t>Onboard 11/12/2019</t>
  </si>
  <si>
    <t>PHONGNH14@VPBANK.COM.VN</t>
  </si>
  <si>
    <t>Số A1-3 và A1-4, khu dân cư Cầu Xéo, chợ Long Thành, Thị Trấn Long Thành, Huyện Long Thành, Tỉnh Đồng Nai, Việt Nam</t>
  </si>
  <si>
    <t>Số 278 đường Nguyễn Thái Học, Phường Ngô Mây, Thành phố Quy Nhơn, Tỉnh Bình Định, Việt Nam</t>
  </si>
  <si>
    <t>Nhà phố thương mại (Shophouse) số PG2-35 và PG2-36 thuộc Dự án Tổ hợp Trung tâm thương mại, Khách sạn tiêu chuẩn 5 sao và nhà phố Shophouse Tây Ninh tại đường 30/4, Phường 3, Thành phố Tây Ninh, Tỉnh Tây Ninh, Việt Nam</t>
  </si>
  <si>
    <t>Tầng 1 và tầng 2, số 109 Nghi Tàm, Phường Yên Phụ, Quận Tây Hồ, Thành phố Hà Nội, Việt Nam</t>
  </si>
  <si>
    <t>Số 251T - 251U - 251V Phố Thụy Khuê, Tổ 21, Cụm 10, Phường Thuỵ Khuê, Quận Tây Hồ, Thành phố Hà Nội, Việt Nam</t>
  </si>
  <si>
    <t>Một phần tầng 1 tháp A và một phần tầng 3 tháp A và B, tòa nhà Central Point, số 219 Phố Trung Kính, Phường Yên Hoà, Quận Cầu Giấy, Thành phố Hà Nội, Việt Nam</t>
  </si>
  <si>
    <t>Nhà thấp tầng số PG1 - 05A, Vincom Shophouse Hà Nam, 60, đường Biên Hòa, Phường Minh Khai, Thành phố Phủ Lý, Tỉnh Hà Nam, Việt Nam</t>
  </si>
  <si>
    <t>Số 232+234+236 Đường Nguyễn Trãi, Phường Tân Sơn, Thành phố Thanh Hoá, Tỉnh Thanh Hoá, Việt Nam</t>
  </si>
  <si>
    <t>Đinh Nhật Quân</t>
  </si>
  <si>
    <t>407- Núi Thành, Phường Hoà Cường Bắc, Quận Hải Châu, Thành phố Đà Nẵng, Việt Nam</t>
  </si>
  <si>
    <t>212 Nguyễn Sinh Cung, Phường Vỹ Dạ, Thành phố Huế, Tỉnh Thừa Thiên Huế, Việt Nam</t>
  </si>
  <si>
    <t>Huỳnh Thị Thu Diễm</t>
  </si>
  <si>
    <t>DIEMHTT2@VPBANK.COM.VN</t>
  </si>
  <si>
    <t>0942663416</t>
  </si>
  <si>
    <t>Onboard 25/12/2019</t>
  </si>
  <si>
    <t>Nguyễn Quốc Hưng</t>
  </si>
  <si>
    <t>HUNGNQ31@VPBANK.COM.VN</t>
  </si>
  <si>
    <t>0342664801</t>
  </si>
  <si>
    <t>Lô 13, Tầng trệt Tòa nhà Sunrise City North, số 27 Đường Nguyễn Hữu Thọ, Phường Tân Hưng, Quận 7, Thành phố Hồ Chí Minh, Việt Nam</t>
  </si>
  <si>
    <t>0100233583-077</t>
  </si>
  <si>
    <t>YENPTH@VPBANK.COM.VN</t>
  </si>
  <si>
    <t>0902410683</t>
  </si>
  <si>
    <t>Hồ Thị Mỹ Yên</t>
  </si>
  <si>
    <t>YENHTM1@VPBANK.COM.VN</t>
  </si>
  <si>
    <t>0989275752</t>
  </si>
  <si>
    <t>623 Lũy Bán Bích, Phường Phú Thạnh, Quận Tân Phú, Thành phố Hồ Chí Minh, Việt Nam</t>
  </si>
  <si>
    <t xml:space="preserve">Tầng 3, tòa Central point , 219 Trung Kính cầu Giấy Hà Nội </t>
  </si>
  <si>
    <t>0904597938</t>
  </si>
  <si>
    <t>0938562569</t>
  </si>
  <si>
    <t>TT SME Đà Nẵng</t>
  </si>
  <si>
    <t xml:space="preserve">0982006009 </t>
  </si>
  <si>
    <t>Nguyễn Thành Trung</t>
  </si>
  <si>
    <t>VTG</t>
  </si>
  <si>
    <t>PGD Vĩnh Tường</t>
  </si>
  <si>
    <t>VN0010196</t>
  </si>
  <si>
    <t>Phố Cổng Sung, xã Thổ Tang, huyện Vĩnh Tường</t>
  </si>
  <si>
    <t>(84-211) 379 1886</t>
  </si>
  <si>
    <t>(84-211) 379 1897</t>
  </si>
  <si>
    <t>Chưa có Giám đốc</t>
  </si>
  <si>
    <t>XVT</t>
  </si>
  <si>
    <t>PGD Xô Viết Nghệ Tĩnh</t>
  </si>
  <si>
    <t>VN0010315</t>
  </si>
  <si>
    <t>Đậu Quang Thế</t>
  </si>
  <si>
    <t>Nhà LK I-09, khu đô thị mới Tây Đại lộ Xô Viết Nghệ Tĩnh, Xã Nghi Phú, thành phố Vinh, tỉnh Nghệ An.</t>
  </si>
  <si>
    <t>(84-383) 546566/88</t>
  </si>
  <si>
    <t xml:space="preserve">(84-383) 546599 </t>
  </si>
  <si>
    <t>HDH</t>
  </si>
  <si>
    <t>PGD Hải Đình</t>
  </si>
  <si>
    <t>HDU</t>
  </si>
  <si>
    <t>PGD Hoàng Diệu</t>
  </si>
  <si>
    <t>VN0010312</t>
  </si>
  <si>
    <t>Nguyễn Thị Mai Hương</t>
  </si>
  <si>
    <t>huongntm2@vpbank.com.vn</t>
  </si>
  <si>
    <t>0906559222</t>
  </si>
  <si>
    <t>427 Hoàng Diệu, phường Bình Thuận, Quận Hải Châu, Thành phố Đà Nẵng, Việt Nam</t>
  </si>
  <si>
    <t>(84-511) 3873678</t>
  </si>
  <si>
    <t>(84-511) 3873679</t>
  </si>
  <si>
    <t>Trần Hữu Văn Dũng</t>
  </si>
  <si>
    <t>dzungvpb@vpbank.com.vn</t>
  </si>
  <si>
    <t>0914011597</t>
  </si>
  <si>
    <t>HCU</t>
  </si>
  <si>
    <t>PGD Hải Châu</t>
  </si>
  <si>
    <t>VN0010311</t>
  </si>
  <si>
    <t>62 Nguyễn Thị Minh Khai, Phường Thạch Thang, Quận Hải Châu, Thành phố Đà Nẵng, Việt Nam</t>
  </si>
  <si>
    <t>(84-511) 3538878</t>
  </si>
  <si>
    <t>(84-511) 3538879</t>
  </si>
  <si>
    <t>Trịnh Thị Nhung</t>
  </si>
  <si>
    <t>nhungtt4@vpbank.com.vn</t>
  </si>
  <si>
    <t>0987991234</t>
  </si>
  <si>
    <t>LDN</t>
  </si>
  <si>
    <t>PGD LÊ DUẨN</t>
  </si>
  <si>
    <t>VN0010126</t>
  </si>
  <si>
    <t>234 - Ông Ích Khiêm, phường Tân Chính, Quận Thanh Khê, Thành phố Đà Nẵng, Việt Nam</t>
  </si>
  <si>
    <t>Nguyễn Tất Đông</t>
  </si>
  <si>
    <t>dongnt@vpbank.com.vn</t>
  </si>
  <si>
    <t>HLI</t>
  </si>
  <si>
    <t>PGD Hưng Lợi</t>
  </si>
  <si>
    <t>VN0010141</t>
  </si>
  <si>
    <t>Số 231T đường 3/2, phường Hưng Lợi, quận Ninh Kiều, thành phố Cần Thơ</t>
  </si>
  <si>
    <t>KAH</t>
  </si>
  <si>
    <t xml:space="preserve">PGD KỲ ANH
</t>
  </si>
  <si>
    <t>VN0010258</t>
  </si>
  <si>
    <t>Khối phố 3, Thị trấn Kỳ Anh, Huyện Kỳ Anh, Tỉnh Hà Tĩnh, Việt Nam</t>
  </si>
  <si>
    <t>hunglv1@vpbank.com.vn</t>
  </si>
  <si>
    <t>0983465469</t>
  </si>
  <si>
    <t>Lê Nhật Anh</t>
  </si>
  <si>
    <t>Lương Thị Huyên</t>
  </si>
  <si>
    <t>Nguyễn Thị Hồng Hoa</t>
  </si>
  <si>
    <t>HOANTH@VPBANK.COM.VN</t>
  </si>
  <si>
    <t>0928816901</t>
  </si>
  <si>
    <t>Đỗ Thạch Thảo</t>
  </si>
  <si>
    <t>THAODT@VPBANK.COM.VN</t>
  </si>
  <si>
    <t>0905701122</t>
  </si>
  <si>
    <t>Phạm Thị Mộng Ái</t>
  </si>
  <si>
    <t>từ 15/02/2020</t>
  </si>
  <si>
    <t>0983180646</t>
  </si>
  <si>
    <t>AIPTM@VPBANK.COM.VN</t>
  </si>
  <si>
    <t>Đặng Thanh Hiền</t>
  </si>
  <si>
    <t>THANHHIEN@VPBANK.COM.VN</t>
  </si>
  <si>
    <t>từ 14/02</t>
  </si>
  <si>
    <t>Đỗ Thị Dung</t>
  </si>
  <si>
    <t>DIEPHKN@VPBANK.COM.VN</t>
  </si>
  <si>
    <t>0909040060</t>
  </si>
  <si>
    <t>Huỳnh Kim Ngọc Diệp</t>
  </si>
  <si>
    <t>Tây Sài Gòn</t>
  </si>
  <si>
    <t>đổi tên từ 18/02/2019</t>
  </si>
  <si>
    <t>từ 09/03</t>
  </si>
  <si>
    <t>Vũ Thị Hương Ly</t>
  </si>
  <si>
    <t>LYVTH@VPBANK.COM.VN</t>
  </si>
  <si>
    <t>0987806866</t>
  </si>
  <si>
    <t>Từ 09/03</t>
  </si>
  <si>
    <t>0932320814</t>
  </si>
  <si>
    <t>HANGNT7@VPBANK.COM.VN</t>
  </si>
  <si>
    <t>0948366689</t>
  </si>
  <si>
    <t>từ 19/03</t>
  </si>
  <si>
    <t>Lô 05-06 Phan Chu Trinh –P.Điện Biên- thành phố Thanh Hoá, tỉnh Thanh Hóa.</t>
  </si>
  <si>
    <t>Lê Thị Thùy</t>
  </si>
  <si>
    <t>THUYLT5@VPBANK.COM.VN</t>
  </si>
  <si>
    <t>Số 20 đường Cao Thắng, phường Hồng Sơn, thành phố Vinh, tỉnh Nghệ An</t>
  </si>
  <si>
    <t>Nam Thành sáp nhập Nguyễn Trãi từ 01/04</t>
  </si>
  <si>
    <t>Phạm Thị Nga</t>
  </si>
  <si>
    <t>NGAPT19@VPBANK.COM.VN</t>
  </si>
  <si>
    <t>0983385856</t>
  </si>
  <si>
    <t>VPB Tây Sài Gòn</t>
  </si>
  <si>
    <t>VPB Hậu Giang, An Lạc</t>
  </si>
  <si>
    <t>070  385 3854</t>
  </si>
  <si>
    <t>Tòa nhà VPBank Tower Sài Gòn , số 1-1A-2 Tôn Đức Thắng, Phường Bến Nghé, Quận 1, Tp.HCM</t>
  </si>
  <si>
    <t>VĂN PHÒNG ĐẠI DIỆN MIỀN NAM</t>
  </si>
  <si>
    <t>Tầng 1 và tầng 2, Tòa nhà Ree Tower Số 9 Đoàn Văn Bơ, Phường 12, Quận 4, Thành phố Hồ Chí Minh, Việt Nam</t>
  </si>
  <si>
    <t>Phan Ngọc Hòa</t>
  </si>
  <si>
    <t>Nguyễn Huyền Trang</t>
  </si>
  <si>
    <t>trangnh23@vpbank.com.vn</t>
  </si>
  <si>
    <t>0374239993</t>
  </si>
  <si>
    <t>Toà nhà Vinaplat, 39 Ngô Quyền, Phường Hàng Bài, Quận Hoàn Kiếm, Thành phố Hà Nội, Việt Nam</t>
  </si>
  <si>
    <t>Phạm Thị Dịu</t>
  </si>
  <si>
    <t>DIUPT@VPBANK.COM.VN</t>
  </si>
  <si>
    <t>Bổ nhiệm 13/01/2020</t>
  </si>
  <si>
    <t>Trần Thị Vân Chi</t>
  </si>
  <si>
    <t>CHITTV@VPBANK.COM.VN</t>
  </si>
  <si>
    <t>Onboard 13/01/2020</t>
  </si>
  <si>
    <t>TỔNG</t>
  </si>
  <si>
    <t>Tòa nhà Hạ Long TK, Số 12 đường 25/4, Tổ 43, Khu 3, Phường Bạch Đằng, Thành phố Hạ Long, Tỉnh Quảng Ninh, Việt Nam</t>
  </si>
  <si>
    <t>0936428067</t>
  </si>
  <si>
    <t>0979668518</t>
  </si>
  <si>
    <t>Số 91, Đường Lê Hồng Phong, Phường Đông Thành, Thành phố Ninh Bình, Tỉnh Ninh Bình, Việt Nam</t>
  </si>
  <si>
    <t>0904954441/ 0984693106</t>
  </si>
  <si>
    <t>0905266997</t>
  </si>
  <si>
    <t>0973929490</t>
  </si>
  <si>
    <t>0904931428</t>
  </si>
  <si>
    <t>278 Trần Não, Phường Bình An, Quận 2, Thành phố Hồ Chí Minh, Việt Nam</t>
  </si>
  <si>
    <t>Trần Hồ Duy Toàn</t>
  </si>
  <si>
    <t>TOANTHD@VPBANK.COM.VN</t>
  </si>
  <si>
    <t>0938343885</t>
  </si>
  <si>
    <t>0939826368</t>
  </si>
  <si>
    <t>Ngô Minh Sang</t>
  </si>
  <si>
    <t>Sangnm3@vpbank.com.vn</t>
  </si>
  <si>
    <t>0908442224</t>
  </si>
  <si>
    <t>SANGNM3@VPBANK.COM.VN</t>
  </si>
  <si>
    <t>Trần Công Tường</t>
  </si>
  <si>
    <t>TUONGTC@VPBANK.COM.VN</t>
  </si>
  <si>
    <t>0908409580</t>
  </si>
  <si>
    <t>THANHNN1@VPBANK.COM.VN</t>
  </si>
  <si>
    <t>05/09/2009</t>
  </si>
  <si>
    <t>Võ Trần Thiện Tâm</t>
  </si>
  <si>
    <t>TAMVTT7@VPBANK.COM.VN</t>
  </si>
  <si>
    <t>0933810041</t>
  </si>
  <si>
    <t>Onboard 30/01/2020</t>
  </si>
  <si>
    <t>binhnt2@vpbank.com.vn</t>
  </si>
  <si>
    <t>0918818765/
0936007007</t>
  </si>
  <si>
    <t>Nguyễn Thị Thanh Mai</t>
  </si>
  <si>
    <t>Đinh Thị Mai Hương</t>
  </si>
  <si>
    <t>THAOBP@VPBANK.COM.VN</t>
  </si>
  <si>
    <t>0908891127</t>
  </si>
  <si>
    <t>VĂN PHÒNG MIỀN NAM ( Bến Thành)</t>
  </si>
  <si>
    <t xml:space="preserve">0941.04.6789 </t>
  </si>
  <si>
    <t>Bổ nhiệm ngày 01/04/2020</t>
  </si>
  <si>
    <t>TRẦN HƯNG ĐẠO</t>
  </si>
  <si>
    <t>THƯỜNG TÍN</t>
  </si>
  <si>
    <t>Lê hồng phong</t>
  </si>
  <si>
    <t>Nguyễn Thành Nhân</t>
  </si>
  <si>
    <t>nhannt3@vpbank.com.vn</t>
  </si>
  <si>
    <t>0903.240.439</t>
  </si>
  <si>
    <t>QUẬN 2</t>
  </si>
  <si>
    <t>Ông Tấn Lợi</t>
  </si>
  <si>
    <t>LOIOT1@VPBANK.COM.VN</t>
  </si>
  <si>
    <t>0934030357</t>
  </si>
  <si>
    <t>Onboard 26/03/2020</t>
  </si>
  <si>
    <t>GIA ĐỊNH</t>
  </si>
  <si>
    <t>BẾN THÀNH</t>
  </si>
  <si>
    <t>TRUNG SƠN</t>
  </si>
  <si>
    <t>Phạm Tùng</t>
  </si>
  <si>
    <t>TUNGP1@VPBANK.COM.VN</t>
  </si>
  <si>
    <t>0931267988</t>
  </si>
  <si>
    <t>Onboard 16/03/2020</t>
  </si>
  <si>
    <t>CỘNG HÒA</t>
  </si>
  <si>
    <t>HÓC MÔN</t>
  </si>
  <si>
    <t>La Gi</t>
  </si>
  <si>
    <t>ĐÀ LẠT</t>
  </si>
  <si>
    <t>Đậu Viết Hùng</t>
  </si>
  <si>
    <t>TT SME Quang Trung</t>
  </si>
  <si>
    <t xml:space="preserve">PGD Nam Thành
(Từ 01.04.2020)
</t>
  </si>
  <si>
    <t>CN Thanh Hóa</t>
  </si>
  <si>
    <t>VPBank</t>
  </si>
  <si>
    <t>Khối HB</t>
  </si>
  <si>
    <t>Phường/xã</t>
  </si>
  <si>
    <t>Quận/huyện</t>
  </si>
  <si>
    <t>Tỉnh/TP</t>
  </si>
  <si>
    <t>Đơn vị kinh doanh HB</t>
  </si>
  <si>
    <t>Sửa chữa nhỏ</t>
  </si>
  <si>
    <t>HH - BINH CHANH 1</t>
  </si>
  <si>
    <t>HH - D7 1</t>
  </si>
  <si>
    <t>Tân Thới Nhất</t>
  </si>
  <si>
    <t>HH - CU CHI 1</t>
  </si>
  <si>
    <t>Số 341 Lê Quang Định, Phường 5, Quận Bình Thạnh, TPHCM</t>
  </si>
  <si>
    <t>HH - GO VAP 2</t>
  </si>
  <si>
    <t>Phú Nhuận</t>
  </si>
  <si>
    <t>HH - TAN BINH 3</t>
  </si>
  <si>
    <t>270 đường Vành Đai Trong, Phường Bình Trị Đông B, Quận Bình Tân, Thành phố Hồ Chí Minh</t>
  </si>
  <si>
    <t>Bình Trị Đông B</t>
  </si>
  <si>
    <t>Bình Tân</t>
  </si>
  <si>
    <t>HH - BINH TAN 1</t>
  </si>
  <si>
    <t>Thống Nhất</t>
  </si>
  <si>
    <t>Biên Hòa</t>
  </si>
  <si>
    <t>HH - DONG NAI</t>
  </si>
  <si>
    <t>Tân Biên</t>
  </si>
  <si>
    <t>HH - HO NAI 2</t>
  </si>
  <si>
    <t>PG2-35 và PG2-36, Tòa nhà Shophouse, đường 30/4, Khu phố 1, Phường 3, TP Tây Ninh, tỉnh Tây Ninh</t>
  </si>
  <si>
    <t>HH - TAY NINH HS</t>
  </si>
  <si>
    <t>Hiệp Thành</t>
  </si>
  <si>
    <t>Thủ Dầu Một</t>
  </si>
  <si>
    <t>HH - BINH DUONG 3</t>
  </si>
  <si>
    <t>Thuận An</t>
  </si>
  <si>
    <t>HH - DI AN</t>
  </si>
  <si>
    <t>Tân An</t>
  </si>
  <si>
    <t>HH - LONG AN</t>
  </si>
  <si>
    <t xml:space="preserve">Bến Lức </t>
  </si>
  <si>
    <t>HH - BEN LUC</t>
  </si>
  <si>
    <t>Mê Kông</t>
  </si>
  <si>
    <t>Vĩnh Thanh</t>
  </si>
  <si>
    <t>Rạch Giá</t>
  </si>
  <si>
    <t>HH - KIEN GIANG 1</t>
  </si>
  <si>
    <t>Số 134 Nguyễn Tất Thành, Phường 8, Thành phố Cà Mau, Tỉnh Cà Mau</t>
  </si>
  <si>
    <t>HH - CA MAU HS</t>
  </si>
  <si>
    <t>Mỹ Bình</t>
  </si>
  <si>
    <t>Long Xuyên</t>
  </si>
  <si>
    <t>HH - LONG XUYEN 2</t>
  </si>
  <si>
    <t xml:space="preserve">Châu Đốc </t>
  </si>
  <si>
    <t>Châu Phú A</t>
  </si>
  <si>
    <t>HH - CHAU DOC 1</t>
  </si>
  <si>
    <t>Hưng Lợi</t>
  </si>
  <si>
    <t>HH - CAN THO 1</t>
  </si>
  <si>
    <t xml:space="preserve">Đồng Tháp </t>
  </si>
  <si>
    <t>Cao Lãnh</t>
  </si>
  <si>
    <t>HH - DONG THAP 1</t>
  </si>
  <si>
    <t>HH - VINH LONG 2</t>
  </si>
  <si>
    <t>Mỹ Tho</t>
  </si>
  <si>
    <t>HH - MY THO 1</t>
  </si>
  <si>
    <t>South &amp; Central</t>
  </si>
  <si>
    <t>Phú Thủy</t>
  </si>
  <si>
    <t>Phan Thiết</t>
  </si>
  <si>
    <t>HH - BINH THUAN 1</t>
  </si>
  <si>
    <t>Vạn Thắng</t>
  </si>
  <si>
    <t>HH - NHA TRANG 1</t>
  </si>
  <si>
    <t>Tây Sơn</t>
  </si>
  <si>
    <t>Pleiku</t>
  </si>
  <si>
    <t>HH - GIA LAI 1</t>
  </si>
  <si>
    <t>Quy Nhơn</t>
  </si>
  <si>
    <t>HH - BINH DINH 1</t>
  </si>
  <si>
    <t>Số 89 Phan Bội Châu, Phường 1, Thành phố Đà Lạt, Tỉnh Lâm Đồng</t>
  </si>
  <si>
    <t>HH - DA LAT 1</t>
  </si>
  <si>
    <t>Daklak</t>
  </si>
  <si>
    <t>Tân Lợi</t>
  </si>
  <si>
    <t>Buôn Ma Thuột</t>
  </si>
  <si>
    <t>HH - DAK LAK 2</t>
  </si>
  <si>
    <t>HH - VUNG TAU 1</t>
  </si>
  <si>
    <t>Số nhà 30 - 32 đường Phan Châu Trinh, Phường An Mỹ, thành phố Tam Kỳ, tỉnh Quảng Nam</t>
  </si>
  <si>
    <t>An Mỹ</t>
  </si>
  <si>
    <t>Tam Kỳ</t>
  </si>
  <si>
    <t>HH - QUANG NAM 1</t>
  </si>
  <si>
    <t>112 - Phan Châu Trinh, phường Phước Ninh, quận Hải Châu, Thành phố Đà Nẵng</t>
  </si>
  <si>
    <t>Phước Ninh</t>
  </si>
  <si>
    <t>Hải Châu</t>
  </si>
  <si>
    <t>HH - DA NANG 1</t>
  </si>
  <si>
    <t xml:space="preserve">Huế </t>
  </si>
  <si>
    <t>35 Lý Thường Kiệt, Phường Phú Nhuận, Thành phố Huế, tỉnh Thừa Thiên Huế</t>
  </si>
  <si>
    <t>Thừa Thiên Huế</t>
  </si>
  <si>
    <t>HH - HUE 1</t>
  </si>
  <si>
    <t>HH - PHU HOI 1</t>
  </si>
  <si>
    <t>59 Tố Hữu, Tiểu khu 11, Phường Nam Lý, Thành phố Đồng Hới, Tỉnh Quảng Bình</t>
  </si>
  <si>
    <t>Nam Lý</t>
  </si>
  <si>
    <t>HH - DONG HOI 1</t>
  </si>
  <si>
    <t>Số 17 Trần Hưng Đạo, phường 1, Thành phố Đông Hà, Tỉnh Quảng Trị</t>
  </si>
  <si>
    <t>HH - DONG HA 1</t>
  </si>
  <si>
    <t>Số 115, khối 1B và số 117, tổ 3, khối 1B, thị trấn Đông Anh, Huyện Đông Anh, Thành phố Hà Nội</t>
  </si>
  <si>
    <t>HH - DONG ANH 1</t>
  </si>
  <si>
    <t>B5, Nơ 11, khu đô thị mới Định Công, Phường Định Công, Quận Hoàng Mai, Thành phố Hà Nội</t>
  </si>
  <si>
    <t>Hoàng Mai</t>
  </si>
  <si>
    <t>HH - THANH TRI 1</t>
  </si>
  <si>
    <t>Tầng 1 Khu nhà chung cư E3, khu đô thị Yên Hòa, Phường Yên Hòa, Quận Cầu Giấy, Thành phố Hà Nội</t>
  </si>
  <si>
    <t>HH - CAU GIAY 1</t>
  </si>
  <si>
    <t>Một phần tầng 1 tòa nhà HUD3 TOWER, số 121 - 123 đường Tô Hiệu, Phường Nguyễn Trãi, Quận Hà Đông, TP HN</t>
  </si>
  <si>
    <t>HH - HA DONG 1</t>
  </si>
  <si>
    <t>North</t>
  </si>
  <si>
    <t>HH - HA TINH 1</t>
  </si>
  <si>
    <t>Số 20, đường Cao Thắng, Phường Hồng Sơn, Thành phố Vinh, Tỉnh Nghệ An</t>
  </si>
  <si>
    <t>Hồng Sơn</t>
  </si>
  <si>
    <t>Vinh</t>
  </si>
  <si>
    <t>HH - VINH 1</t>
  </si>
  <si>
    <t>Số 306, Đường Nguyễn Trãi, Phường Tân Sơn, Tỉnh Thanh Hóa</t>
  </si>
  <si>
    <t>Tân Sơn</t>
  </si>
  <si>
    <t>HH - THANH HOA 1</t>
  </si>
  <si>
    <t>Số 474 đường Bà Triệu, Phường Trường Thi, Thành phố Thanh Hóa, Tỉnh Thanh Hóa</t>
  </si>
  <si>
    <t>HH - THANH HOA 2</t>
  </si>
  <si>
    <t>Ngôi nhà số 205, Nguyễn Lương Bằng, phường Thanh Bình, Thành phố Hải Dương, Tỉnh Hải Dương</t>
  </si>
  <si>
    <t>Thanh Bình</t>
  </si>
  <si>
    <t>HH - HAI DUONG 2</t>
  </si>
  <si>
    <t>Số 83 + 83A, phố Trần Phú, tổ 16, Phường Trần Hưng Đạo, Thành phố Thái Bình, Tỉnh Thái Bình</t>
  </si>
  <si>
    <t>HH - THAI BINH 1</t>
  </si>
  <si>
    <t>Một phần tầng 1 và một phần tầng 2, tòa nhà Việt Long, số 34, đường Lý Thái Tổ, phường Ninh Xá, thành phố Bắc Ninh, tỉnh Bắc Ninh</t>
  </si>
  <si>
    <t>Ninh Xá</t>
  </si>
  <si>
    <t>HH - BAC NINH 1</t>
  </si>
  <si>
    <t>Số nhà 2269, đường Hùng Vương, phường Nông Trang, Thành phố Việt Trì, tỉnh Phú Thọ</t>
  </si>
  <si>
    <t>Nông Trang</t>
  </si>
  <si>
    <t>Việt Trì</t>
  </si>
  <si>
    <t>HH - VIET TRI 1</t>
  </si>
  <si>
    <t xml:space="preserve">Lê Lợi </t>
  </si>
  <si>
    <t>Số 208, đường Lê Lợi, phường Lê Lợi, Thành phố Bắc Giang, Tỉnh Bắc Giang</t>
  </si>
  <si>
    <t>HH - BAC GIANG 1</t>
  </si>
  <si>
    <t>Quang Ninh</t>
  </si>
  <si>
    <t>Tòa nhà Hạ Long TK, số 12 Đường 25/4, tổ 43, khu 3, phường Bạch Đằng, thành phố Hạ Long, tỉnh Quảng Ninh</t>
  </si>
  <si>
    <t>Hạ Long</t>
  </si>
  <si>
    <t>HH - HA LONG 1</t>
  </si>
  <si>
    <t>Số 69 Lê Hồng Phong, Phường Nguyễn Du, Thành phố Nam Định, Tỉnh Nam Định</t>
  </si>
  <si>
    <t>HH - NAM DINH 1</t>
  </si>
  <si>
    <t>Đông Thành</t>
  </si>
  <si>
    <t>HH - NINH BINH HS</t>
  </si>
  <si>
    <t xml:space="preserve">Phúc Yên </t>
  </si>
  <si>
    <t>Số nhà 104, đường Hai Bà Trưng, phường Hùng Vương, thị Xã Phúc Yên, tỉnh Vĩnh Phúc</t>
  </si>
  <si>
    <t>Hùng Vương</t>
  </si>
  <si>
    <t>HH - PHUC YEN 1</t>
  </si>
  <si>
    <t>Số 631, đường Lương Ngọc Quyến, Phường Phan Đình Phùng, Thành phố Thái Nguyên, Tỉnh Thái Nguyên</t>
  </si>
  <si>
    <t>Phan Đình Phùng</t>
  </si>
  <si>
    <t>HH - THAI NGUYEN 2</t>
  </si>
  <si>
    <t>Nhà thấp tầng số PG1 -05A, Vincom shophouse Hà Nam, 60 đường Biên Hòa, Phường Minh Khai, Thành phố Phủ Lý, Tình Hà Nam.</t>
  </si>
  <si>
    <t>Minh Khai</t>
  </si>
  <si>
    <t>Phủ Lý</t>
  </si>
  <si>
    <t>HH - PHU LY HS</t>
  </si>
  <si>
    <t>Nghĩa Hiệp</t>
  </si>
  <si>
    <t>Yên Mỹ</t>
  </si>
  <si>
    <t>HH - HUNG YEN HS</t>
  </si>
  <si>
    <t>Tổ 23, Đại lộ Thịnh Lang, Pphường Tân Thịnh, Thành phố Hòa Bình, Tỉnh Hòa Bình</t>
  </si>
  <si>
    <t>Tân Thịnh</t>
  </si>
  <si>
    <t>HH - HOA BINH 1</t>
  </si>
  <si>
    <t>Tên gọi</t>
  </si>
  <si>
    <t>Branch code</t>
  </si>
  <si>
    <t>Phân cấp</t>
  </si>
  <si>
    <t>Trung Tâm</t>
  </si>
  <si>
    <t>Giám Đốc Trung Tâm</t>
  </si>
  <si>
    <t>Địa Điểm</t>
  </si>
  <si>
    <t>Ngày đi vào hoạt động</t>
  </si>
  <si>
    <t>Giám Đốc</t>
  </si>
  <si>
    <t>VPBank Láng Hạ
(tên cũ: Trung tâm Kinh doanh Khách hàng cá nhân – VPBank Hội sở)</t>
  </si>
  <si>
    <t>1/11/2012</t>
  </si>
  <si>
    <t>04 7305 6600</t>
  </si>
  <si>
    <t>Lưu Thị Thùy Ninh</t>
  </si>
  <si>
    <t>0903220880</t>
  </si>
  <si>
    <t>NINHLTT@VPBANK.COM.VN</t>
  </si>
  <si>
    <t>RR1</t>
  </si>
  <si>
    <t>Trung tâm secured Vùng 1</t>
  </si>
  <si>
    <t>Nguyễn Đình Nam</t>
  </si>
  <si>
    <t>0936209186</t>
  </si>
  <si>
    <t>NAMND1@VPBANK.COM.VN</t>
  </si>
  <si>
    <t>CR2</t>
  </si>
  <si>
    <t>Trung tâm secured Vùng 2</t>
  </si>
  <si>
    <t>Hoàng Quốc Thắng</t>
  </si>
  <si>
    <t>0936229889</t>
  </si>
  <si>
    <t>THANGHQ2@VPBANK.COM.VN</t>
  </si>
  <si>
    <t>RR3</t>
  </si>
  <si>
    <t>Trung tâm secured Vùng 3</t>
  </si>
  <si>
    <t>Lương Tuấn Tùng</t>
  </si>
  <si>
    <t>0989393768</t>
  </si>
  <si>
    <t>TUNGLT7@VPBANK.COM.VN</t>
  </si>
  <si>
    <t>Vũ Thị Lan</t>
  </si>
  <si>
    <t>0936526666</t>
  </si>
  <si>
    <t>VULAN@VPBANK.COM.VN</t>
  </si>
  <si>
    <t>Trung tâm Khách hàng ưu tiên Nam Định</t>
  </si>
  <si>
    <t>69 Lê Hồng Phong, Thành Phố Nam Định, Tỉnh Nam Định</t>
  </si>
  <si>
    <t>0904773977</t>
  </si>
  <si>
    <t>HANTT@VPBANK.COM.VN</t>
  </si>
  <si>
    <t>RR9</t>
  </si>
  <si>
    <t>Trung tâm thế chấp R9</t>
  </si>
  <si>
    <t>Nguyễn Hoàng Bảo</t>
  </si>
  <si>
    <t>RR8</t>
  </si>
  <si>
    <t>Trung tâm thế chấp R8</t>
  </si>
  <si>
    <t>Nguyễn Duy Chương</t>
  </si>
  <si>
    <t>0903004678</t>
  </si>
  <si>
    <t>CHUONGND@VPBANK.COM.VN</t>
  </si>
  <si>
    <t>Hoàng Thị Chi</t>
  </si>
  <si>
    <t>Nguyễn Mạnh Linh</t>
  </si>
  <si>
    <t>LINHNM9@VPBANK.COM.VN</t>
  </si>
  <si>
    <t>Phạm Ngọc Hải</t>
  </si>
  <si>
    <t>0914111357</t>
  </si>
  <si>
    <t>HAIPN6@VPBANK.COM.VN</t>
  </si>
  <si>
    <t>Trung tâm Khách hàng ưu tiên Hải Phòng</t>
  </si>
  <si>
    <t>Nguyễn Trường Giang</t>
  </si>
  <si>
    <t>Trung tâm Khách hàng ưu tiên Nghệ An</t>
  </si>
  <si>
    <t>Trần Thị Hải Hà</t>
  </si>
  <si>
    <t>0989246665</t>
  </si>
  <si>
    <t>HAIHATT@VPBANK.COM.VN</t>
  </si>
  <si>
    <t>Trần Thị Mai Hương</t>
  </si>
  <si>
    <t>0829820111/0912704589</t>
  </si>
  <si>
    <t>Trần Minh Diễm</t>
  </si>
  <si>
    <t>DIEMTM@VPBANK.COM.VN</t>
  </si>
  <si>
    <t>0903067036</t>
  </si>
  <si>
    <t>0909902066</t>
  </si>
  <si>
    <t>Hoàng Thiên Kim</t>
  </si>
  <si>
    <t>Lê Thị Trà My</t>
  </si>
  <si>
    <t>từ 25/04/2020</t>
  </si>
  <si>
    <t>GROUP</t>
  </si>
  <si>
    <t>dvkh_agg@vpbank.com.vn</t>
  </si>
  <si>
    <t xml:space="preserve">dvkh-taysaigon@vpbank.com.vn </t>
  </si>
  <si>
    <t>DVKH-ANSUONG@VPBANK.COM.VN</t>
  </si>
  <si>
    <t>DVKH-BAUCAT@VPBANK.COM.VN</t>
  </si>
  <si>
    <t>DVKH-BENLUC@VPBANK.COM.VN</t>
  </si>
  <si>
    <t>dvkh_binhdinh@vpbank.com.vn</t>
  </si>
  <si>
    <t>dvkh-binhphu@vpbank.com.vn</t>
  </si>
  <si>
    <t>dvkhbinhthuan@vpbank.com.vn</t>
  </si>
  <si>
    <t>dvkhbuihuunghia@vpbank.com.vn</t>
  </si>
  <si>
    <t>dvkh_camau@vpbank.com.vn</t>
  </si>
  <si>
    <t>DVKH-CANTHO@vpbank.com.vn</t>
  </si>
  <si>
    <t>DVKH_CHG@vpbank.com.vn</t>
  </si>
  <si>
    <t>DVKH-CHAUDOC@vpbank.com.vn</t>
  </si>
  <si>
    <t>dvkh-cholon@vpbank.com.vn</t>
  </si>
  <si>
    <t>dvkh-conghoa@vpbank.com.vn</t>
  </si>
  <si>
    <t>dvkhdalat&lt;dvkhdalat@vpbank.com.vn&gt;</t>
  </si>
  <si>
    <t>DVKH-DAKLAK@VPBANK.COM.VN</t>
  </si>
  <si>
    <t>dvkh-dongthap@vpbank.com.vn</t>
  </si>
  <si>
    <t>dvkhgialai@vpbank.com.vn</t>
  </si>
  <si>
    <t>dvkhgovap@vpbank.com.vn</t>
  </si>
  <si>
    <t>dvkhhoahung@vpbank.com.vn</t>
  </si>
  <si>
    <t>dvkhhoanghoatham@vpbank.com.vn</t>
  </si>
  <si>
    <t>ktgd_kg@vpbank.com.vn</t>
  </si>
  <si>
    <t>dvkhkyhoa@vpbank.com.vn</t>
  </si>
  <si>
    <t>DVKH-LaGi@vpbank.com.vn</t>
  </si>
  <si>
    <t>dvkhlongan@vpbank.com.vn</t>
  </si>
  <si>
    <t>dvkhlythuongkiet@vpbank.com.vn</t>
  </si>
  <si>
    <t>DVKH-LYTUTRONG@vpbank.com.vn</t>
  </si>
  <si>
    <t>dvkhnguyenthaihoc@vpbank.com.vn</t>
  </si>
  <si>
    <t>NTT-DVKH@vpbank.com.vn</t>
  </si>
  <si>
    <t>DVKH-NhaTrang@vpbank.com.vn</t>
  </si>
  <si>
    <t>DVKH-NINHKIEU@vpbank.com.vn</t>
  </si>
  <si>
    <t>dvkhpvh@vpbank.com.vn</t>
  </si>
  <si>
    <t>dvkhphi@vpbank.com.vn</t>
  </si>
  <si>
    <t>dvkh-phulam &lt;dvkh-phulam@vpbank.com.vn&gt;</t>
  </si>
  <si>
    <t>dvkhphuquoc@vpbank.com.vn</t>
  </si>
  <si>
    <t>dvkh-phuoctien</t>
  </si>
  <si>
    <t>DVKH-QUAN10@vpbank.com.vn</t>
  </si>
  <si>
    <t>Dvkhq11@vpbank.com.vn</t>
  </si>
  <si>
    <t>DVKH-QUAN8@vpbank.com.vn</t>
  </si>
  <si>
    <t>DVKH-SAIGON &lt;DVKH-SAIGON@vpbank.com.vn&gt;</t>
  </si>
  <si>
    <t xml:space="preserve">dvkh-tanbinh@vpbank.com.vn </t>
  </si>
  <si>
    <t>dvkhtanphu@vpbank.com.vn</t>
  </si>
  <si>
    <t>dvkhtiengiang@vpbank.com.vn</t>
  </si>
  <si>
    <t>dvkh-vinhlong@vpbank.com.vn</t>
  </si>
  <si>
    <t>dvkh-vungtau@vpbank.com.vn</t>
  </si>
  <si>
    <t>dvkh-tayninh (dvkh-tayninh@vpbank.com.vn)</t>
  </si>
  <si>
    <t>dvkh-hmo@vpbank.com.vn</t>
  </si>
  <si>
    <t>dvkhbinhphuoc@vpbank.com.vn</t>
  </si>
  <si>
    <t>dvkh-binhchanh@vpbank.com.vn</t>
  </si>
  <si>
    <t>dvkhtrungchanh@vpbank.com.vn</t>
  </si>
  <si>
    <t>DVKH-TRUNGKINH@vpbank.com.vn</t>
  </si>
  <si>
    <t>dvkh_tke@vpbank.com.vn</t>
  </si>
  <si>
    <t>NGAPTT1@VPBANK.COM.VN</t>
  </si>
  <si>
    <t>THEDAN@VPBANK.COM.VN</t>
  </si>
  <si>
    <t>0904346977</t>
  </si>
  <si>
    <t>THANGLV9@VPBANK.COM.VN</t>
  </si>
  <si>
    <t>Dương Thị Hoài Thu</t>
  </si>
  <si>
    <t>THUDTH3@VPBANK.COM.VN</t>
  </si>
  <si>
    <t>Trần Quốc Vương</t>
  </si>
  <si>
    <t>Nguyễn Việt Anh</t>
  </si>
  <si>
    <t>Sở Giao dịch</t>
  </si>
  <si>
    <t>Tòa nhà Việt Hải</t>
  </si>
  <si>
    <t>Phạm Thị Hương</t>
  </si>
  <si>
    <t>HUONGPT10@VPBANK.COM.VN</t>
  </si>
  <si>
    <t>0987715186</t>
  </si>
  <si>
    <t>Từ 18/05</t>
  </si>
  <si>
    <t>Từ tháng 19/05</t>
  </si>
  <si>
    <t>Trần Thị Vân</t>
  </si>
  <si>
    <t>Từ 22/05</t>
  </si>
  <si>
    <t>Trần Hà Minh Nguyệt</t>
  </si>
  <si>
    <t>NGUYETTHM@VPBANK.COM.VN</t>
  </si>
  <si>
    <t>0902326099</t>
  </si>
  <si>
    <t>Phạm Thị Chính</t>
  </si>
  <si>
    <t>CHINHPT@VPBANK.COM.VN</t>
  </si>
  <si>
    <t>0983392227</t>
  </si>
  <si>
    <t>01/06/2020</t>
  </si>
  <si>
    <t>tlg.dvkh@vpbank.com.vn</t>
  </si>
  <si>
    <t>Bùi Thị Chúc</t>
  </si>
  <si>
    <t>CHUCBT@VPBANK.COM.VN</t>
  </si>
  <si>
    <t>0982858815</t>
  </si>
  <si>
    <t>Phạm Thị Thanh Phương</t>
  </si>
  <si>
    <t>0902032441</t>
  </si>
  <si>
    <t>0936297629</t>
  </si>
  <si>
    <t>0936699575</t>
  </si>
  <si>
    <t>TUANLA1@VPBANK.COM.VN</t>
  </si>
  <si>
    <t>0936630983</t>
  </si>
  <si>
    <t>Bổ nhiệm ngày 15/05/2020</t>
  </si>
  <si>
    <t>0989091554</t>
  </si>
  <si>
    <t>0912634726</t>
  </si>
  <si>
    <t>0912052053</t>
  </si>
  <si>
    <t>523 - Điện Biên Phủ, phường Hòa Khê, quận Thanh Khê, Thành phố Đà Nẵng, Việt Nam</t>
  </si>
  <si>
    <t>0905212070</t>
  </si>
  <si>
    <t>Bổ nhiệm ngày 28/05/2020</t>
  </si>
  <si>
    <t>Nguyễn Quốc Phùng</t>
  </si>
  <si>
    <t>PHUNGNQ@VPBANK.COM.VN</t>
  </si>
  <si>
    <t>0939571110</t>
  </si>
  <si>
    <t>OB ngày 21/05/2020</t>
  </si>
  <si>
    <t>Trần Đăng Khoa</t>
  </si>
  <si>
    <t>KHOATD2@VPBANK.COM.VN</t>
  </si>
  <si>
    <t>0988656672</t>
  </si>
  <si>
    <t>Điều động ngày 28/05/2020</t>
  </si>
  <si>
    <t>0100233583-086</t>
  </si>
  <si>
    <t>0100233583-089</t>
  </si>
  <si>
    <t>Lại Thu Thủy</t>
  </si>
  <si>
    <t>THUYLT11@VPBANK.COM.VN</t>
  </si>
  <si>
    <t>HUONGPTT04@VPBANK.COM.VN</t>
  </si>
  <si>
    <t>0946562608</t>
  </si>
  <si>
    <t>Thay đổi so với tháng trước</t>
  </si>
  <si>
    <t>Bùi Nguyễn Trúc Linh</t>
  </si>
  <si>
    <t>0988768798</t>
  </si>
  <si>
    <t>BACNV@VPBANK.COM.VN</t>
  </si>
  <si>
    <t>Số 125-127 đường Lê Lợi, P VĨnh Trại, Tp Lạng Sơn, tỉnh Lạng Sơn</t>
  </si>
  <si>
    <t>Trần Hữu Thảo Nguyên</t>
  </si>
  <si>
    <t>nguyentht@vpbank.com.vn</t>
  </si>
  <si>
    <t>GĐ Vùng 5 DVKH (tương ứng R9 + R10 +  một phần R11 KHCN)</t>
  </si>
  <si>
    <t>0909003703</t>
  </si>
  <si>
    <t>Phan Nghĩa Linh</t>
  </si>
  <si>
    <t>LINHPN@VPBANK.COM.VN</t>
  </si>
  <si>
    <t>0975907123</t>
  </si>
  <si>
    <t>Trần Lô Giang</t>
  </si>
  <si>
    <t>từ 25/07</t>
  </si>
  <si>
    <t>Trần Thị Thu Hằng</t>
  </si>
  <si>
    <t>HANGTTT1@VPBANK.COM.VN</t>
  </si>
  <si>
    <t>0931900567</t>
  </si>
  <si>
    <t>Nguyễn Thị Nhật Khánh</t>
  </si>
  <si>
    <t>hỗ trợ thai sản từ 10/08/2020</t>
  </si>
  <si>
    <t>Đỗ Thị Hồng Chính</t>
  </si>
  <si>
    <t>CHINHDTH@VPBANK.COM.VN</t>
  </si>
  <si>
    <t>0944956668</t>
  </si>
  <si>
    <t>Dương Thị Nguyệt</t>
  </si>
  <si>
    <t>NGUYETDT1@VPBANK.COM.VN</t>
  </si>
  <si>
    <t>0968033061</t>
  </si>
  <si>
    <t>từ 08/08</t>
  </si>
  <si>
    <t xml:space="preserve">0904.288.374                        </t>
  </si>
  <si>
    <t>Lê Thị Thu Hà</t>
  </si>
  <si>
    <t>Phạm Thị Huyền Trang</t>
  </si>
  <si>
    <t>HANTT4@VPBANK.COM.VN</t>
  </si>
  <si>
    <t>0902169428</t>
  </si>
  <si>
    <t>CAOTT@VPBANK.COM.VN</t>
  </si>
  <si>
    <t>0914 661 444</t>
  </si>
  <si>
    <t>Vũ Mạnh Tưởng</t>
  </si>
  <si>
    <t>Phùng Mạnh Hà</t>
  </si>
  <si>
    <t xml:space="preserve">honghanh@vpbank.com.vn                         </t>
  </si>
  <si>
    <t>0988931075</t>
  </si>
  <si>
    <t xml:space="preserve">PGD Thụy Khuê
</t>
  </si>
  <si>
    <t>Ninh Thị Ngọc Liên</t>
  </si>
  <si>
    <t>LIENNTN2@VPBANK.COM.VN</t>
  </si>
  <si>
    <t>0932261349</t>
  </si>
  <si>
    <t>Lê Văn Phúc</t>
  </si>
  <si>
    <t>0988888628</t>
  </si>
  <si>
    <t>ANHNK@VPBANK.COM.VN</t>
  </si>
  <si>
    <t>Phạm Minh Đức</t>
  </si>
  <si>
    <t>HOANGANHPHUONG@VPBANK.COM.VN</t>
  </si>
  <si>
    <t>Trần Thế Lực</t>
  </si>
  <si>
    <t>LUCTT1@VPBANK.COM.VN</t>
  </si>
  <si>
    <t>0976101797</t>
  </si>
  <si>
    <t>ANHBQ@VPBANK.COM.VN</t>
  </si>
  <si>
    <t>Phạm Thị Trang</t>
  </si>
  <si>
    <t>Đào Phúc Trụ</t>
  </si>
  <si>
    <t>Trần Minh Châu</t>
  </si>
  <si>
    <t>CHAUTM@VPBANK.COM.VN</t>
  </si>
  <si>
    <t>0975906405</t>
  </si>
  <si>
    <t>Nhữ Thị Phương Thanh</t>
  </si>
  <si>
    <t>0912984968</t>
  </si>
  <si>
    <t>Nguyễn Thị Việt</t>
  </si>
  <si>
    <t>Hứa Thị Hoài Thu</t>
  </si>
  <si>
    <t>THUHTH@VPBANK.COM.VN</t>
  </si>
  <si>
    <t>Phạm Thu Thủy</t>
  </si>
  <si>
    <t>Nguyễn Công Hoan</t>
  </si>
  <si>
    <t>HOANNC@VPBANK.COM.VN</t>
  </si>
  <si>
    <t>0938.277.868</t>
  </si>
  <si>
    <t xml:space="preserve">                                                                                                                                                                                                                                                             </t>
  </si>
  <si>
    <t>Nguyễn Thị Ngọc Phương</t>
  </si>
  <si>
    <t>0941370678</t>
  </si>
  <si>
    <t>0913465753</t>
  </si>
  <si>
    <t>Nguyễn Thị Ngọc Hiền</t>
  </si>
  <si>
    <t>CUONGPV2@VPBANK.COM.VN</t>
  </si>
  <si>
    <t>KYKM@VPBANK.COM.VN</t>
  </si>
  <si>
    <t>DUYTNH@VPBANK.COM.VN</t>
  </si>
  <si>
    <t>0903696941</t>
  </si>
  <si>
    <t>Trần Hoa Diệu Trinh</t>
  </si>
  <si>
    <t>TRINHTH@VPBANK.COM.VN</t>
  </si>
  <si>
    <t>Trần Kim Phụng</t>
  </si>
  <si>
    <t>THIEUPV@VPBANK.COM.VN</t>
  </si>
  <si>
    <t>PGD Tây Sài Gòn
(PGD An lạc cũ)</t>
  </si>
  <si>
    <t>Nguyễn Trần Diễm Trang</t>
  </si>
  <si>
    <t>NGANTT2@VPBANK.COM.VN</t>
  </si>
  <si>
    <t>Ngô Thị Thanh Tâm</t>
  </si>
  <si>
    <t>tamntt24@vpbank.com.vn</t>
  </si>
  <si>
    <t>0986180164</t>
  </si>
  <si>
    <t>TUYENVM@VPBANK.COM.VN</t>
  </si>
  <si>
    <t>Vùng Hà Nội</t>
  </si>
  <si>
    <t>hangvtt6@vpbank.com.vn/ngocntb15@vpbank.com.vn</t>
  </si>
  <si>
    <t>TUANNA10@VPBANK.COM.VN</t>
  </si>
  <si>
    <t xml:space="preserve">0906136336 </t>
  </si>
  <si>
    <t>smecaugiay@vpbank.com.vn</t>
  </si>
  <si>
    <t>Mai Ngọc Vinh</t>
  </si>
  <si>
    <t>VINHMN@VPBANK.COM.VN</t>
  </si>
  <si>
    <t>DANNM@VPBANK.COM.VN</t>
  </si>
  <si>
    <t>sme-sogiaodich@vpbank.com.vn</t>
  </si>
  <si>
    <t>THANGDH3@VPBANK.COM.VN</t>
  </si>
  <si>
    <t>0985579629</t>
  </si>
  <si>
    <t>TT SME Đông Đô</t>
  </si>
  <si>
    <t>0932313814</t>
  </si>
  <si>
    <t>TT SME Kinh Đô</t>
  </si>
  <si>
    <t>MINHPL@VPBANK.COM.VN</t>
  </si>
  <si>
    <t xml:space="preserve">0913717968 </t>
  </si>
  <si>
    <t>BACNT1@VPBANK.COM.VN</t>
  </si>
  <si>
    <t>0904127368</t>
  </si>
  <si>
    <t>TT Micro Đông Hà Nội</t>
  </si>
  <si>
    <t>hub_timescity@vpbank.com.vn</t>
  </si>
  <si>
    <t>Vùng KHDN vi mô Miền Bắc</t>
  </si>
  <si>
    <t>Phạm Thu Trang Hà</t>
  </si>
  <si>
    <t>haptt19@vpbank.com.vn</t>
  </si>
  <si>
    <t>(+84) 85 263 4495</t>
  </si>
  <si>
    <t>HUNGDV8@VPBANK.COM.VN</t>
  </si>
  <si>
    <t xml:space="preserve">0989546986 </t>
  </si>
  <si>
    <t>TT Micro Mỹ Đình</t>
  </si>
  <si>
    <t>hubmydinh@vpbank.com.vn</t>
  </si>
  <si>
    <t>CANGTD@VPBANK.COM.VN</t>
  </si>
  <si>
    <t>0975570275</t>
  </si>
  <si>
    <t>TT Micro Nam Hà Nội</t>
  </si>
  <si>
    <t>hubgiaiphong@vpbank.com.vn</t>
  </si>
  <si>
    <t>THUYNTH8@VPBANK.COM.VN</t>
  </si>
  <si>
    <t>TT Micro Tây Hà Nội</t>
  </si>
  <si>
    <t>hubtayhanoi@vpbank.com.vn</t>
  </si>
  <si>
    <t>HAUNTV@VPBANK.COM.VN</t>
  </si>
  <si>
    <t>TT SME Bắc Ninh</t>
  </si>
  <si>
    <t>sme3-bnh@vpbank.com.vn</t>
  </si>
  <si>
    <t>Vùng Đông Bắc Bộ</t>
  </si>
  <si>
    <t>sme4-bdh@vpbank.com.vn</t>
  </si>
  <si>
    <t>Vùng Tây Nguyên và Nam Trung Bộ</t>
  </si>
  <si>
    <t>Nguyễn Phương Thảo</t>
  </si>
  <si>
    <t>thaonp9@vpbank.com.vn</t>
  </si>
  <si>
    <t xml:space="preserve">0934080239 </t>
  </si>
  <si>
    <t>Vùng Duyên hải Bắc Bộ và Bắc Trung Bộ</t>
  </si>
  <si>
    <t>0903 474 852</t>
  </si>
  <si>
    <t>Phòng SME Hà Tĩnh</t>
  </si>
  <si>
    <t>Phòng SME Hải Dương</t>
  </si>
  <si>
    <t>sme3-hdg@vpbank.com.vn</t>
  </si>
  <si>
    <t>0913021692</t>
  </si>
  <si>
    <t>sme3-hbi@vpbank.com.vn</t>
  </si>
  <si>
    <t>NGOCTHANH1@VPBANK.COM.VN</t>
  </si>
  <si>
    <t>0914156270</t>
  </si>
  <si>
    <t>0977434802</t>
  </si>
  <si>
    <t>PHUONGDV@VPBANK.COM.VN</t>
  </si>
  <si>
    <t>Phòng SME Phú Thọ</t>
  </si>
  <si>
    <t>VIETPHUONG@VPBANK.COM.VN</t>
  </si>
  <si>
    <t>0904517528</t>
  </si>
  <si>
    <t>Phòng SME Quảng Bình</t>
  </si>
  <si>
    <t>Phòng SME Quảng Trị</t>
  </si>
  <si>
    <t>sme-nhatrang@vpbank.com.vn</t>
  </si>
  <si>
    <t>NGOCHUY@VPBANK.COM.VN</t>
  </si>
  <si>
    <t>LINHBNT1@VPBANK.COM.VN</t>
  </si>
  <si>
    <t>0908641313</t>
  </si>
  <si>
    <t>Phòng SME Gia Lai</t>
  </si>
  <si>
    <t>sme4-gli@vpbank.com.vn</t>
  </si>
  <si>
    <t>Vùng Hồ Chí Minh</t>
  </si>
  <si>
    <t>Trương Thái Dương</t>
  </si>
  <si>
    <t>duongtt@vpbank.com.vn</t>
  </si>
  <si>
    <t>0918 766 044</t>
  </si>
  <si>
    <t>Nguyễn Thị Cẩm Thúy</t>
  </si>
  <si>
    <t>thuyntc@vpbank.com.vn</t>
  </si>
  <si>
    <t>0908468792</t>
  </si>
  <si>
    <t>HOANGLNH@VPBANK.COM.VN</t>
  </si>
  <si>
    <t>TT SME Cộng Hòa</t>
  </si>
  <si>
    <t>HOANGHQ@VPBANK.COM.VN</t>
  </si>
  <si>
    <t>KHANHTDC@VPBANK.COM.VN</t>
  </si>
  <si>
    <t>TAIPT@VPBANK.COM.VN</t>
  </si>
  <si>
    <t>0908634579</t>
  </si>
  <si>
    <t>CHUCNN1@VPBANK.COM.VN</t>
  </si>
  <si>
    <t>0938233353</t>
  </si>
  <si>
    <t>LOCTD@VPBANK.COM.VN</t>
  </si>
  <si>
    <t>0989980099</t>
  </si>
  <si>
    <t>XINHNH@VPBANK.COM.VN</t>
  </si>
  <si>
    <t>BINHNT7@VPBANK.COM.VN</t>
  </si>
  <si>
    <t>0919701000</t>
  </si>
  <si>
    <t>NGOCHV2@VPBANK.COM.VN</t>
  </si>
  <si>
    <t>0904897218</t>
  </si>
  <si>
    <t>HIENDT2@VPBANK.COM.VN</t>
  </si>
  <si>
    <t>0908634568</t>
  </si>
  <si>
    <t>TT SME Bến Thành</t>
  </si>
  <si>
    <t>smelongan@vpbank.com.vn</t>
  </si>
  <si>
    <t>VUONGTQ2@VPBANK.COM.VN</t>
  </si>
  <si>
    <t>0912779245</t>
  </si>
  <si>
    <t>smedongthap@vpbank.com.vn</t>
  </si>
  <si>
    <t>0913967638</t>
  </si>
  <si>
    <t>smecantho1@vpbank.com.vn</t>
  </si>
  <si>
    <t>smekiengiang@vpbank.com.vn</t>
  </si>
  <si>
    <t>Phòng SME Tiền Giang</t>
  </si>
  <si>
    <t>Phòng SME Cà Mau</t>
  </si>
  <si>
    <t>sme-camau@vpbank.com.vn</t>
  </si>
  <si>
    <t>TT SME Đắk Lắk</t>
  </si>
  <si>
    <t>Phòng SME Thái Nguyên</t>
  </si>
  <si>
    <t>TT Micro Quận 9</t>
  </si>
  <si>
    <t>Vùng KHDN vi mô Miền Nam</t>
  </si>
  <si>
    <t>Lê Nguyễn Uyên Phương</t>
  </si>
  <si>
    <t>phuonglnu@vpbank.com.vn</t>
  </si>
  <si>
    <t xml:space="preserve">0902 952 503 </t>
  </si>
  <si>
    <t>VIETANH1@VPBANK.COM.VN</t>
  </si>
  <si>
    <t>0944800027</t>
  </si>
  <si>
    <t>TT Micro Quận 11</t>
  </si>
  <si>
    <t>TT Micro Gò Vấp</t>
  </si>
  <si>
    <t>TT SME Thanh Hóa</t>
  </si>
  <si>
    <t>TT Micro Trung Sơn</t>
  </si>
  <si>
    <t>TUANANH15@VPBANK.COM.VN</t>
  </si>
  <si>
    <t>0906885662</t>
  </si>
  <si>
    <t>TT SME Trần Hưng Đạo</t>
  </si>
  <si>
    <t>kinhdoanhsmeho@vpbank.com.vn</t>
  </si>
  <si>
    <t>Đóng cửa TT</t>
  </si>
  <si>
    <t>hathanh-sme@vpbank.com.vn</t>
  </si>
  <si>
    <t>sme_giaiphong@vpbank.com.vn</t>
  </si>
  <si>
    <t>trangnt33@vpbank.com.vn</t>
  </si>
  <si>
    <t>smequan11@vpbank.com.vn</t>
  </si>
  <si>
    <t>nhungtt9@vpbank.com.vn</t>
  </si>
  <si>
    <t>sme-quan2@vpbank.com.vn</t>
  </si>
  <si>
    <t>smenotranglong@vpbank.com.vn</t>
  </si>
  <si>
    <t>sme-quan10@vpbank.com.vn</t>
  </si>
  <si>
    <t>smeltk@vpbank.com.vn</t>
  </si>
  <si>
    <t>smekimlien@vpbank.com.vn</t>
  </si>
  <si>
    <t>Giám đốc TT DVKH chi nhánh</t>
  </si>
  <si>
    <t>Trần Thanh Dung</t>
  </si>
  <si>
    <t>DUNGTT14@VPBANK.COM.VN</t>
  </si>
  <si>
    <t>0969944943</t>
  </si>
  <si>
    <t>từ tháng 7</t>
  </si>
  <si>
    <t>Lê Thị Thanh Bình</t>
  </si>
  <si>
    <t>BINHLTT@VPBANK.COM.VN</t>
  </si>
  <si>
    <t>0973999963</t>
  </si>
  <si>
    <t>Sơn Tây</t>
  </si>
  <si>
    <t>Hội An</t>
  </si>
  <si>
    <t>Số 44 Bạch Đằng, Phường Phước Trung, Thành phố Bà Rịa, Tỉnh Bà Rịa - Vũng Tàu</t>
  </si>
  <si>
    <t>Trần Thị Hải Châu</t>
  </si>
  <si>
    <t>CHAUTTH1@VPBANK.COM.VN</t>
  </si>
  <si>
    <t>0943909092</t>
  </si>
  <si>
    <t>làm lại sau thai sản từ tháng 9</t>
  </si>
  <si>
    <t>Lê Thị Thu Lan</t>
  </si>
  <si>
    <t>LANLTT@VPBANK.COM.VN</t>
  </si>
  <si>
    <t>0989666765</t>
  </si>
  <si>
    <t>HUONGNGUYEN@VPBANK.COM.VN</t>
  </si>
  <si>
    <t>0904528561</t>
  </si>
  <si>
    <t>Trần Thị Thu Thảo</t>
  </si>
  <si>
    <t>THAOTTT2@VPBANK.COM.VN</t>
  </si>
  <si>
    <t>0985723844</t>
  </si>
  <si>
    <t>0385963418</t>
  </si>
  <si>
    <t>Nguyễn Thị Bích Thảo</t>
  </si>
  <si>
    <t>THAONTB7@VPBANK.COM.VN</t>
  </si>
  <si>
    <t>0917281886</t>
  </si>
  <si>
    <t>Đào Thị Minh Thúy</t>
  </si>
  <si>
    <t>THUYDTM1@VPBANK.COM.VN</t>
  </si>
  <si>
    <t>0962822068</t>
  </si>
  <si>
    <t>từ 18/09/2020</t>
  </si>
  <si>
    <t>nhận việc từ 01/08</t>
  </si>
  <si>
    <t>Đặng Thị Thủy</t>
  </si>
  <si>
    <t>từ 05/10/2020</t>
  </si>
  <si>
    <t>HANGHTN@VPBANK.COM.VN</t>
  </si>
  <si>
    <t>0978387828</t>
  </si>
  <si>
    <t>Lê Thị Hải Yến</t>
  </si>
  <si>
    <t>YENLTH18@VPBANK.COM.VN</t>
  </si>
  <si>
    <t>0898660468</t>
  </si>
  <si>
    <t>Nguyễn Thị Diệp</t>
  </si>
  <si>
    <t>DIEPNT@VPBANK.COM.VN</t>
  </si>
  <si>
    <t>0935100629</t>
  </si>
  <si>
    <t>Khai trương ngày 17/10/2020</t>
  </si>
  <si>
    <t>Hoàng Thị Nguyệt Hằng</t>
  </si>
  <si>
    <t>THUYPT26@VPBANK.COM.VN</t>
  </si>
  <si>
    <t>0962627524</t>
  </si>
  <si>
    <t>làm lại sau thai sản từ 07/10</t>
  </si>
  <si>
    <t>Bà Rịa - Vũng Tàu</t>
  </si>
  <si>
    <t>Từ 11/09/2020</t>
  </si>
  <si>
    <t>từ 15/09</t>
  </si>
  <si>
    <t>khai trương ngày 27/10/2020</t>
  </si>
  <si>
    <t>từ 13/10/2020</t>
  </si>
  <si>
    <t>HAN</t>
  </si>
  <si>
    <t>SNT</t>
  </si>
  <si>
    <t>VN0010381</t>
  </si>
  <si>
    <t>VN0010382</t>
  </si>
  <si>
    <t>Có kho tiền</t>
  </si>
  <si>
    <t>Kho Cụm</t>
  </si>
  <si>
    <t>Kho tiền</t>
  </si>
  <si>
    <t>TT AF</t>
  </si>
  <si>
    <t>Có trung tâm AF</t>
  </si>
  <si>
    <t>Chi nhánh gắn liền</t>
  </si>
  <si>
    <t>trunglh@vpbank.com.vn</t>
  </si>
  <si>
    <t>x</t>
  </si>
  <si>
    <t>0100233583</t>
  </si>
  <si>
    <t>02473056600</t>
  </si>
  <si>
    <t>0946111187</t>
  </si>
  <si>
    <t>Nguyễn Duy Thùy</t>
  </si>
  <si>
    <t>THUYND2@VPBANK.COM.VN</t>
  </si>
  <si>
    <t>Trần Thị Lan Phương</t>
  </si>
  <si>
    <t>phuongttt1@vpbank.com.vn</t>
  </si>
  <si>
    <t>0943929299</t>
  </si>
  <si>
    <t>phongtq@vpbank.com.vn</t>
  </si>
  <si>
    <t>Trần Trung Văn</t>
  </si>
  <si>
    <t>0912496989</t>
  </si>
  <si>
    <t>Nguyễn Quang Hòa</t>
  </si>
  <si>
    <t>0903.280.806</t>
  </si>
  <si>
    <t>Hà Thị Kim Vân</t>
  </si>
  <si>
    <t>VANHTK@VPBANK.COM.VN</t>
  </si>
  <si>
    <t xml:space="preserve">0982138284 </t>
  </si>
  <si>
    <t>Nguyễn Thị Cẩm Tú</t>
  </si>
  <si>
    <t>TUNTC@VPBANK.COM.VN</t>
  </si>
  <si>
    <t>0987779293</t>
  </si>
  <si>
    <t>NAMNH61@VPBANK.COM.VN</t>
  </si>
  <si>
    <t>0947326879</t>
  </si>
  <si>
    <t>Triệu Quang Thuần</t>
  </si>
  <si>
    <t>THUANTQ@VPBANK.COM.VN</t>
  </si>
  <si>
    <t>0985565123</t>
  </si>
  <si>
    <t>CN SƠN TÂY</t>
  </si>
  <si>
    <t>PGD HỘI AN</t>
  </si>
  <si>
    <t>Chức danh</t>
  </si>
  <si>
    <t>Ghi Chú</t>
  </si>
  <si>
    <t>PBANK</t>
  </si>
  <si>
    <t>HN</t>
  </si>
  <si>
    <t>TP Kinh doanh</t>
  </si>
  <si>
    <t>Khối</t>
  </si>
  <si>
    <t>Chi nhánh/ Trung tâm KD</t>
  </si>
  <si>
    <t>Mã số NV</t>
  </si>
  <si>
    <t>THÔNG TIN NGƯỜI ĐỨNG ĐẦU</t>
  </si>
  <si>
    <t>Trình độ học vấn</t>
  </si>
  <si>
    <t>HỌ VÀ TÊN</t>
  </si>
  <si>
    <t>EMAIL</t>
  </si>
  <si>
    <t>SỐ ĐIỆN THOẠI</t>
  </si>
  <si>
    <t>Khối Khách hàng cá nhân</t>
  </si>
  <si>
    <t>Vùng 3-RB</t>
  </si>
  <si>
    <t>KV Cát Linh</t>
  </si>
  <si>
    <t>182</t>
  </si>
  <si>
    <t>LONGDD@VPBANK.COM.VN</t>
  </si>
  <si>
    <t>0983080105</t>
  </si>
  <si>
    <t>Giám đốc Khu vực</t>
  </si>
  <si>
    <t>Ðại học</t>
  </si>
  <si>
    <t>Mới từ 01/08/2020</t>
  </si>
  <si>
    <t>KV Mỹ Đình</t>
  </si>
  <si>
    <t>628</t>
  </si>
  <si>
    <t>Vùng 2-RB</t>
  </si>
  <si>
    <t>KV Kinh Đô</t>
  </si>
  <si>
    <t>638</t>
  </si>
  <si>
    <t>HIENNT2@VPBANK.COM.VN</t>
  </si>
  <si>
    <t>KV Nam Hà Nội</t>
  </si>
  <si>
    <t>775</t>
  </si>
  <si>
    <t>0913340913</t>
  </si>
  <si>
    <t>KV Ba Đình</t>
  </si>
  <si>
    <t>786</t>
  </si>
  <si>
    <t>PHONGTQ@VPBANK.COM.VN</t>
  </si>
  <si>
    <t>0989330540</t>
  </si>
  <si>
    <t>Thạc sỹ</t>
  </si>
  <si>
    <t>KV Hai Bà Trưng</t>
  </si>
  <si>
    <t>1084</t>
  </si>
  <si>
    <t>0982342207</t>
  </si>
  <si>
    <t>Vùng 6-RB</t>
  </si>
  <si>
    <t>KV Hải Phòng</t>
  </si>
  <si>
    <t>1356</t>
  </si>
  <si>
    <t>NGUYETNTM@VPBANK.COM.VN</t>
  </si>
  <si>
    <t>0904322818</t>
  </si>
  <si>
    <t>KV Quang Trung</t>
  </si>
  <si>
    <t>1376</t>
  </si>
  <si>
    <t>DUONGDT@VPBANK.COM.VN</t>
  </si>
  <si>
    <t>KV Lê Chân</t>
  </si>
  <si>
    <t>1391</t>
  </si>
  <si>
    <t>Nguyễn Xuân Cường</t>
  </si>
  <si>
    <t>CUONGNX@VPBANK.COM.VN</t>
  </si>
  <si>
    <t>0989095626</t>
  </si>
  <si>
    <t>KV Thái Bình</t>
  </si>
  <si>
    <t>1472</t>
  </si>
  <si>
    <t>DOANPV@VPBANK.COM.VN</t>
  </si>
  <si>
    <t>0906020484</t>
  </si>
  <si>
    <t>Vùng 7-RB</t>
  </si>
  <si>
    <t>KV Bắc Sông Hương</t>
  </si>
  <si>
    <t>1813</t>
  </si>
  <si>
    <t>VANPHONG_HUE@VPBANK.COM.VN</t>
  </si>
  <si>
    <t>0913426315</t>
  </si>
  <si>
    <t>KV Nam Sông Hương</t>
  </si>
  <si>
    <t>1820</t>
  </si>
  <si>
    <t>NHANNT3@VPBANK.COM.VN</t>
  </si>
  <si>
    <t>0983214534</t>
  </si>
  <si>
    <t>KV Đà Nẵng</t>
  </si>
  <si>
    <t>1931</t>
  </si>
  <si>
    <t>DUNGDD@VPBANK.COM.VN</t>
  </si>
  <si>
    <t>0906565707</t>
  </si>
  <si>
    <t>Vùng 9-RB</t>
  </si>
  <si>
    <t>KV Cộng Hoà</t>
  </si>
  <si>
    <t>2204</t>
  </si>
  <si>
    <t>KV Lý Thường Kiệt</t>
  </si>
  <si>
    <t>2208</t>
  </si>
  <si>
    <t>0903139739</t>
  </si>
  <si>
    <t>KV Tân Bình</t>
  </si>
  <si>
    <t>2237</t>
  </si>
  <si>
    <t>Vùng 8-RB</t>
  </si>
  <si>
    <t>KV Gia Định</t>
  </si>
  <si>
    <t>2509</t>
  </si>
  <si>
    <t>0908899870</t>
  </si>
  <si>
    <t>KV Trung Kính</t>
  </si>
  <si>
    <t>4105</t>
  </si>
  <si>
    <t>0912479664</t>
  </si>
  <si>
    <t>Vùng 1-RB</t>
  </si>
  <si>
    <t>KV Thành An</t>
  </si>
  <si>
    <t>5363</t>
  </si>
  <si>
    <t>KV Nam Thăng Long</t>
  </si>
  <si>
    <t>5512</t>
  </si>
  <si>
    <t>KV Đô Thành</t>
  </si>
  <si>
    <t>5716</t>
  </si>
  <si>
    <t>Nguyễn Thị Diệu Hương</t>
  </si>
  <si>
    <t>HUONGNTD8@VPBANK.COM.VN</t>
  </si>
  <si>
    <t>0905990175</t>
  </si>
  <si>
    <t>KV Chương Dương</t>
  </si>
  <si>
    <t>7871</t>
  </si>
  <si>
    <t>KV Hoàn Kiếm</t>
  </si>
  <si>
    <t>8078</t>
  </si>
  <si>
    <t>PHUONGTTL1@VPBANK.COM.VN</t>
  </si>
  <si>
    <t>KV Gò Vấp</t>
  </si>
  <si>
    <t>9071</t>
  </si>
  <si>
    <t>QUYBTN@VPBANK.COM.VN</t>
  </si>
  <si>
    <t>Vùng 5-RB</t>
  </si>
  <si>
    <t>KV Thanh Hóa</t>
  </si>
  <si>
    <t>9767</t>
  </si>
  <si>
    <t>KV Nam Hồ Chí Minh</t>
  </si>
  <si>
    <t>13750</t>
  </si>
  <si>
    <t>Cao đẳng</t>
  </si>
  <si>
    <t>KV Sông Lam</t>
  </si>
  <si>
    <t>26339</t>
  </si>
  <si>
    <t>KV Tây Hà Nội</t>
  </si>
  <si>
    <t>26541</t>
  </si>
  <si>
    <t>KV Thủ Đô</t>
  </si>
  <si>
    <t>26947</t>
  </si>
  <si>
    <t>0914661444</t>
  </si>
  <si>
    <t>KV Hải Vân</t>
  </si>
  <si>
    <t>26968</t>
  </si>
  <si>
    <t>Hoàng Anh Toàn</t>
  </si>
  <si>
    <t>TOANHA@VPBANK.COM.VN</t>
  </si>
  <si>
    <t>0905713317</t>
  </si>
  <si>
    <t>KV Quận 10</t>
  </si>
  <si>
    <t>29339</t>
  </si>
  <si>
    <t>KV Hà Đông</t>
  </si>
  <si>
    <t>29568</t>
  </si>
  <si>
    <t>KV Đông Hồ Chí Minh</t>
  </si>
  <si>
    <t>29792</t>
  </si>
  <si>
    <t>KV Thành Nam</t>
  </si>
  <si>
    <t>Các chi nhánh thuộc Khu vực</t>
  </si>
  <si>
    <t>Khu vực</t>
  </si>
  <si>
    <t>Chi nhánh thuộc KV</t>
  </si>
  <si>
    <t>CN Chương Dương</t>
  </si>
  <si>
    <t>CN Lê Chân</t>
  </si>
  <si>
    <t>KV Nam HCM</t>
  </si>
  <si>
    <t>CN Nam Sài Gòn</t>
  </si>
  <si>
    <t>CN Long Biên</t>
  </si>
  <si>
    <t>CN Lạch Tray</t>
  </si>
  <si>
    <t>CN Nhà Bè</t>
  </si>
  <si>
    <t>CN Đông Anh</t>
  </si>
  <si>
    <t>CN Thủy Nguyên</t>
  </si>
  <si>
    <t>CN Phú Xuân</t>
  </si>
  <si>
    <t>CN Hoàn Kiếm</t>
  </si>
  <si>
    <t>CN Quang Trung</t>
  </si>
  <si>
    <t>CN Khánh Hội</t>
  </si>
  <si>
    <t>CN Đông Hà Nội</t>
  </si>
  <si>
    <t>CN Kiến An</t>
  </si>
  <si>
    <t>CN Thành Đô</t>
  </si>
  <si>
    <t>CN Trần Nguyên Hãn</t>
  </si>
  <si>
    <t>CN Nguyễn Thiện Thuật</t>
  </si>
  <si>
    <t>CN Nguyễn Hữu Huân</t>
  </si>
  <si>
    <t>CN Đông Ba</t>
  </si>
  <si>
    <t>CN Quận 11</t>
  </si>
  <si>
    <t>CN Thái Hà</t>
  </si>
  <si>
    <t>CN Huế</t>
  </si>
  <si>
    <t>CN Bàu Cát</t>
  </si>
  <si>
    <t>CN Tôn Đức Thắng</t>
  </si>
  <si>
    <t>CN Mai Thúc Loan</t>
  </si>
  <si>
    <t>CN Phạm Văn Hai</t>
  </si>
  <si>
    <t>CN Đồng Xuân</t>
  </si>
  <si>
    <t>CN Đông Thọ</t>
  </si>
  <si>
    <t>CN Lý Thường Kiệt</t>
  </si>
  <si>
    <t>CN Khâm Thiên</t>
  </si>
  <si>
    <t>CN Nguyễn Trãi</t>
  </si>
  <si>
    <t>KV Cộng Hòa</t>
  </si>
  <si>
    <t>CN An Lạc</t>
  </si>
  <si>
    <t>CN Tràng An</t>
  </si>
  <si>
    <t>CN Cộng Hòa</t>
  </si>
  <si>
    <t>CN Thủ Đô</t>
  </si>
  <si>
    <t>CN Trường Thi</t>
  </si>
  <si>
    <t>CN Tân Phú</t>
  </si>
  <si>
    <t>CN Hà Đông</t>
  </si>
  <si>
    <t>CN Đò Quan</t>
  </si>
  <si>
    <t>CN Bình Phú</t>
  </si>
  <si>
    <t>CN Hà Tây</t>
  </si>
  <si>
    <t>CN Lạc Quần</t>
  </si>
  <si>
    <t>CN Phú Lâm</t>
  </si>
  <si>
    <t>CN Vương Thừa Vũ</t>
  </si>
  <si>
    <t>CN Thành Nam</t>
  </si>
  <si>
    <t>KV Đông HCM</t>
  </si>
  <si>
    <t>CN Lê Văn Việt</t>
  </si>
  <si>
    <t>CN Lê Văn Lương</t>
  </si>
  <si>
    <t>CN Ý Yên</t>
  </si>
  <si>
    <t>CN Thủ Đức</t>
  </si>
  <si>
    <t>CN Bách Khoa</t>
  </si>
  <si>
    <t>CN Kỳ Bá</t>
  </si>
  <si>
    <t>CN Quận 2</t>
  </si>
  <si>
    <t>CN Đồng Tâm</t>
  </si>
  <si>
    <t>CN Thái Bình</t>
  </si>
  <si>
    <t>CN Thạnh Mỹ Lợi</t>
  </si>
  <si>
    <t>CN Hai Bà Trưng</t>
  </si>
  <si>
    <t>CN Trần Lãm</t>
  </si>
  <si>
    <t>CN Chợ Lớn</t>
  </si>
  <si>
    <t>CN Lạc Trung</t>
  </si>
  <si>
    <t>CN Trần Phú</t>
  </si>
  <si>
    <t>CN Bạch Đằng</t>
  </si>
  <si>
    <t>CN Kinh Đô</t>
  </si>
  <si>
    <t>CN Đà Nẵng</t>
  </si>
  <si>
    <t>CN Tân Bình</t>
  </si>
  <si>
    <t>CN Lê Trọng Tấn</t>
  </si>
  <si>
    <t>CN Sơn Trà</t>
  </si>
  <si>
    <t>CN Thanh Xuân</t>
  </si>
  <si>
    <t>CN Đống Đa</t>
  </si>
  <si>
    <t>CN Bà Chiểu</t>
  </si>
  <si>
    <t>KV Nam HN</t>
  </si>
  <si>
    <t>CN Kim Liên</t>
  </si>
  <si>
    <t>CN Điện Biên Phủ</t>
  </si>
  <si>
    <t>CN Nơ Trang Long</t>
  </si>
  <si>
    <t>CN Phương Mai</t>
  </si>
  <si>
    <t>CN Núi Thành</t>
  </si>
  <si>
    <t>CN Văn Thánh</t>
  </si>
  <si>
    <t>CN Định Công</t>
  </si>
  <si>
    <t>CN Hàm Nghi</t>
  </si>
  <si>
    <t>CN Bình Thạnh</t>
  </si>
  <si>
    <t>CN Nam Hà Nội</t>
  </si>
  <si>
    <t>CN Nguyễn Tri Phương</t>
  </si>
  <si>
    <t>CN Gia Định</t>
  </si>
  <si>
    <t>KV Tây HN</t>
  </si>
  <si>
    <t>CN Trần Duy Hưng</t>
  </si>
  <si>
    <t>CN Vỹ Dạ</t>
  </si>
  <si>
    <t>CN Gò Vấp</t>
  </si>
  <si>
    <t>CN Vũ Trọng Phụng</t>
  </si>
  <si>
    <t>CN Bến Ngự</t>
  </si>
  <si>
    <t>CN Hoàng Hoa Thám</t>
  </si>
  <si>
    <t>CN Văn Quán</t>
  </si>
  <si>
    <t>CN Phú Hội</t>
  </si>
  <si>
    <t>CN An Sương</t>
  </si>
  <si>
    <t>CN Tây Hà Nội</t>
  </si>
  <si>
    <t>CN Hải Phòng</t>
  </si>
  <si>
    <t>CN Phan Huy Ích</t>
  </si>
  <si>
    <t>CN Ba Đình</t>
  </si>
  <si>
    <t>CN Ngã Sáu</t>
  </si>
  <si>
    <t>CN Giảng Võ</t>
  </si>
  <si>
    <t>CN Bến Thủy</t>
  </si>
  <si>
    <t>CN Chánh Hưng</t>
  </si>
  <si>
    <t>CN Đội Cấn</t>
  </si>
  <si>
    <t>CN Cửa Đông</t>
  </si>
  <si>
    <t>CN Quận 8</t>
  </si>
  <si>
    <t>CN Láng Thượng</t>
  </si>
  <si>
    <t>CN Đội Cung</t>
  </si>
  <si>
    <t>CN Bùi Hữu Nghĩa</t>
  </si>
  <si>
    <t>CN Thành Công</t>
  </si>
  <si>
    <t>CN Chợ Vinh</t>
  </si>
  <si>
    <t>CN Hòa Hưng</t>
  </si>
  <si>
    <t>CN Cát Linh</t>
  </si>
  <si>
    <t>CN Nguyễn Văn Cừ</t>
  </si>
  <si>
    <t>CN Quận 10</t>
  </si>
  <si>
    <t>CN Hào Nam</t>
  </si>
  <si>
    <t>CN Đông Sài Gòn</t>
  </si>
  <si>
    <t>CN Mỹ Đình</t>
  </si>
  <si>
    <t>CN Hàng Xanh</t>
  </si>
  <si>
    <t>CN Nam Từ Liêm</t>
  </si>
  <si>
    <t>CN Lê Văn Sỹ</t>
  </si>
  <si>
    <t>CN Lê Đức Thọ</t>
  </si>
  <si>
    <t>CN Quận 3</t>
  </si>
  <si>
    <t>CN Phạm Văn Đồng</t>
  </si>
  <si>
    <t>CN Âu Cơ</t>
  </si>
  <si>
    <t>CN Cửa Bắc</t>
  </si>
  <si>
    <t>CN Nam Thăng Long</t>
  </si>
  <si>
    <t>CN Xuân La</t>
  </si>
  <si>
    <t>CN Trung Kính</t>
  </si>
  <si>
    <t>CN Yên Hòa</t>
  </si>
  <si>
    <t>CN Hoàng Quốc Việt</t>
  </si>
  <si>
    <t>CN Trần Thái Tông</t>
  </si>
  <si>
    <t>LỊCH SỬ THAY ĐỔI THÔNG TIN MẠNG LƯỚI</t>
  </si>
  <si>
    <t>Tên và địa chỉ</t>
  </si>
  <si>
    <t>Tháng cập nhật</t>
  </si>
  <si>
    <t>Chi nhánh thay đổi</t>
  </si>
  <si>
    <t>Trường thông tin thay đổi</t>
  </si>
  <si>
    <t>Thông tin trước thay đổi</t>
  </si>
  <si>
    <t>Thông tin sau thay đổi</t>
  </si>
  <si>
    <t>Lý do thay đổi/Ghi chú</t>
  </si>
  <si>
    <t>Ngày hiệu lực</t>
  </si>
  <si>
    <t>BHTG</t>
  </si>
  <si>
    <t>Update web</t>
  </si>
  <si>
    <t>Lý do thay đổi</t>
  </si>
  <si>
    <t>Các CN hiện hành</t>
  </si>
  <si>
    <t>Tên</t>
  </si>
  <si>
    <t>Mã</t>
  </si>
  <si>
    <t>PGD Láng Hạ</t>
  </si>
  <si>
    <t>PGD Trần Hưng Đạo - 97 Trần Hưng Đạo, HK, Hà Nội</t>
  </si>
  <si>
    <t>Thành lập PGD Láng Hạ tận dụng giấy phép của PGD Trần Hưng Đạo cũ</t>
  </si>
  <si>
    <t>Di dời</t>
  </si>
  <si>
    <t xml:space="preserve">Tên Chi nhánh/PGD 
</t>
  </si>
  <si>
    <t>Mở mới</t>
  </si>
  <si>
    <t>PGD Quan Hoa</t>
  </si>
  <si>
    <t>PGD Trần Xuân Soan - 66 Trần Xuân Soạn,Quận Hai Bà Trưng, HN</t>
  </si>
  <si>
    <t>PGD Quan Hoa - 299 Cầu Giấy</t>
  </si>
  <si>
    <t>PGD Vĩnh Linh - Đường Lê Duẩn, thị trấn Hồ Xá-Vĩnh Linh-Quảng Trị</t>
  </si>
  <si>
    <t>PGD Đông Hà - 17 Trần Hưng Đạo- TP Đông Hà-Quảng Trị</t>
  </si>
  <si>
    <t>Mã ID đơn vị</t>
  </si>
  <si>
    <t>Cải tạo</t>
  </si>
  <si>
    <t xml:space="preserve">PGD Hoàn Kiếm </t>
  </si>
  <si>
    <t>2 Ngô Gia Tự, Phường Trần Phú, Bắc Giang</t>
  </si>
  <si>
    <t>43 Nguyễn Văn Cừ, Phường Ngô Quyền, Bắc Giang</t>
  </si>
  <si>
    <t>Mã MainID_SBV</t>
  </si>
  <si>
    <t>Thay đổi hồ sơ pháp lý</t>
  </si>
  <si>
    <t>PGD Hàng Giấy</t>
  </si>
  <si>
    <t>PGD Lê Duẩn</t>
  </si>
  <si>
    <t>215 Lê Duẩn, Quận Thanh Khê, TP ĐN</t>
  </si>
  <si>
    <t>234 Ông Ích Khiêm, Quận Thanh Khê, TP ĐN</t>
  </si>
  <si>
    <t>Mã MainID_Vpb</t>
  </si>
  <si>
    <t>Thay đổi người đứng đầu</t>
  </si>
  <si>
    <t>PGD Lý Nam Đế</t>
  </si>
  <si>
    <t>36C Lý Nam Đế, Quận Ba Đình, HN</t>
  </si>
  <si>
    <t>36B/1 Lý Nam Đế, Quận Ba Đình, HN</t>
  </si>
  <si>
    <t>Chấm dứt</t>
  </si>
  <si>
    <t>PGD Hàng Buồm</t>
  </si>
  <si>
    <t>Thay đổi khác</t>
  </si>
  <si>
    <t>Cải tạo cơ sở vật chất và vị trí PGD - Không thay đổi địa chỉ</t>
  </si>
  <si>
    <t>Loại hình đơn vị</t>
  </si>
  <si>
    <t>Sáp nhập</t>
  </si>
  <si>
    <t>PGD CHƯƠNG DƯƠNG</t>
  </si>
  <si>
    <t>70 Quang Trung, Quận Hồng Bàng, TP Hải Phòng</t>
  </si>
  <si>
    <t>184 Quang Trung, Quận Hồng Bàng, TP Hải Phòng</t>
  </si>
  <si>
    <t>Chi nhánh quản lý</t>
  </si>
  <si>
    <t>PGD Ngọc Lâm</t>
  </si>
  <si>
    <t>1473 D1 - 16 khu Mỹ Toàn 1, Nguyễn Văn Linh, Phường Tân Phong, Quận 7, Tp. HCM</t>
  </si>
  <si>
    <t>85 Hoàng Văn Thái, Q.7</t>
  </si>
  <si>
    <t>Vùng quản lý</t>
  </si>
  <si>
    <t>Cải tạo cơ sở vật chất</t>
  </si>
  <si>
    <t>Lãnh đạo Vùng</t>
  </si>
  <si>
    <t>QTK Việt Hưng</t>
  </si>
  <si>
    <t>Số 3 khu phố 3, chợ Phú Lâm, Quận 6</t>
  </si>
  <si>
    <t>A16 - TT9,  Khu Đô thị Văn Quán, đường Nguyễn Khuyến, Hà Đông, Hà Nội</t>
  </si>
  <si>
    <t>Tòa nhà Rainbow Văn Quán, đường 19/05, khu đô thị mới Văn Quán, Hà Đông, Hà Nội</t>
  </si>
  <si>
    <t>CN Hà Nội</t>
  </si>
  <si>
    <t>Ngày hoạt động</t>
  </si>
  <si>
    <t>QTK Lê Hồng Phong</t>
  </si>
  <si>
    <t>496 Quang Trung, Uông Bí, Quảng Ninh</t>
  </si>
  <si>
    <t>Ngày khai trương</t>
  </si>
  <si>
    <t>QTK Lê Đức Thọ</t>
  </si>
  <si>
    <t>Khu 7, thị trấn Trạm Trôi, Hoài Đức, Hà Nội</t>
  </si>
  <si>
    <t>Tầng 1, tầng 2 nhà số 20 Lô A1 đường Lê Đức Thọ, xã Mỹ Đình, huyện Từ Liêm, thành Phố Hà Nội</t>
  </si>
  <si>
    <t>PGD LINH ĐÀM</t>
  </si>
  <si>
    <t xml:space="preserve">PGD Giải Phóng </t>
  </si>
  <si>
    <t>PGD THỤY KHUÊ</t>
  </si>
  <si>
    <t>CN Hòa Bình</t>
  </si>
  <si>
    <t>QTK Âu Cơ</t>
  </si>
  <si>
    <t>Số 4 Khương Hạ, Hà Nội</t>
  </si>
  <si>
    <t>PGD Nguyễn Biểu</t>
  </si>
  <si>
    <t>CN Nghệ An</t>
  </si>
  <si>
    <t>CN Long An</t>
  </si>
  <si>
    <t>CN Bắc Giang</t>
  </si>
  <si>
    <t>PGD Bà Triệu</t>
  </si>
  <si>
    <t>Nguyễn Thanh Tâm</t>
  </si>
  <si>
    <t>Lê Đắc Sơn</t>
  </si>
  <si>
    <t>643 Ấp Ngũ Phúc, Xá Hố nai 3, Huyện Trảng Bom, Tỉnh Đồng Nai</t>
  </si>
  <si>
    <t>Số 44/3, Quốc lộ 1A, Kp. 8B, phường Tân Biên, Tp. Biên Hòa, tỉnh Đồng Nai</t>
  </si>
  <si>
    <t>QTK Lạc Trung</t>
  </si>
  <si>
    <t>CN Đồng Nai</t>
  </si>
  <si>
    <t xml:space="preserve">Số 221 Phạm Văn Thuận, P. Tân Tiến, Biên Hòa, Đồng Nai </t>
  </si>
  <si>
    <t xml:space="preserve">       </t>
  </si>
  <si>
    <t>QTK Vương Thừa Vũ</t>
  </si>
  <si>
    <t>PGD Bình Tân -  582 Lê Hồng Phong, thành phố Nha Trang, tỉnh Khánh Hòa</t>
  </si>
  <si>
    <t>PGD Phước Tiến - 160 Ngô Gia Tự, phường Phước Tiến, Tp. Nha Trang, tỉnh Khánh Hòa</t>
  </si>
  <si>
    <t>QTK Ngã Tư Vọng</t>
  </si>
  <si>
    <t>VPBank Lý Tự Trọng</t>
  </si>
  <si>
    <t>PGD Bình Thủy -  C4 Cách mạng tháng Tám, Quận Bình Thủy,Cần Thơ</t>
  </si>
  <si>
    <t>PGD Lý Tự Trọng - Số 126 đường Lý Tự Trọng, P. An Cư, Q. Ninh Kiều, TP. Cần Thơ</t>
  </si>
  <si>
    <t>Võ Tấn Huỳnh</t>
  </si>
  <si>
    <t>PGD GIẢNG VÕ</t>
  </si>
  <si>
    <t>CN Quảng Nam</t>
  </si>
  <si>
    <t>CV NHNN chấp thuận thành lập CN Quảng Nam</t>
  </si>
  <si>
    <t>0100233583-001 cấp  ngày 23/12/2013</t>
  </si>
  <si>
    <t>Được cấp giấy ĐK mẫu dấu</t>
  </si>
  <si>
    <t>PGD HÀ TÂY</t>
  </si>
  <si>
    <t>Được chấp thuận khai trương tại địa điểm mới</t>
  </si>
  <si>
    <t>PGD Hải Đình</t>
  </si>
  <si>
    <t>QĐ HĐQT chấm dứt hoạt động PGD Hải Đình</t>
  </si>
  <si>
    <t>CV NHNN chấp thuận chấm dứt HĐ PGD Hải Đình</t>
  </si>
  <si>
    <t>CN Nam Định</t>
  </si>
  <si>
    <t>Cải tạo chi nhánh</t>
  </si>
  <si>
    <t>PGD Nam Lý</t>
  </si>
  <si>
    <t>PGD Đồng Hới - CV Chấp thuận NHNN</t>
  </si>
  <si>
    <t>Book riêng của Nam Lý và Hải Đình</t>
  </si>
  <si>
    <t>Sáp nhập 2 book của 2 PGD thành 1 book PGD Đồng Hới</t>
  </si>
  <si>
    <t>Số 8 Nguyễn Biểu</t>
  </si>
  <si>
    <t>Số 64 và 64B Cửa Bắc</t>
  </si>
  <si>
    <t>QTK Láng Thượng</t>
  </si>
  <si>
    <t>Số 67 Phương Mai</t>
  </si>
  <si>
    <t>75 Phương Mai</t>
  </si>
  <si>
    <t>Hoàng Ngọc Mến</t>
  </si>
  <si>
    <t xml:space="preserve">PGD Trung Hòa Nhân Chính </t>
  </si>
  <si>
    <t>Chưa làm ĐKKD</t>
  </si>
  <si>
    <t>Nhận giấy ĐKKD</t>
  </si>
  <si>
    <t>PGD Nguyễn Tuân</t>
  </si>
  <si>
    <t>Số 1174 đường Láng, Láng Thượng, Đống Đa, Hà Nội</t>
  </si>
  <si>
    <t>Tầng 1, Tòa nhà V-Tower số 649 Kim Mã, phường Ngọc Khánh, Quận Ba Đình, Hà Nội</t>
  </si>
  <si>
    <t>PGD Tân Phú</t>
  </si>
  <si>
    <t>611A,B,C đường Luỹ Bán Bích, Quận Tân Phú, TPHCM</t>
  </si>
  <si>
    <t>Số 187 Nguyễn Sơn, Phường Phú Thạnh, Quận Tân Phú</t>
  </si>
  <si>
    <t>PGD TRẦN THÁI TÔNG</t>
  </si>
  <si>
    <t>CN Thăng Long</t>
  </si>
  <si>
    <t>Mô hình CNĐN</t>
  </si>
  <si>
    <t>Mô hình SnD Cất cánh</t>
  </si>
  <si>
    <t>Nhà A, khu Thương mại dịch vụ nhà ở C1, đường Quang Trung, phường Quang Trung, TP Vinh, Nghệ An</t>
  </si>
  <si>
    <t>QĐ số 139/2014/QĐ-HĐQT của HĐQT V/v chấm dứt hoạt động PGD XVNT. Sáp nhập vào Nguyễn Văn Cừ</t>
  </si>
  <si>
    <t>QĐ số 153/2014/QĐ-HĐQT của HVĩnh Tường. Chấm dứt và sáp nhập vào Vĩnh Phúc</t>
  </si>
  <si>
    <t>PGD Cộng Hoà</t>
  </si>
  <si>
    <t>PGD Cộng Hòa</t>
  </si>
  <si>
    <t>PGD Từ Liêm</t>
  </si>
  <si>
    <t>Tầng trệt tòa nhà 19C Cộng Hòa, phường 12, quận Tân Bình, HCM</t>
  </si>
  <si>
    <t>Block C của Dự án Harmona số 33 Trương Công Định, phường 14, quận Tân Bình, HCM</t>
  </si>
  <si>
    <t>Nguyễn Thị Hương Giang</t>
  </si>
  <si>
    <t>Nguyễn Viết Cường</t>
  </si>
  <si>
    <t xml:space="preserve">PGD Ngã Sáu </t>
  </si>
  <si>
    <t>CN Lũy Bán Bích</t>
  </si>
  <si>
    <t>Thành lập mới CN - Chưa ĐKKD</t>
  </si>
  <si>
    <t>Đã đăng ký kinh doanh</t>
  </si>
  <si>
    <t>61 Trường Chinh</t>
  </si>
  <si>
    <t>15-17 Ngọc Khánh</t>
  </si>
  <si>
    <t>QTK Ngọc Khánh</t>
  </si>
  <si>
    <t>Đổi tên</t>
  </si>
  <si>
    <t>QTK Ngọc Khánh (Lấy ĐKKD)</t>
  </si>
  <si>
    <t>PGD Trường Chinh</t>
  </si>
  <si>
    <t>Số 118 Hàng Buồm, Hoàn Kiếm, HN</t>
  </si>
  <si>
    <t>Hoạt động tại địa điểm mới 78A, tổ 4A, Trung Liệt, Đống Đa, Hà Nội</t>
  </si>
  <si>
    <t>QTK Trần Nguyên Hãn</t>
  </si>
  <si>
    <t>Khai trương hoạt động</t>
  </si>
  <si>
    <t>PGD Cẩm Giàng</t>
  </si>
  <si>
    <t>Nhận công văn chấp thuận NHNN di dời địa điểm</t>
  </si>
  <si>
    <t>Lấy đăng ký kinh doanh về việc đổi tên thành PGD Thái Hà</t>
  </si>
  <si>
    <t>Đổi dấu cho PGD Hàng Buồm</t>
  </si>
  <si>
    <t>Lấy và bàn giao con dấu mới (tên PGD Thái Hà) cho đơn vị</t>
  </si>
  <si>
    <t>Có công văn chấp thuận đổi tên và chuyển địa điểm PGD Cộng Hòa thành PGD Bàu Cát</t>
  </si>
  <si>
    <t>Có công văn chấp thuận đổi tên và chuyển địa điểm CN Lũy Bán Bích thành CN Cộng Hòa</t>
  </si>
  <si>
    <t>PGD MÓNG CÁI</t>
  </si>
  <si>
    <t>PGD Đồng Xuân</t>
  </si>
  <si>
    <t>Nhận được công văn NHNN thay đổi địa điểm</t>
  </si>
  <si>
    <t>Sở Giao Dịch</t>
  </si>
  <si>
    <t>Chi nhánh Sở Giao Dịch - nộp hồ sơ lên anh Quang NHNN HN</t>
  </si>
  <si>
    <t>Nộp hồ sơ ĐKKD lên Sở KHĐT. Hẹn 9/7 đi lấy KQ</t>
  </si>
  <si>
    <t>Nhận được công văn NHNN thay đổi tên</t>
  </si>
  <si>
    <t xml:space="preserve">Đổi mẫu dấu </t>
  </si>
  <si>
    <t>ĐKKD</t>
  </si>
  <si>
    <t>Văn Thánh - địa chỉ thay đổi</t>
  </si>
  <si>
    <t>Đổi tên và địa điểm</t>
  </si>
  <si>
    <t>huyện Từ Liêm</t>
  </si>
  <si>
    <t>Quận Nam Từ Liêm</t>
  </si>
  <si>
    <t>PGD TỪ SƠN</t>
  </si>
  <si>
    <t>PGD Cẩm Giàng - Thôn Gạch, thị trấn Lai Cách, huyện Cẩm Giàng, tỉnh Hải Dương</t>
  </si>
  <si>
    <t>PGD Nguyễn Lương Bằng - Ngôi nhà số 205, Nguyễn Lương Bằng, phường Thanh Bình, thành phố Hải Dương, tỉnh Hải Dương</t>
  </si>
  <si>
    <t>Đổi tên và địa điểm. Ngày 28/08/2014 có chấp thuận. Ngày 16/09/2014 có đăng ký kinh doanh mới.</t>
  </si>
  <si>
    <t>26/4/2014</t>
  </si>
  <si>
    <t>PGD Quảng Trạch</t>
  </si>
  <si>
    <t>PGD Quảng Trạch
12A xã Quảng Thọ, H Quảng Trạch, tỉnh Quảng Bình</t>
  </si>
  <si>
    <t>PGD Ba Đồn
Số 187 Quang Trung, Phường Quảng Thọ, Thị xã Ba Đồn, Tỉnh Quảng Bình, Việt Nam</t>
  </si>
  <si>
    <t>15A Âu Cơ</t>
  </si>
  <si>
    <t>19 Âu Cơ. Nhận chấp thuận của NHNN</t>
  </si>
  <si>
    <t>Địa chỉ và tên gọi</t>
  </si>
  <si>
    <t>PGD Nguyễn Tuân - Số 163, Nguyễn Tuân, Thanh Xuân Trung, Thanh Xuân</t>
  </si>
  <si>
    <t>PGD Vũ Trọng Phụng - Một phần tầng 1, tòa nhà Vinaconex 12, 57 Vũ Trọng Phụng, Thanh Xuân Trung, Thanh Xuân</t>
  </si>
  <si>
    <t>PGD Huỳnh Tấn Phát</t>
  </si>
  <si>
    <t>Số 352 Huỳnh Tấn Phát, phường Bình Thuận, Q. 7, Hồ Chí Minh</t>
  </si>
  <si>
    <t>Tầng trệt và lầu 1, 332 – 332A Huỳnh Tấn Phát, khu phố 1, phường Bình thuận, Quận 7, TP.HCM</t>
  </si>
  <si>
    <t>Số 429 đường Núi Thành, phường Hòa Cường Bắc, quận Hải Châu, thành phố Đà Nẵng</t>
  </si>
  <si>
    <t>Số 407 đường Núi Thành, phường Hòa Cường Bắc, quận Hải Châu, thành phố Đà Nẵng</t>
  </si>
  <si>
    <t>Đang làm hồ sơ</t>
  </si>
  <si>
    <t>Tên cũ: PGD Hoàn Kiếm
Địa chỉ cũ: Số 4A phố Hàm Long, phường Phan Chu Trinh, quận Hoàn Kiếm, thành phố Hà Nội.</t>
  </si>
  <si>
    <t>Tên mới: PGD Thái Hà
Địa chỉ mới:  Số 69 Trần Xuân Soạn, phường Ngô Thì Nhậm, quận Hai Bà Trưng, thành phố Hà Nội.</t>
  </si>
  <si>
    <t>- Số 118 đường Quang Trung, phường Quang Trung, quận Hà Đông, thành phố Hà Nội.</t>
  </si>
  <si>
    <t>Một phần tầng 1 tòa nhà HUD3 TOWER, số 121-123, đường Tô Hiệu, phường Nguyễn Trãi, quận Hà Đông, thành phố Hà Nội</t>
  </si>
  <si>
    <t>81-85 đường Hàm Nghi, phường Nguyễn Thái Bình, quận 1, TP Hồ Chí Minh</t>
  </si>
  <si>
    <t>Số 253 Ngô Gia Tự, phường Suối Hoa, thành phố Bắc Ninh, tỉnh Bắc Ninh</t>
  </si>
  <si>
    <t>Nâng cấp QTK --&gt; PGD</t>
  </si>
  <si>
    <t>Hoàng Văn Thụ</t>
  </si>
  <si>
    <t>CN Sở Giao Dịch</t>
  </si>
  <si>
    <t>Thay đổi CN quản lý</t>
  </si>
  <si>
    <t>PGD Kỳ Anh</t>
  </si>
  <si>
    <t>Việt Hưng</t>
  </si>
  <si>
    <t>CN Ngô Quyền</t>
  </si>
  <si>
    <t>CN Đông Đô</t>
  </si>
  <si>
    <t>Ngọc Khánh</t>
  </si>
  <si>
    <t>Số 112 đường Võ Văn Ngân, phường Bình Thọ, Q. Thủ Đức, thành phố HCM</t>
  </si>
  <si>
    <t>Tầng 1, tòa nhà số 15-17 Ngọc Khánh, phường Giảng Võ, quận Ba Đình, thành phố Hà Nội</t>
  </si>
  <si>
    <t>Đang chờ ĐKKD</t>
  </si>
  <si>
    <t>QTK Tây Hà Nội</t>
  </si>
  <si>
    <t>Tầng 1, tòa nhà số 15-17 Ngọc Khánh, phường Giảng Võ, quận Ba Đình, Hà Nội</t>
  </si>
  <si>
    <t>Đổi tên và địa điểm. Ngày 23/06/2015 có chấp thuận của NHNN. Ngày 06/07/2015 có đăng ký kinh doanh mới.</t>
  </si>
  <si>
    <t>Đã có giấy phép ĐKKD</t>
  </si>
  <si>
    <t>Tháng 7/2015</t>
  </si>
  <si>
    <t>CN Quảng Ninh</t>
  </si>
  <si>
    <t>Số 158 đường Lê Thánh Tông, phường Bạch Đằng, thành phố Hạ Long, Quảng Ninh</t>
  </si>
  <si>
    <t>Tháng 6/2015</t>
  </si>
  <si>
    <t>Nguyễn Huyền Đoan Thục</t>
  </si>
  <si>
    <t>Trần Hữu Văn Dũng
Email: dzungvpb@vpb.com.vn
SĐT: 0914011597</t>
  </si>
  <si>
    <t>Lê Anh Tuấn
Email: tuanla@vpb.com.vn
SĐT: 0914994866</t>
  </si>
  <si>
    <t>Trung tâm SME HO</t>
  </si>
  <si>
    <t>Nguyễn Thanh Tùng</t>
  </si>
  <si>
    <t>Bùi Công Thiện
Email: thienbc@vpb.com.vn
SĐT: 0936206999</t>
  </si>
  <si>
    <t>PGD Nam Thành</t>
  </si>
  <si>
    <t>SME Nha Trang</t>
  </si>
  <si>
    <t>Lê Trung Tuân
Email: tuanlt@vpb.com.vn
SĐT: 39374182 - 0905260382</t>
  </si>
  <si>
    <t>Nguyễn Tố Loan</t>
  </si>
  <si>
    <t>Cao Bá Toàn
toancb2@vpb.com.vn
0905.782.839</t>
  </si>
  <si>
    <t>Lê Văn Hùng</t>
  </si>
  <si>
    <t>Vũ Đức Trung
trungvd@vpb.com.vn
0914639555</t>
  </si>
  <si>
    <t>QTK Hoàng Văn Thụ</t>
  </si>
  <si>
    <t>SME Lý Thường Kiệt</t>
  </si>
  <si>
    <t>Giám đốc trung tâm</t>
  </si>
  <si>
    <t>Phạm Ngọc Chính</t>
  </si>
  <si>
    <t>Nguyễn Đức Quân
quannd3@vpb.com.vn
0908634579</t>
  </si>
  <si>
    <t>Trần Đăng Dũng 0989580604</t>
  </si>
  <si>
    <t>Trần Đăng Dũng  0945566668</t>
  </si>
  <si>
    <t>Tháng 8/2015</t>
  </si>
  <si>
    <t>Trần Minh Tuấn</t>
  </si>
  <si>
    <t>Nguyễn Tiến Dũng
dungnt13@vpb.com.vn
0904988855</t>
  </si>
  <si>
    <t>Hậu Giang</t>
  </si>
  <si>
    <t>Đặng Thanh Tùng</t>
  </si>
  <si>
    <t>Nguyễn Văn Luận
luannv4@vpb.com.vn
0909.091.630</t>
  </si>
  <si>
    <t>Trung tâm SME Gia Định</t>
  </si>
  <si>
    <t xml:space="preserve">Mai Hồng Sơn
sonmh@vpb.com.vn  
0978.149.888  </t>
  </si>
  <si>
    <t>Ngô Bình Nguyên</t>
  </si>
  <si>
    <t>Bùi Thị Thu Trang
trangbtt3@vpbank.com.vn
0982006009</t>
  </si>
  <si>
    <t>Nguyễn Tú</t>
  </si>
  <si>
    <t>Nguyễn Minh Dân
dannm@vpbank.com.vn
0902288282</t>
  </si>
  <si>
    <t>TT SME Giảng Võ</t>
  </si>
  <si>
    <t>TT SME GIẢNG VÕ
209 Giảng Võ, Quận Đống Đa, Hà Nội</t>
  </si>
  <si>
    <t>TT SME Kim Liên
61 Xã Đàn, Quận Đống Đa, Hà Nội</t>
  </si>
  <si>
    <t>Thay đổi tên và địa điểm kinh doanh</t>
  </si>
  <si>
    <t>TT SME Thái Hà</t>
  </si>
  <si>
    <t>Tầng 1, tầng 2 tòa nhà số 78A, tổ 4A, phường Trung Liệt, quận Đống Đa, Hà Nội</t>
  </si>
  <si>
    <t>Tầng 2, ngân hàng VPBank số 74 Phố Yên Lãng (Thái Hà mới), phường Trung Liệt, Đống Đa, Hà Nội</t>
  </si>
  <si>
    <t>TT SME Trần Thái Tông</t>
  </si>
  <si>
    <t>Chung cư lô C ô D5, khu đô thị mới Cầu Giấy, phường Dịch Vọng, quận Cầu Giấy, Hà Nội</t>
  </si>
  <si>
    <t>TT SME Vũng Tàu</t>
  </si>
  <si>
    <t>TT SME Nam Định</t>
  </si>
  <si>
    <t>Vũ Đức Thiệp</t>
  </si>
  <si>
    <t>Dương Việt Phương
phuongdv@vpb.com.vn
0912443985</t>
  </si>
  <si>
    <t>TT SME Quảng Bình</t>
  </si>
  <si>
    <t>Trần Thị Hồng Duyên</t>
  </si>
  <si>
    <t>Trần Đức Hùng
hungtd4@vpbank.com.vn
0935953957</t>
  </si>
  <si>
    <t>Tháng 9/2015</t>
  </si>
  <si>
    <t>64 Hùng Vương, Phường Phú Nhuận, Tp. Huế, tỉnh Thừa Thiên Huế</t>
  </si>
  <si>
    <t>Có ĐKKD mới ngày 11/09/2015</t>
  </si>
  <si>
    <t>Chưa thay đổi BHTG</t>
  </si>
  <si>
    <t>Bùi Thị Thu Trang
trangbtt3@vpbank.com.vn</t>
  </si>
  <si>
    <t>Trần Văn Dũng (Chức vụ: Quyền Giám đốc Khách hàng Doanh nghiệp vừa và nhỏ)
dungtv6@vpb.com.vn
0916152007</t>
  </si>
  <si>
    <t>Tháng 10/2015</t>
  </si>
  <si>
    <t>Lô biệt thự 19-BT1, khu đô thị Bắc Linh Đàm, Phường Hoàng Liệt, quận Hoàng Mai, Thành phố Hà Nội.</t>
  </si>
  <si>
    <t>Có chấp thuận của NHNN ngày 5/10/2015. Có đăng ký kinh doanh mới từ ngày 2/11/2015</t>
  </si>
  <si>
    <t>đã update cn + atm</t>
  </si>
  <si>
    <t>Số 119 phố Trần Nguyên Hãn, phường Trần Nguyên Hãn, quận Lê Chân, Hải Phòng</t>
  </si>
  <si>
    <t>Có chấp thuận của NHNN ngày 25/9/2015. Có DKKD mới ngày 10/10/2015. Khai trương tại địa điểm mới 5/10/2015</t>
  </si>
  <si>
    <t>- Địa chỉ: Số 104 đường Võ Văn Ngân, Tổ 3, khu phố 1, phường Bình Thọ, Q. Thủ Đức, thành phố Hồ Chí Minh
- Giám đốc: Tôn Thất Thanh Tùng
SDT: 0903 735 788
Mail: tungttt@vpb.com.vn</t>
  </si>
  <si>
    <t xml:space="preserve">TT SME Thủ Đức chính thức đi vào hoạt động ngày 1/10/2015 </t>
  </si>
  <si>
    <t>Tầng trệt, tầng lửng, tầng 1 tòa nhà GMG, Số 112-114-116-118 Lý Thường Kiệt, phường 8, quận Tân Bình, thành phố Hồ Chí Minh</t>
  </si>
  <si>
    <t>thay đổi địa chỉ, có công văn chấp thuận của NHNN ngày 22/10/15</t>
  </si>
  <si>
    <t>chưa gửi thông tin thông báo cho các đơn vị</t>
  </si>
  <si>
    <t>DHA</t>
  </si>
  <si>
    <t>PGD Lê Hồng Phong</t>
  </si>
  <si>
    <t>Được NHNN chấp thuận chuyển đổi QTK thành PGD. Có DKKD mới ngày 12/11/2015</t>
  </si>
  <si>
    <t>PGD Âu Cơ</t>
  </si>
  <si>
    <t>PGD Việt Hưng</t>
  </si>
  <si>
    <t xml:space="preserve">PGD Huỳnh Tấn Phát </t>
  </si>
  <si>
    <t>Được NHNN chấp thuận chuyển đổi QTK thành PGD</t>
  </si>
  <si>
    <t>Được NHNN chấp thuận chuyển đổi QTK thành PGD. Có DKKD mới ngày 18/11/2015</t>
  </si>
  <si>
    <t>QTK Khương Đình</t>
  </si>
  <si>
    <t>PGD Vương Thừa Vũ</t>
  </si>
  <si>
    <t>T11/2015</t>
  </si>
  <si>
    <t>Lâm Thị Mỹ Phước
myphuoc@vpb.com.vn
0989 175 075</t>
  </si>
  <si>
    <t xml:space="preserve">Quách Tấn Lễ
leqt@vpb.com.vn
0918.131.377
</t>
  </si>
  <si>
    <t>Trần Đăng Dũng
dungtd@vpb.com.vn
0945566668</t>
  </si>
  <si>
    <t>Đỗ Đức Quân
quandd1@vpb.com.vn
0945234555</t>
  </si>
  <si>
    <t>PGD Hòa Hưng</t>
  </si>
  <si>
    <t>Nguyễn Thị Thu Thảo
thaontt2@vpb.com.vn
0908 665 757</t>
  </si>
  <si>
    <t>Lê Vỹ Tuyến
tuyenlv@vpb.com.vn
0936792779</t>
  </si>
  <si>
    <t>Vũ Thị Thùy Dương
duongvtt@vpb.com.vn
0909303417</t>
  </si>
  <si>
    <t>Nguyễn Thanh Hậu
haunt@vpb.com.vn
0908946125</t>
  </si>
  <si>
    <t>PGD Tân Định</t>
  </si>
  <si>
    <t>Lê Tuấn Khanh
khanhlt@vpb.com.vn
0988.77.97.97</t>
  </si>
  <si>
    <t>Võ Hoài Hận
hanvh@vpb.com.vn
0918 303 900</t>
  </si>
  <si>
    <t>CN Sở giao dịch</t>
  </si>
  <si>
    <t>Số 8 phố Lê Thái Tổ, Phường Hàng Trống, Quận Hoàn Kiếm, TP Hà Nội, Việt Nam</t>
  </si>
  <si>
    <t>Đã có công văn chấp thuận của NHNN ngày 13/11/2015, đã có ĐKKD mới từ 24/11/2015</t>
  </si>
  <si>
    <t>PGD GIA ĐỊNH</t>
  </si>
  <si>
    <t>SĐT và số fax</t>
  </si>
  <si>
    <t>ĐT: (84-4) 39288869
fax: (84-4) 39744163</t>
  </si>
  <si>
    <t>ĐT: (84-4) 32669363
fax: (84-4) 32669364</t>
  </si>
  <si>
    <t>Vũ Thị Hải
vuhai@vpb.com.vn
0989131513</t>
  </si>
  <si>
    <t>Nguyễn Văn Nam (Quyền GĐ)
namnv1@vpb.com.vn
0944989342</t>
  </si>
  <si>
    <t>Vương Quốc Hải
haivq@vpb.com.vn
0918 574 777</t>
  </si>
  <si>
    <t>T10/2015</t>
  </si>
  <si>
    <t>Phân cấp chi nhánh thuộc khối KHCN theo QĐ số 809/2015/QĐ-TGĐ ban hành ngày 30/10/2015</t>
  </si>
  <si>
    <t>PGD CHỢ LỚN</t>
  </si>
  <si>
    <t>PGD Thống nhất</t>
  </si>
  <si>
    <t>PGD Hoàng Văn Thụ</t>
  </si>
  <si>
    <t>PGD Vũ Trọng Phụng</t>
  </si>
  <si>
    <t>CN Đặc Biệt</t>
  </si>
  <si>
    <t>Siêu chi nhánh</t>
  </si>
  <si>
    <t>TT SME Kim Liên</t>
  </si>
  <si>
    <t>TT SME HÀ TĨNH</t>
  </si>
  <si>
    <t>Số 2 đường Vũ Quang thành phố Hà Tĩnh, tỉnh Hà Tĩnh</t>
  </si>
  <si>
    <t>17 Trần Phú, thành phố Hà Tĩnh</t>
  </si>
  <si>
    <t>Nhà A, khu TMDV nhà ở C1, Vinh, Nghệ An</t>
  </si>
  <si>
    <t>GĐTT</t>
  </si>
  <si>
    <t>Nguyễn Hữu Thắng</t>
  </si>
  <si>
    <t>Nguyễn Văn Nhã
nhanv1@vpbankank.com.vn
0973.17.11.88</t>
  </si>
  <si>
    <t>TT SME Hải Phòng</t>
  </si>
  <si>
    <t>SĐT giám đốc</t>
  </si>
  <si>
    <t>Cấp độ TT SME</t>
  </si>
  <si>
    <t>Tòa nhà Phú Mã Dương, A4 lô C4-1, khu Trung Tâm Thương Mại Tài Chính Quốc Tế Phú Mỹ Hưng, Hoàng Văn Thái, Q.7</t>
  </si>
  <si>
    <t>TT SME AN DƯƠNG VƯƠNG</t>
  </si>
  <si>
    <t>0902.688.986</t>
  </si>
  <si>
    <t>0908866158</t>
  </si>
  <si>
    <t>TT SME ĐÀ NẴNG</t>
  </si>
  <si>
    <t>64 Hùng Vương, Phường Phú Nhuận, Tp. Huế</t>
  </si>
  <si>
    <t>0914.156.270</t>
  </si>
  <si>
    <t>0904883915</t>
  </si>
  <si>
    <t>093 599 0018</t>
  </si>
  <si>
    <t xml:space="preserve">0935689568 </t>
  </si>
  <si>
    <t>TT SME SỞ GIAO DỊCH</t>
  </si>
  <si>
    <t>Số 8 Lê Thái Tổ - Hoàn Kiếm - Hà Nội</t>
  </si>
  <si>
    <t xml:space="preserve">Tầng 3, tòa nhà Handico, số 34, Hai Bà Trưng, Hà Nội, Việt Nam          </t>
  </si>
  <si>
    <t>SĐT: (84-4) 3928 8869
Fax: (84-4) 3928 9193</t>
  </si>
  <si>
    <t>SĐT: (84-4) 39744160
Fax: (84-4) 3974 4163</t>
  </si>
  <si>
    <t>Map</t>
  </si>
  <si>
    <t>Giám đốc TT</t>
  </si>
  <si>
    <t>Trần Văn Dũng</t>
  </si>
  <si>
    <t>Bùi Thị Thu Trang
SĐT: 0982006009
Mail: Trangbtt3@vpbank.com.vn</t>
  </si>
  <si>
    <t>T12/2015</t>
  </si>
  <si>
    <t>Số nhà 50 đường Trung Yên I, phường Yên Hòa, quận Cầu Giấy, thành phố Hà Nội</t>
  </si>
  <si>
    <t>Tầng 1 của khu nhà chung cư E3, Khu đô thị Yên Hòa, Phường Yên Hòa, Quận Cầu Giấy, Thành phố Hà Nội</t>
  </si>
  <si>
    <t>Bắt đầu hoạt động tại địa điểm mới từ ngày 14/12/2015. Đã có CV chấp thuận NHNN + ĐKKD</t>
  </si>
  <si>
    <t>CN Hà Tĩnh</t>
  </si>
  <si>
    <t>Số 2 đường Vũ Quang, phường Trần Phú, thành phố Hà Tĩnh, tỉnh Hà Tĩnh</t>
  </si>
  <si>
    <t>T5/2015</t>
  </si>
  <si>
    <t>Nguyễn Sỹ Kiên</t>
  </si>
  <si>
    <t>Nguyễn Thị Thu Hương
nthuong@vpbank.com.vn
0903280229</t>
  </si>
  <si>
    <t>Số 39 Nguyễn Thái Học, phường Phú Hội, Tp Huế, tỉnh Thừa Thiên Huế.</t>
  </si>
  <si>
    <t>Di dời. Đã có CV chấp thuận của NHNN và ĐKKD mới</t>
  </si>
  <si>
    <t>T1/2016</t>
  </si>
  <si>
    <t>Địa chỉ: 68 A đường Nguyễn Văn Tiết, tổ 7 Khu phố Đông Tư , phường Lái Thiêu, thị xã Thuận An, Tỉnh Bình Dương
GĐCN: Dương Minh Vũ
Số Điện thoại: 0938.686.139
Email : vudm@vpb.com.vn</t>
  </si>
  <si>
    <t>- CV số 1560/NHNN-TTGSNH ngày 17/3/2015 chấp thuận TL PGD Lái Thiêu - CN Bình Dương</t>
  </si>
  <si>
    <t>Cấp độ TT SME và Mã đơn vị</t>
  </si>
  <si>
    <t>Cấp độ cũ: 2; Mã đơn vị cũ: RHO</t>
  </si>
  <si>
    <t>Cấp độ mới: 3; Mã đơn vị mới: EHO</t>
  </si>
  <si>
    <t>Theo QĐ ban hành xếp hàng cấp độ SME Số 807/2015/QĐ-TGĐ</t>
  </si>
  <si>
    <t>Cấp độ cũ: 1; Mã đơn vị cũ: NCH</t>
  </si>
  <si>
    <t>Cấp độ mới: 2; Mã đơn vị mới: ETH</t>
  </si>
  <si>
    <t>Cấp độ cũ: 2; Mã đơn vị cũ: TXS</t>
  </si>
  <si>
    <t>Cấp độ mới: 2; Mã đơn vị mới: ECD</t>
  </si>
  <si>
    <t>Cấp độ cũ: 2; Mã đơn vị cũ: VQN</t>
  </si>
  <si>
    <t>Cấp độ mới: 3; Mã đơn vị mới: EVQ</t>
  </si>
  <si>
    <t>Cấp độ cũ: 1; Mã đơn vị cũ: HGM</t>
  </si>
  <si>
    <t>Cấp độ mới: 4; Mã đơn vị mới: HGM</t>
  </si>
  <si>
    <t>Cấp độ cũ: 5; Mã đơn vị cũ: KDH</t>
  </si>
  <si>
    <t>Cấp độ mới: 2; Mã đơn vị mới: KDH</t>
  </si>
  <si>
    <t>Cấp độ cũ: 3; Mã đơn vị cũ: NQH</t>
  </si>
  <si>
    <t>Cấp độ mới: 4; Mã đơn vị mới: NQH</t>
  </si>
  <si>
    <t>Cấp độ cũ: 5; Mã đơn vị cũ: CDG</t>
  </si>
  <si>
    <t>Cấp độ mới: 4; Mã đơn vị mới: CDG</t>
  </si>
  <si>
    <t>Cấp độ cũ: 5; Mã đơn vị cũ: SGD</t>
  </si>
  <si>
    <t>Cấp độ mới: 4; Mã đơn vị mới: LDM</t>
  </si>
  <si>
    <t>TT SME THỤY KHUÊ</t>
  </si>
  <si>
    <t>Cấp độ cũ: 5; Mã đơn vị cũ: TKE</t>
  </si>
  <si>
    <t>Cấp độ mới: 4; Mã đơn vị mới: TKE</t>
  </si>
  <si>
    <t xml:space="preserve">TT SME ĐÔNG ĐÔ  </t>
  </si>
  <si>
    <t>Cấp độ cũ: 3; Mã đơn vị cũ: DDO</t>
  </si>
  <si>
    <t>Cấp độ mới: 4; Mã đơn vị mới: DDO</t>
  </si>
  <si>
    <t>Cấp độ cũ: 5; Mã đơn vị cũ: KLN</t>
  </si>
  <si>
    <t>Cấp độ mới: 5; Mã đơn vị mới: GVO</t>
  </si>
  <si>
    <t>Cấp độ cũ: 4; Mã đơn vị cũ: HPG</t>
  </si>
  <si>
    <t>Cấp độ mới: 3; Mã đơn vị mới: HPG</t>
  </si>
  <si>
    <t>Cấp độ cũ: 5; Mã đơn vị cũ: BGG</t>
  </si>
  <si>
    <t>Cấp độ mới: 4; Mã đơn vị mới: BGG</t>
  </si>
  <si>
    <t>Cấp độ cũ: 3; Mã đơn vị cũ: NAN</t>
  </si>
  <si>
    <t>Cấp độ mới: 5; Mã đơn vị mới: NAN</t>
  </si>
  <si>
    <t>Cấp độ cũ: 5; Mã đơn vị cũ: BDH</t>
  </si>
  <si>
    <t>Cấp độ mới: 3; Mã đơn vị mới: BDH</t>
  </si>
  <si>
    <t>Cấp độ cũ: Lộ trình 3 năm; Mã đơn vị cũ: GDH</t>
  </si>
  <si>
    <t>Cấp độ mới: 2; Mã đơn vị mới: EGD</t>
  </si>
  <si>
    <t>TT SME Cộng Hòa </t>
  </si>
  <si>
    <t>Cấp độ cũ: Lộ trình 3 năm; Mã đơn vị cũ: CHA</t>
  </si>
  <si>
    <t>Cấp độ mới: 2; Mã đơn vị mới: ECH</t>
  </si>
  <si>
    <t>Cấp độ cũ: Lộ trình 3 năm; Mã đơn vị cũ: PLM</t>
  </si>
  <si>
    <t>Cấp độ mới: 2; Mã đơn vị mới: EPL</t>
  </si>
  <si>
    <t>Cấp độ cũ: Lộ trình 3 năm; Mã đơn vị cũ: PMH</t>
  </si>
  <si>
    <t>Cấp độ mới: 2; Mã đơn vị mới: EMH</t>
  </si>
  <si>
    <t>Cấp độ cũ: 2; Mã đơn vị cũ: SGN</t>
  </si>
  <si>
    <t>Cấp độ mới: 3; Mã đơn vị mới: SGN</t>
  </si>
  <si>
    <t>Cấp độ cũ: Lộ trình 3 năm; Mã đơn vị cũ: GVP</t>
  </si>
  <si>
    <t>Cấp độ mới: 2; Mã đơn vị mới: EGV</t>
  </si>
  <si>
    <t>Cấp độ cũ: Lộ trình 3 năm; Mã đơn vị cũ: QN2</t>
  </si>
  <si>
    <t>Cấp độ mới: 2; Mã đơn vị mới: QN2</t>
  </si>
  <si>
    <t>Cấp độ cũ: Lộ trình 3 năm; Mã đơn vị cũ: TPU</t>
  </si>
  <si>
    <t>Cấp độ mới: 2; Mã đơn vị mới: ETP</t>
  </si>
  <si>
    <t>Cấp độ cũ: Lộ trình 3 năm; Mã đơn vị cũ: HBH</t>
  </si>
  <si>
    <t>Cấp độ mới: 2; Mã đơn vị mới: EADV</t>
  </si>
  <si>
    <t>TT SME Quận 3</t>
  </si>
  <si>
    <t>Cấp độ cũ: 5; Mã đơn vị cũ: NCT</t>
  </si>
  <si>
    <t>Cấp độ mới: 4; Mã đơn vị mới: NCT</t>
  </si>
  <si>
    <t>Cấp độ cũ: 5; Mã đơn vị cũ: DNI</t>
  </si>
  <si>
    <t>Cấp độ mới: 3; Mã đơn vị mới: DNI</t>
  </si>
  <si>
    <t>Cấp độ cũ: 5; Mã đơn vị cũ: VTU</t>
  </si>
  <si>
    <t>Cấp độ mới: 3; Mã đơn vị mới: VTU</t>
  </si>
  <si>
    <t>Cấp độ cũ: 3; Mã đơn vị cũ: CTO</t>
  </si>
  <si>
    <t>Cấp độ mới: 4; Mã đơn vị mới: CTO</t>
  </si>
  <si>
    <t>TT KHCN Hội sở</t>
  </si>
  <si>
    <t>Đỗ Anh Vũ
0988388388</t>
  </si>
  <si>
    <t>Lê Văn Vinh
vinhlv@vpbank.com.vn
0987991111</t>
  </si>
  <si>
    <t>CN Vĩnh Phúc</t>
  </si>
  <si>
    <t>Giám đốc Chi nhánh</t>
  </si>
  <si>
    <t>Nguyễn Đình Thực
dinhthuc@vpbank.com.vn
0988 457 197/ 0904 493 189</t>
  </si>
  <si>
    <t>CN Thái Nguyên</t>
  </si>
  <si>
    <t>Số 590 đường Lương Ngọc Quyến, phường Đồng Quang, thành phố Thái Nguyên, tỉnh Thái Nguyên.</t>
  </si>
  <si>
    <t>Chưa có CV chấp thuận của NHNN và ĐKKD</t>
  </si>
  <si>
    <t>GĐCN</t>
  </si>
  <si>
    <t>Lê Trung Hà</t>
  </si>
  <si>
    <t>Phạm Văn Đoàn
doanpv@vpbank.com.vn
0906.020.484</t>
  </si>
  <si>
    <t>CN Ba Đồn</t>
  </si>
  <si>
    <t>Nguyễn Lê Anh</t>
  </si>
  <si>
    <t>Trương Văn Hòa
hoatv2@vpbank.com.vn
0975337788</t>
  </si>
  <si>
    <t>TT SME Sài Gòn</t>
  </si>
  <si>
    <t>Nguyễn Trí Tuấn Anh
anhntt4@vpbank.com.vn
0904798229</t>
  </si>
  <si>
    <t>Giám đốc Vùng</t>
  </si>
  <si>
    <t>Nguyễn Văn Hương
nvhuong@vpbank.com.vn
0908312268</t>
  </si>
  <si>
    <t>T2/2016</t>
  </si>
  <si>
    <t>CN Đà Lạt</t>
  </si>
  <si>
    <t>- Địa chỉ: Số 89 Phan Bội Châu, Phường 1, Thành phố Đà Lạt, Tỉnh Lâm Đồng, Việt Nam
- GĐ: Lương Thị Xuân Thư
thultx1@vpbank.com.vn
0918.007.946</t>
  </si>
  <si>
    <t>- CV số 1561/NHNN-TTGSNH ngày 17/3/2015 chấp thuận TL CN Đà Lạt
- Số 111/LAD-TTGSNH  xác nhận đủ điều kiện khai trương hoạt động ngày 28/1/2016</t>
  </si>
  <si>
    <t>Đã đi vào hoạt động 2/2/2016, dự kiến khai trương 23/2/2016</t>
  </si>
  <si>
    <t>CN Bến Thành</t>
  </si>
  <si>
    <t>- Địa chỉ: Số 2 Tôn Đức Thắng, phường Bến Nghé, Quận 1, Tp.HCM
- GĐ: Nguyễn Mạnh Cường
Cuongnm1@vpbank.com.vn
0908.587.476</t>
  </si>
  <si>
    <t xml:space="preserve">- CV số 9530/NHNN-TTGSNH ngày 11/12/2015 chấp thuận TL CN Bến Thành.
-Số 218/Cục II.4 - Cục TTGSNH TP Hồ Chí Minh chấp thuận khai trương hoạt động CN Bên Thành ngày 03/02/2016
</t>
  </si>
  <si>
    <t>Khai trương 24/2/2016</t>
  </si>
  <si>
    <t>Nguyễn Văn Hương</t>
  </si>
  <si>
    <t>Trần Thị Lan Phương
phuongttl1@vpbank.com.vn
0943 929 299</t>
  </si>
  <si>
    <t>T3/2016</t>
  </si>
  <si>
    <t>Vũ Thiên Hương</t>
  </si>
  <si>
    <t>Trần Hoàng Yên
yenth@vpb.com.vn
0938090848</t>
  </si>
  <si>
    <t>TT SME Thái Bình</t>
  </si>
  <si>
    <t>Giám đốc TT SME</t>
  </si>
  <si>
    <t>Trương Công Minh
minhtc2@vpb.com.vn
0985562569</t>
  </si>
  <si>
    <t>Nguyễn Mạnh Cường</t>
  </si>
  <si>
    <t>Phan Viết Cường
cuongpv2@vpb.com.vn
0918491114</t>
  </si>
  <si>
    <t>Quản Châu Ngọc Mai</t>
  </si>
  <si>
    <t>Trần Hữu Phước
phuocth@vpb.com.vn
0932 315104</t>
  </si>
  <si>
    <t>T4/2016</t>
  </si>
  <si>
    <t>Số 16, phố Quang Trung, phường Trần Hưng Đạo - thành phố Thái Bình, tỉnh Thái Bình</t>
  </si>
  <si>
    <t>Di dời, Đã khai trương hoạt động tại địa điểm mới 26/4/2016</t>
  </si>
  <si>
    <t>T5/2016</t>
  </si>
  <si>
    <t>Phòng giao dịch Hải An</t>
  </si>
  <si>
    <t>Di dời, Dự kiến khai trương tại địa điểm mới 12/5/2016</t>
  </si>
  <si>
    <t>Số 173 Trường Chinh, phường Lãm Hà, quận Kiến An, Hải Phòng</t>
  </si>
  <si>
    <t>Nguyễn Thị Kiều Anh
anhnk@vpbank.com.vn
0936 33 22 07</t>
  </si>
  <si>
    <t>Ngô Tiến Dũng</t>
  </si>
  <si>
    <t>Nguyễn Công Nam
namnc@vpbank.com.vn
0904288374</t>
  </si>
  <si>
    <t>Giám đốc vùng SME</t>
  </si>
  <si>
    <t>Giám đốc vùng 5</t>
  </si>
  <si>
    <t>Nguyễn Văn Hiệu</t>
  </si>
  <si>
    <t>Phạm Thị Hải Vân
vanpth@vpb.com.vn
0932318726</t>
  </si>
  <si>
    <t>T6/2016</t>
  </si>
  <si>
    <t>Phòng giao dịch Trường Thi</t>
  </si>
  <si>
    <t>Số điện thoại cố định</t>
  </si>
  <si>
    <t>(84-373) 252 688</t>
  </si>
  <si>
    <t>(84-373) 753 968</t>
  </si>
  <si>
    <t>Phòng giao dịch Hồng Lĩnh</t>
  </si>
  <si>
    <t xml:space="preserve">Số 52 đường Trần Phú, Phường Bắc Hồng, thị xã Hồng Lĩnh, tỉnh Hà Tĩnh </t>
  </si>
  <si>
    <t>PGD An Dương Vương</t>
  </si>
  <si>
    <t>Giám đốc</t>
  </si>
  <si>
    <t>Nguyễn Thế Bảo</t>
  </si>
  <si>
    <t>Đặng Quang Duy
duydq@vpbank.com.vn
0909720732</t>
  </si>
  <si>
    <t>Phòng giao dịch Đắk Lắk</t>
  </si>
  <si>
    <t>Nguyễn Hữu Huy
huynh10@vpbank.com.vn
0908 567 522</t>
  </si>
  <si>
    <t>chưa đi vào hoạt động</t>
  </si>
  <si>
    <t>Trung tâm SME Cầu Giấy</t>
  </si>
  <si>
    <t>Trần Văn Dũng
dungtv6@vpbank.com.vn
0932329372</t>
  </si>
  <si>
    <t>Bùi Công Thiện</t>
  </si>
  <si>
    <t>Vũ Xuân Tuấn
tuanvx1@vpbank.com.vn
0983388582</t>
  </si>
  <si>
    <t>Trung tâm SME Cộng Hòa</t>
  </si>
  <si>
    <t>Trần Trọng Hoàng Lâm
lamtth1@vpbank.com.vn
0932320748</t>
  </si>
  <si>
    <t>Nhân viên hành chính</t>
  </si>
  <si>
    <t>Nguyễn Thị Thủy Tiên</t>
  </si>
  <si>
    <t>Vũ Thị Kim Yến
yenvtk@vpbank.com.vn
0988525052</t>
  </si>
  <si>
    <t>Võ Thị Ngọc Mai</t>
  </si>
  <si>
    <t>Nguyễn Văn Tuấn
tuannv9@vpbank.com.vn
0918 020988</t>
  </si>
  <si>
    <t>Trần Phạm Duy Fa</t>
  </si>
  <si>
    <t>Lê Thị Thủy Minh
minhltt1@vpbank.com.vn
094 2978789</t>
  </si>
  <si>
    <t>Bùi Thị Thùy Giang</t>
  </si>
  <si>
    <t>An Nguyễn Thanh Lan
lanant@vpbank.com.vn
01678 911 999</t>
  </si>
  <si>
    <t>PGD Hậu Giang</t>
  </si>
  <si>
    <t>Nguyễn Văn Luận</t>
  </si>
  <si>
    <t>GĐCN nghỉ, chưa có người thay thế</t>
  </si>
  <si>
    <t>Huỳnh Thị Kiều Thương</t>
  </si>
  <si>
    <t xml:space="preserve">Đỗ Ngọc Đoan Trang
trangdnd@vpbank.com.vn
0909 313 984 </t>
  </si>
  <si>
    <t>Đỗ Thị Băng</t>
  </si>
  <si>
    <t>Trần Minh Tuấn
tuantm4@vpbank.com.vn
0988.808.185</t>
  </si>
  <si>
    <t>- Tên cũ: Phòng giao dịch Giải Phóng
- Địa chỉ: Số 667-669 đường Giải Phóng, Phường Giáp Bát, Quận Hoàng Mai, Thành phố Hà Nội</t>
  </si>
  <si>
    <t>- Tên mới: Phòng giao dịch Nam Hà Nội
- Địa chỉ: Số nhà 17 và số nhà 19 Phố Kim Đồng, Phường Giáp Bát, Quận Hoàng Mai, Thành phố Hà Nội</t>
  </si>
  <si>
    <t>Dự kiến đi vào hoạt động tại địa điểm mới là 20/6/2016</t>
  </si>
  <si>
    <t>Đã có ĐKKD 30/6/2016</t>
  </si>
  <si>
    <t>Số 450 Hoàng Hoa Thám, Phường Bưởi, Quận Tây Hồ, Thành phố Hà Nội</t>
  </si>
  <si>
    <t>Tầng 1 Tòa nhà Việt Hải, Lô C2-H Cụm Tiểu thủ công nghiệp và công nghiệp nhỏ Cầu Giấy, phường Dịch Vọng Hậu, quận Cầu Giấy, thành phố Hà Nội</t>
  </si>
  <si>
    <t>Dự kiến đi vào hoạt động tại địa điểm mới là 13/6/2016</t>
  </si>
  <si>
    <t>Chi nhánh Gia Định</t>
  </si>
  <si>
    <t>Tên Hành chính CN</t>
  </si>
  <si>
    <t>Đoàn Thị Thùy Trang  
Mail: trangdtt3@vpbank.com.vn
Điện thoại : 091.963.9796</t>
  </si>
  <si>
    <t>Trần Thị Hòa
Mobile: 0901 799 582 | Email: hoatt5@vpbank.com.vn</t>
  </si>
  <si>
    <t>Thay đổi NV Hành Chính</t>
  </si>
  <si>
    <t>địa chỉ</t>
  </si>
  <si>
    <t>Số 219-222-Đường Xô Viết Nghệ Tĩnh, Phường 17, quận Bình Thạnh, TP.Hồ Chí Minh</t>
  </si>
  <si>
    <t>Thay đổi địa chỉ</t>
  </si>
  <si>
    <t>SĐT cố định</t>
  </si>
  <si>
    <t xml:space="preserve">0393 898969 </t>
  </si>
  <si>
    <t xml:space="preserve">0393 693 698 </t>
  </si>
  <si>
    <t>T7/2016</t>
  </si>
  <si>
    <t>Trần Thị Xuân</t>
  </si>
  <si>
    <t>Dương Đình Dụng
0906565707
dungdd@vpbank.com.vn</t>
  </si>
  <si>
    <t>Trần Trọng Hoàng Lâm</t>
  </si>
  <si>
    <t xml:space="preserve">Hứa Quang Hoàng
hoanghq@vpbank.com.vn
0936011280
</t>
  </si>
  <si>
    <t>Nguyễn Trí Tuấn Anh</t>
  </si>
  <si>
    <t>Phạm Tấn Tài
0909 705 725 
taipt@vpbank.com.vn</t>
  </si>
  <si>
    <t>PGD Tam Hòa</t>
  </si>
  <si>
    <t>Tô Văn Phước
phuoctv1@vpbank.com.vn
0901791556</t>
  </si>
  <si>
    <t>Nguyễn Hữu Tiến</t>
  </si>
  <si>
    <t>Nguyễn Mạnh Toàn
toannm@vpbank.com.vn
0916228889</t>
  </si>
  <si>
    <t>Số 2 đường Cao Thắng, Phường Hồng Sơn, Thành phố Vinh, Tỉnh Nghệ An, Việt Nam</t>
  </si>
  <si>
    <t>CN Bắc Ninh</t>
  </si>
  <si>
    <t>Lê Sỹ Hồng</t>
  </si>
  <si>
    <t>Nguyễn Thị Bích Vân 
vanntb@vpbank.com.vn
01694520093</t>
  </si>
  <si>
    <t>Phan Thị Túy Phượng</t>
  </si>
  <si>
    <t xml:space="preserve">Lê Thị Thùy Trang
trangltt@vpbank.com.vn
0905 890506 </t>
  </si>
  <si>
    <t>CN Tiền Giang</t>
  </si>
  <si>
    <t>Địa chỉ: Số 69A7-69¬A8 Nguyễn Trãi, Phường 7, Thành phố Mỹ Tho, Tỉnh Tiền Giang
Giám đốc: Huỳnh Văn Tới
SĐT: 01666404479
Mail: toihv@vpbank.com.vn</t>
  </si>
  <si>
    <t>-CV số 806/NHNN-TTGSNH ngày 17/2/2016 chấp thuận TL CN Mỹ Tho.
-297/TGI-TTGS ngày 27/5/2016 chấp thuận thay đổi tên CN Mỹ Tho thành CN Tiền Giang
Ngày hoạt động: 20/07/2016 (giao dịch nội bộ)
Ngày Khai trương chính thức: 28/07/2016</t>
  </si>
  <si>
    <t>TT SME QUẢNG TRỊ</t>
  </si>
  <si>
    <t>Trần Văn Giang</t>
  </si>
  <si>
    <t>Phạm Văn Thơ
thopv@vpbank.com.vn
0914126522 - 0903240399</t>
  </si>
  <si>
    <t>T8/2016</t>
  </si>
  <si>
    <t>CN QUẬN 7</t>
  </si>
  <si>
    <t>Địa chỉ: Số 23-25-27 Nguyễn Hữu Thọ, phường Tân Hưng, Quận 7, Tp. Hồ Chí Minh
Giám đốc: Quách Quốc Huy
Mail: huyqq@vpb.com.vn
SDT: 0904680226</t>
  </si>
  <si>
    <t>CV số 9530/NHNN-TTGSNH ngày 11/12/2015 chấp thuận TL CN Quận 7.
Số 1488/Cục II.4 - Cục TTGSNH TP Hồ Chí Minh chấp thuận khai trương hoạt động CN Quận 7 ngày 31/8/2016
Ngày khai trương, hoạt động: 01/08/2016</t>
  </si>
  <si>
    <t>TT SME VĨNH LONG</t>
  </si>
  <si>
    <t>Nguyễn Thành Lâm</t>
  </si>
  <si>
    <t xml:space="preserve">Phạm Hữu Bình 
binhph2@vpbank.com.vn 
0979824555
</t>
  </si>
  <si>
    <t>19C Cộng Hòa, phường 12, Q. Tân Bình, TPHCM</t>
  </si>
  <si>
    <t>Lầu 5 Tòa nhà Scetpa, 19A Cộng Hòa, Phường 12, Quận Tân Bình, TPHCM</t>
  </si>
  <si>
    <t>Hoàng Khắc Tuấn</t>
  </si>
  <si>
    <t>Nguyễn Quốc Dân</t>
  </si>
  <si>
    <t>Võ Thụy Đỗ Uyên</t>
  </si>
  <si>
    <t>Lê Đức Phong</t>
  </si>
  <si>
    <t>Số 2B đường Quang Trung, quận Gò Vấp, TP Hồ Chí Minh</t>
  </si>
  <si>
    <t>2B 2C 2D 2Bis Quang Trung, P.3, Q. Gò Vấp, TP Hồ Chí Minh</t>
  </si>
  <si>
    <t>TT SME THÁI NGUYÊN</t>
  </si>
  <si>
    <t>Số 590 đường Lương Ngọc Quyến, phường Đồng Quang, thành phố Thái Nguyên</t>
  </si>
  <si>
    <t>TT Láng Hạ</t>
  </si>
  <si>
    <t>Mở mới TT SME</t>
  </si>
  <si>
    <t>Địa chỉ: Tầng M, tòa nhà VPBank Tower, 89 Láng Hạ, Quận Đống Đa, TP Hà Nội
Giám đốc: Hoàng Duy Hưng</t>
  </si>
  <si>
    <t>TT Giải Phóng</t>
  </si>
  <si>
    <t>Địa chỉ: Tầng 2, số 17-19 Kim Đồng, quận Hoàng Mai, Hà Nội       
Giám đốc: Đinh Hồng Thắng</t>
  </si>
  <si>
    <t>Hoàng Anh Đức</t>
  </si>
  <si>
    <t>Đặng Đức Hưng</t>
  </si>
  <si>
    <t xml:space="preserve">TT SME KINH ĐÔ  </t>
  </si>
  <si>
    <t>Trần Trung Thái</t>
  </si>
  <si>
    <t>Đóng cửa</t>
  </si>
  <si>
    <t>TT SME CHỢ LỚN</t>
  </si>
  <si>
    <t xml:space="preserve"> 54 Trần Bình - 57 Tháp Mười - P. 2 - Q. 6 - T.P. HCM</t>
  </si>
  <si>
    <t>chưa có</t>
  </si>
  <si>
    <t>Phạm Hồng Phúc</t>
  </si>
  <si>
    <t>Dương Thị Kim Thanh</t>
  </si>
  <si>
    <t>Nguyễn Tri Tâm</t>
  </si>
  <si>
    <t>Trần Văn Hưng</t>
  </si>
  <si>
    <t>Tên cũ: PGD Bà Triệu
Địa chỉ cũ: Số 99, phố Bà Triệu, Phường Nguyễn Du, Quận Hai Bà Trưng, Thành phố Hà Nội, Việt Nam</t>
  </si>
  <si>
    <t>Tên mới: PGD Hà Đông
Địa chỉ mới: Tầng 1, Tòa nhà chung cư CT01 – Làng Việt Kiều Châu Âu, Khu đô thị Mỗ Lao, Phường Mộ Lao, Quận Hà Đông, Thành phố Hà Nội</t>
  </si>
  <si>
    <t>Đi vào hoạt động 8/8/2016, chưa tiến hành khai trương. Chưa có ĐKKD</t>
  </si>
  <si>
    <t>Tên cũ: PGD Hậu Giang
Địa chỉ cũ: 211-213 Hậu Giang, Phường 5, Quận 6, Thành phố HCM</t>
  </si>
  <si>
    <t>Tên mới: PGD An Lạc
Địa chỉ mới: 270 đường Vành Đai Trong, Phường Bình Trị Đông B, Quận Bình Tân, Thành phố Hồ Chí Minh, Việt Nam</t>
  </si>
  <si>
    <t>Đi vào hoạt động 11/08/2016, đã có ĐKKD</t>
  </si>
  <si>
    <t>Tên cũ: PGD Việt Hưng
Địa chỉ cũ: Số 251, đường Ngô Gia Tự, phường Đức Giang, Quận Long Biên, Thành phố Hà Nội, Việt Nam</t>
  </si>
  <si>
    <t>Tên mới: PGD Đông Hà Nội
Địa chỉ mới: Tầng 1 thuộc diện tích thương mại Chung cư T05 số 458 Minh Khai, Phường Vĩnh Tuy, Quận Hai Bà Trưng, Hà Nội</t>
  </si>
  <si>
    <t>Đi hoạt động 15/08/2016, đã có ĐKKD</t>
  </si>
  <si>
    <t xml:space="preserve">Số 69A7-69A8 Nguyễn Trãi, Phường 7, Thành phố Mỹ Tho, Tỉnh Tiền Giang </t>
  </si>
  <si>
    <t>Do lỗi typing</t>
  </si>
  <si>
    <t>T9/2016</t>
  </si>
  <si>
    <t>CN Quận 7</t>
  </si>
  <si>
    <t>Số 23-25-27 Nguyễn Hữu Thọ, phường Tân Hưng, Quận 7, Tp. Hồ Chí Minh</t>
  </si>
  <si>
    <t>Lô 13, Tầng trệt tòa nhà Sunrise City North, 27 Nguyễn Hữu Thọ, phường Tân Hưng, Quận 7, Tp. Hồ Chí Minh</t>
  </si>
  <si>
    <t>Đã đi vào hoạt động 1/8/2016, khai trương 9/9/2016. Đã có ĐKKD</t>
  </si>
  <si>
    <t>Nguyễn Thúy Hằng</t>
  </si>
  <si>
    <t>Vũ Minh
minhvu@vpbank.com.vn
0932326843</t>
  </si>
  <si>
    <t>Đỗ Tấn Lực
lucdt@vpbank.com.vn
0904874525</t>
  </si>
  <si>
    <t>Trung tâm SME Tân Phú</t>
  </si>
  <si>
    <t>Trần Dủ Hưởng
huongtd@vpbank.com.vn
0904883165</t>
  </si>
  <si>
    <t>TT SME Tiền Giang</t>
  </si>
  <si>
    <t>Dương Mạnh Thường
thuongdm@@vpbank.com.vn
0902190800</t>
  </si>
  <si>
    <t>Thành lập mới</t>
  </si>
  <si>
    <t>TT SME Vĩnh Phúc</t>
  </si>
  <si>
    <t>Bùi Lâm Tùng</t>
  </si>
  <si>
    <t>Phan Việt Phương
vietphuong@vpbank.com.vn
0979323606</t>
  </si>
  <si>
    <t>TT SME Quảng Ninh</t>
  </si>
  <si>
    <t>Nguyễn Vũ Trung
trungnv12@@vpb.com.vn
0913052868</t>
  </si>
  <si>
    <t>Trần Quang Vinh</t>
  </si>
  <si>
    <t>Nguyễn Thái Bình
binhnt11@vpbank.com.vn
097.236.2277</t>
  </si>
  <si>
    <t>Trần Anh Quân</t>
  </si>
  <si>
    <t>Lương Tuấn Tùng
tunglt7@vpbank.com.vn
0934665166</t>
  </si>
  <si>
    <t>Nguyễn Thị Thuận</t>
  </si>
  <si>
    <t>Nguyễn Thị Tuyết Nga
ngantt2@vpbank.com.vn
0903270859</t>
  </si>
  <si>
    <t>Đỗ Minh Đức</t>
  </si>
  <si>
    <t>Phạm Hữu Bình</t>
  </si>
  <si>
    <t>Nguyễn Hoàng Phúc
phucnh15@vpbank.com.vn
09744209909</t>
  </si>
  <si>
    <t>Nguyễn Duy Minh
minhnd12@vpbank.com.vn
0906895757</t>
  </si>
  <si>
    <t>Nguyễn Ngọc Chúc
chucnn1@vpbank.com.vn
0938233363</t>
  </si>
  <si>
    <t>T10/2016</t>
  </si>
  <si>
    <t>Tên cũ: PGD Từ Liêm
Địa chỉ cũ: Nhà số 1 khu nhà ở để bán, phường Mỹ Đình 2, quận Nam Từ Liêm, Thành phố Hà Nội, Việt Nam</t>
  </si>
  <si>
    <t>Tên mới: PGD Nam Từ Liêm
Địa chỉ mới: Tầng 1, tháp 1, tòa nhà Dolphin Plaza, số 28, Trần Bình, phường Mỹ Đình 2, quận Nam Từ Liêm, Hà Nội</t>
  </si>
  <si>
    <t>Đã có công văn chấp thuận của NHNN và ĐKKD mới. Dự kiến 13/10/2016 khai trương tại địa điểm mới</t>
  </si>
  <si>
    <t>T11/2016</t>
  </si>
  <si>
    <t>CN Trần Hưng Đạo</t>
  </si>
  <si>
    <t>.</t>
  </si>
  <si>
    <t>Số 72 Trần Hưng Đạo, Phường Trần Hưng Đạo, Quận Hoàn Kiếm, Thành phố Hà Nội, Việt Nam</t>
  </si>
  <si>
    <t>CV số 7522/NHNN-TTGSNH chấp thuận thành lập CN Trần Hưng Đạo ngày 05/10/2016
Số 2300/Cục I.5 - Cục TTGSNH TP Hà Nội  chấp thuận khai trương hoạt động CN Trần Hưng Đạo ngày 16/11/2016.</t>
  </si>
  <si>
    <t>Đã có công văn chấp thuận mở mới của NHNN và ĐKKD. Có công văn khai trương NHNN 17/11/2016</t>
  </si>
  <si>
    <t>244 Xô Viết Nghệ Tĩnh, phường 21, quận Bình Thạnh, TP Hồ Chí Minh</t>
  </si>
  <si>
    <t>Đã có công văn chấp thuận của NHNN và ĐKKD</t>
  </si>
  <si>
    <t>390A-390B Nguyễn Thái Học, phường Quang Trung, TP. Quy Nhơn, tỉnh Bình Định</t>
  </si>
  <si>
    <t>Số 278 đường Nguyễn Thái Học, Phường Ngô Mây, Thành phố Quy Nhơn , Tỉnh Bình Định, Việt Nam</t>
  </si>
  <si>
    <t>SN 646 Bà Triệu, Phường Điện Biên, Thành phố Thanh Hóa, Tỉnh Thanh Hóa, Việt Nam</t>
  </si>
  <si>
    <t>Đã có công văn chấp thuận của NHNN</t>
  </si>
  <si>
    <t>Trung tâm Khách hàng ưu tiên Hội sở – VPBank Hội sở</t>
  </si>
  <si>
    <t>Tên gọi: Trung tâm Khách hàng ưu tiên Hội sở – VPBank Hội sở
Địa chỉ: Tòa nhà Thủ Đô, số 72 Trần Hưng Đạo, quận Hoàn Kiếm, thành phố Hà Nội</t>
  </si>
  <si>
    <t>Tên gọi: Trung tâm Kinh doanh Khách hàng cá nhân – VPBank Hội sở
Địa chỉ: Tòa nhà VPBank Tower, Số 89 Láng Hạ, Phường Láng Hạ, Quận Đống Đa, Thành phố Hà Nội</t>
  </si>
  <si>
    <t>Nguyễn Thành Võ</t>
  </si>
  <si>
    <t>Hoàng Thị Mai Thanh
thanhhtm@vpbank.com.vn
0918494696</t>
  </si>
  <si>
    <t>CN Ngô Gia Tự</t>
  </si>
  <si>
    <t>Nguyễn Văn Mạnh
manhnv@vpbank.com.vn
0988144299</t>
  </si>
  <si>
    <t>Trần Thị Văn Minh</t>
  </si>
  <si>
    <t>Nguyễn Hà Lê Trang
trangnhl@vpbank.com.vn
0908447912</t>
  </si>
  <si>
    <t>Nguyễn Văn Hạnh</t>
  </si>
  <si>
    <t>Trần Ngọc Diệp
dieptn4@vpbank.com.vn
0903515148</t>
  </si>
  <si>
    <t>Trịnh Văn Sáng</t>
  </si>
  <si>
    <t>Lê Thị Bích Lệ Uyên
uyenltbl1@vpbank.com.vn
0919212981</t>
  </si>
  <si>
    <t>Nguyễn Ngọc Tú</t>
  </si>
  <si>
    <t>Ngô Văn Bắc
bacnv@vpbank.com.vn
0982061181</t>
  </si>
  <si>
    <t>Chấm dứt hoạt động</t>
  </si>
  <si>
    <t>Đã có công văn chấp thuận của NHNN và chính thức dừng hoạt động 1/12/2016</t>
  </si>
  <si>
    <t>Địa chỉ: Số 792 đường Lý Bôn, Phường Trần Lãm, Thành phố Thái Bình, Tỉnh Thái Bình, Việt Nam</t>
  </si>
  <si>
    <t>Địa chỉ: Số 588 Phố Lý Bôn, Phường Kỳ Bá, Thành phố Thái Bình, Tỉnh Thái Bình, Việt Nam</t>
  </si>
  <si>
    <t>Đã có công văn chấp thuận của NHNN và đã đi vào hoạt động tại địa điểm mới ngày 21/11/2016</t>
  </si>
  <si>
    <t>Lê Vỹ Tuyến</t>
  </si>
  <si>
    <t>Phạm Huy Miên</t>
  </si>
  <si>
    <t>Nguyễn Văn Danh</t>
  </si>
  <si>
    <t>Vũ Bằng</t>
  </si>
  <si>
    <t>Trần Hoàng Phong</t>
  </si>
  <si>
    <t>Nguyễn Đức Quang</t>
  </si>
  <si>
    <t>Nguyễn Duy Thanh</t>
  </si>
  <si>
    <t>Từ Anh Cường</t>
  </si>
  <si>
    <t>Nguyễn Văn Nhật</t>
  </si>
  <si>
    <t>Ngô Thanh Tùng</t>
  </si>
  <si>
    <t>CV số 9530/NHNN-TTGSNH ngày 11/12/2015 chấp thuận TL CN Phú Mỹ.
- Số 2308/Cục II.4 - Cục TTGSNH TP Hồ Chí Minh ngày 06/12/2016 chấp thuận thay đổi tên gọi, địa điểm và khai trương CN Quận 11</t>
  </si>
  <si>
    <t xml:space="preserve">
Giấy phép NHNN là di dời, tuy nhiên đối với VPBank là mở mới. CN chính thức hoạt động từ 7/12/16</t>
  </si>
  <si>
    <t>cần bổ sung cv chấp thuận thay đổi tên sau nghị quyết thay đổi tên của VPB ngày 09/9/2016</t>
  </si>
  <si>
    <r>
      <t>T1</t>
    </r>
    <r>
      <rPr>
        <sz val="11"/>
        <color rgb="FF1F497D"/>
        <rFont val="Times New Roman"/>
        <family val="1"/>
      </rPr>
      <t>2</t>
    </r>
    <r>
      <rPr>
        <sz val="11"/>
        <color theme="1"/>
        <rFont val="Times New Roman"/>
        <family val="1"/>
      </rPr>
      <t>/2016</t>
    </r>
  </si>
  <si>
    <t xml:space="preserve">PGD Hồng Lĩnh </t>
  </si>
  <si>
    <t>Số 52, đường Trần Phú, Phường Nam Hồng, Thị xã Hồng Lĩnh, Tỉnh Hà Tĩnh, Việt Nam</t>
  </si>
  <si>
    <t> CN đã bắt đầu khai trương và hoạt động tại địa điểm mới ngày 12/12/2016</t>
  </si>
  <si>
    <t> CN đã bắt đầu khai trương và hoạt động tại địa điểm mới ngày 26/12/2016</t>
  </si>
  <si>
    <t xml:space="preserve">CV số 807/NHNN-TTGSNH ngày 17/2/2016 chấp thuận TL CN Đắc Lắk.
</t>
  </si>
  <si>
    <t>cần bổ sung cv chấp thuận khai trương hoạt động CN Đắc Lăk</t>
  </si>
  <si>
    <t>- Tên cũ: PGD Hoàng Văn Thụ
- Địa chỉ cũ:  Số 49 Quang Trung, Phường Bà Triệu, Thành phố Nam Định, Tỉnh Nam Định, Việt Nam</t>
  </si>
  <si>
    <t>- Tên mới: PGD Thành Nam
- Địa chỉ mới: Số 350 đường Trần Hưng Đạo, phường Bà Triệu, Thành phố Nam Định, Việt Nam</t>
  </si>
  <si>
    <t> CN đã bắt đầu hoạt động tại địa điểm mới ngày 26/12/2016</t>
  </si>
  <si>
    <t>Giám đốc PGD</t>
  </si>
  <si>
    <t>Lê Văn Kết</t>
  </si>
  <si>
    <t>Huỳnh Hữu Danh</t>
  </si>
  <si>
    <t>T1/2017</t>
  </si>
  <si>
    <t>- Tên cũ: PGD Lê Hồng Phong
- Địa chỉ cũ: Số 41 Lê Hồng Phong, Phường Điện Biên, Quận Ba Đình, Thành phố Hà Nội, Việt Nam</t>
  </si>
  <si>
    <t>- Tên mới: PGD Thủ Đô
- Địa chỉ mới: Một phần diện tích tại tầng 1 tòa nhà số 34B Trần Phú, phường Điện Biên, quận Ba Đình, thành phố Hà Nội</t>
  </si>
  <si>
    <t>Nguyễn Ngọc Dũng</t>
  </si>
  <si>
    <t xml:space="preserve">Bùi Nguyễn Ánh </t>
  </si>
  <si>
    <t>T2/2017</t>
  </si>
  <si>
    <t>(84-4) 3 734 9560</t>
  </si>
  <si>
    <t>(84-4) 3734 9560</t>
  </si>
  <si>
    <t>Nguyễn Quốc Dũng</t>
  </si>
  <si>
    <t>T3/2017</t>
  </si>
  <si>
    <t>Số 10 Phan Đình Giót, phường 2, Quận Tân Bình, Tp Hồ Chí Minh</t>
  </si>
  <si>
    <t>Số 307/8 Nguyễn Văn Trỗi, Phường 1, Quận Tân Bình, Tp Hồ Chí Minh</t>
  </si>
  <si>
    <t>T4/2017</t>
  </si>
  <si>
    <t>1088 - Ngô Quyền, phường An Hải Tây, Quận Sơn Trà, Thành phố Đà Nẵng, Việt Nam</t>
  </si>
  <si>
    <t>1094 Ngô Quyền, phường An Hải Tây, Quận Sơn Trà, Thành phố Đà Nẵng, Việt Nam</t>
  </si>
  <si>
    <t>Chi nhánh Thanh Hóa</t>
  </si>
  <si>
    <t>Số 27 – 29 Đại lộ Lê Lợi, Phường Lam Sơn, Thành phố Thanh Hóa, Tỉnh Thanh Hóa, Việt Nam</t>
  </si>
  <si>
    <t>Lô 05+06, đường Phan Chu Trinh, Phường Điện Biên, Thành phố Thanh Hóa, Tỉnh Thanh Hóa, Việt Nam</t>
  </si>
  <si>
    <t>Chi nhánh Quảng Trị</t>
  </si>
  <si>
    <t>DƯƠNG TRUNG SÁCH</t>
  </si>
  <si>
    <t>LÊ VŨ KHÁNH</t>
  </si>
  <si>
    <t>QĐ bổ nhiệm ngày 11/04/2017</t>
  </si>
  <si>
    <t>PGD Nguyễn Văn Cừ</t>
  </si>
  <si>
    <t>Số 157 đường Nguyễn Văn Cừ, Phường Hưng Bình, Thành phố Vinh, Tỉnh Nghệ An, Việt Nam</t>
  </si>
  <si>
    <t>Số 218 đường Nguyễn Văn Cừ, Phường Hưng Phúc, Thành phố Vinh, Tỉnh Nghệ An, Việt Nam</t>
  </si>
  <si>
    <t>Đã có công văn chấp thuận của NHNN 7/4/2017</t>
  </si>
  <si>
    <t>PGD Tân Bình</t>
  </si>
  <si>
    <t>Số 307E Nguyễn Văn Trỗi, Phường 1, Quận Tân Bình, Tp Hồ Chí Minh</t>
  </si>
  <si>
    <t>CV chấp thuận của NHNN ngày 19/04/2017</t>
  </si>
  <si>
    <t>Hoàng Tiến Ngọc</t>
  </si>
  <si>
    <t>Bổ nhiệm ngày 12/4/2017</t>
  </si>
  <si>
    <t>Bổ nhiệm ngày 24/4/2017</t>
  </si>
  <si>
    <t>T5/2017</t>
  </si>
  <si>
    <t>Số 26 đường Đà Nẵng, Thị trấn Núi Đèo, Huyện Thủy Nguyên, Thành phố Hải Phòng, Việt Nam</t>
  </si>
  <si>
    <t>Địa phương đánh lại số nhà</t>
  </si>
  <si>
    <t>PGD Thống Nhất</t>
  </si>
  <si>
    <t>Tên, địa chỉ đơn vị</t>
  </si>
  <si>
    <t>Tên: Ngân hàng TMCP Việt Nam Thịnh Vượng - Chi nhánh Sài Gòn - Phòng giao dịch Thống Nhất
Địa chỉ: 623 Quang Trung, Phường 11, Quận Gò Vấp, Thành phố Hồ Chí Minh</t>
  </si>
  <si>
    <t>Tên: Ngân hàng TMCP Việt Nam Thịnh Vượng - Chi nhánh Sài Gòn - Phòng giao dịch Bạch Đằng
Địa chỉ: 104 - 106 Bạch Đằng, Phường 24, Quận Bình Thạnh, Thành phố Hồ Chí Minh</t>
  </si>
  <si>
    <t>Di dời địa điểm</t>
  </si>
  <si>
    <t>CV chấp thuận của NHNN ngày 26/05/2017</t>
  </si>
  <si>
    <t>Số 199 Khánh Hội, phường 03, quận 4, thành phố HCM</t>
  </si>
  <si>
    <t>Số 145 Khánh Hội, phường 03, quận 4, thành phố HCM</t>
  </si>
  <si>
    <t>31/05/2017</t>
  </si>
  <si>
    <t>VPBank Đông Hà</t>
  </si>
  <si>
    <t>Thông tin người đứng đầu</t>
  </si>
  <si>
    <t>Bổ nhiệm mới</t>
  </si>
  <si>
    <t>VPBank Quận 8</t>
  </si>
  <si>
    <t>Nguyễn Tường Duy</t>
  </si>
  <si>
    <t>VPBank An Dương Vương</t>
  </si>
  <si>
    <t>Đặng Quang Duy</t>
  </si>
  <si>
    <t>Nguyễn Thanh Hùng</t>
  </si>
  <si>
    <t>Tuyển mới</t>
  </si>
  <si>
    <t>Vùng 5 - KHCN</t>
  </si>
  <si>
    <t>Lãnh đạo vùng KHCN</t>
  </si>
  <si>
    <t>16/5/2017</t>
  </si>
  <si>
    <t>Vùng 8 - KHCN</t>
  </si>
  <si>
    <t>Hồ Nguyên Quang</t>
  </si>
  <si>
    <t>Điều chuyển</t>
  </si>
  <si>
    <t>16/5/2018</t>
  </si>
  <si>
    <t>Số 225, tổ 22, đường Lý Thái Tổ, Phường Kỳ Bá, Thành phố Thái Bình, Tỉnh Thái Bình</t>
  </si>
  <si>
    <t>Số 225G, đường Hai Bà Trưng, Phường Lê Hồng Phong, Thành phố Thái Bình, Tỉnh Thái Bình</t>
  </si>
  <si>
    <t>CV chấp thuận của NHNN ngày 14/12/2016</t>
  </si>
  <si>
    <t>T6/2017</t>
  </si>
  <si>
    <t>TT SME Kiên Giang</t>
  </si>
  <si>
    <t>25/6/2017</t>
  </si>
  <si>
    <t>T7/2017</t>
  </si>
  <si>
    <t>VPBank Đống Đa</t>
  </si>
  <si>
    <t>Nguyễn Thị Hiền</t>
  </si>
  <si>
    <t>Nguyễn Trương Phi Hùng</t>
  </si>
  <si>
    <t>16/7/2017</t>
  </si>
  <si>
    <t>VPBank Hoàng Hoa Thám</t>
  </si>
  <si>
    <t>Quách Thị Ngọc Tâm</t>
  </si>
  <si>
    <t>VPBank Ba Đồn</t>
  </si>
  <si>
    <t>Trương Văn Hòa</t>
  </si>
  <si>
    <t>Trần Nam Hải</t>
  </si>
  <si>
    <t>Lê Trung Tuân</t>
  </si>
  <si>
    <t>26/6/2017</t>
  </si>
  <si>
    <t>SME Vùng 6</t>
  </si>
  <si>
    <t>Tống Thị Nhung</t>
  </si>
  <si>
    <t>VPBank Tân Định</t>
  </si>
  <si>
    <t>Tên gọi, địa điểm</t>
  </si>
  <si>
    <t>Tên: Ngân hàng TMCP Việt Nam Thịnh Vượng - Chi nhánh TP. Hồ Chí Minh - Phòng giao dịch Tân Định
Địa chỉ: Số 300 Hai Bà Trưng, phường Tân Định, Quận 1, thành phố HCM</t>
  </si>
  <si>
    <t>Tên: Ngân hàng TMCP Việt Nam Thịnh Vượng - Chi nhánh TP. Hồ Chí Minh - Phòng giao dịch Đông Sài Gòn
Địa chỉ: Nhà Dịch vụ số P6-SH.10 (tầng trệt) và căn hộ số P6-SH.10 (Tầng 1) thuộc nhà Chung cư Park 6, Phường 22, Quận Bình Thạnh, TP. Hồ Chí Minh</t>
  </si>
  <si>
    <t>19/07/2017</t>
  </si>
  <si>
    <t>VPBank Láng Hạ</t>
  </si>
  <si>
    <t>Tên: Ngân hàng TMCP Việt Nam Thịnh Vượng - Chi nhánh Thăng Long - Phòng giao dịch Láng Hạ
Địa chỉ: Số 52-54 Láng Hạ, phường Láng Hạ, quận Đống Đa, Thành phố Hà Nội, Việt Nam</t>
  </si>
  <si>
    <t>Tên: Ngân hàng TMCP Việt Nam Thịnh Vượng - Chi nhánh Thăng Long - Phòng giao dịch Lê Văn Lương
Địa chỉ: Tầng 1, Tòa nhà HACC1 Complex Building, Lô đất 2.6 NO đường Lê Văn Lương, Phường Nhân Chính, Quận Thanh Xuân, Thành phố Hà Nội</t>
  </si>
  <si>
    <t>17/07/2017</t>
  </si>
  <si>
    <t>VPBank Đông Ba</t>
  </si>
  <si>
    <t>địa điểm</t>
  </si>
  <si>
    <t>Địa chỉ: 165 Trần Hưng Đạo, phường Phú Hòa, Tỉnh Thừa Thiên Huế, Việt Nam</t>
  </si>
  <si>
    <t>Địa chỉ:  179 Trần Hưng Đạo, phường Phú Hòa, Tỉnh Thừa Thiên Huế, Việt Nam</t>
  </si>
  <si>
    <t>25/07/2017</t>
  </si>
  <si>
    <t>T8/2017</t>
  </si>
  <si>
    <t>VPBank Nơ Trang Long</t>
  </si>
  <si>
    <t>(84-28) 5445 3844</t>
  </si>
  <si>
    <t>Thay đổi số điện thoại</t>
  </si>
  <si>
    <t>18/8/2017</t>
  </si>
  <si>
    <t>VPBank Ngô Gia Tự</t>
  </si>
  <si>
    <t>Nguyễn Văn Mạnh</t>
  </si>
  <si>
    <t>VPBank Ý Yên</t>
  </si>
  <si>
    <t>VPBank Tràng An</t>
  </si>
  <si>
    <t>Hoàng Nam Thắng</t>
  </si>
  <si>
    <t>VPBank Quận 11</t>
  </si>
  <si>
    <t>Nguyễn Thanh Duy</t>
  </si>
  <si>
    <t>Vũ Viết Lâm</t>
  </si>
  <si>
    <t xml:space="preserve">Tuyển mới </t>
  </si>
  <si>
    <t>25/8/2017</t>
  </si>
  <si>
    <t>T9/2017</t>
  </si>
  <si>
    <t xml:space="preserve">CN Bạch Đằng </t>
  </si>
  <si>
    <t xml:space="preserve">Bổ nhiệm mới </t>
  </si>
  <si>
    <t xml:space="preserve"> 16/09/2017</t>
  </si>
  <si>
    <t>Nguyễn Đình Nhựt</t>
  </si>
  <si>
    <t xml:space="preserve">CN Nguyễn Thái Học </t>
  </si>
  <si>
    <t>Nguyễn Đức Huy</t>
  </si>
  <si>
    <t>CN Phước Tiến</t>
  </si>
  <si>
    <t>Nguyễn Thọ Quang</t>
  </si>
  <si>
    <t>T10/2017</t>
  </si>
  <si>
    <t>83 Phạm Văn Hai, P.3, Quận Tân Bình, HCM</t>
  </si>
  <si>
    <t>Tầng trệt và lầu 1, số 77-79-85/1B Phạm Văn Hai, Phường 3, Quận Tân Bình, Tp.HCM</t>
  </si>
  <si>
    <t>CN Tiên Cát</t>
  </si>
  <si>
    <t>Người đứng đâu</t>
  </si>
  <si>
    <t>Nguyễn Trí Hiếu</t>
  </si>
  <si>
    <t>Triệu Duy Tân
TANTD@VPBANK.COM.VN; SĐT: 939241837
GĐ Chi nhánh Cấp 4
Bổ nhiệm từ 01/10/2017
Ngày tháng năm sinh: 5/25/1984</t>
  </si>
  <si>
    <t>bổ nhiệm mới</t>
  </si>
  <si>
    <t xml:space="preserve"> 01/10/2017</t>
  </si>
  <si>
    <t>Trần Ngọc Diệp</t>
  </si>
  <si>
    <t xml:space="preserve"> 17/10/2017</t>
  </si>
  <si>
    <t>Nguyễn Thị Thanh Hoa</t>
  </si>
  <si>
    <t>CN HÀ Nam</t>
  </si>
  <si>
    <t>Nhà thấp tầng số PG1 -05A, Vincom shophouse Hà Nam, 60 đường Biên Hòa, Phường Minh Khai, Thành phố Phủ Lý, Tình Hà Nam.
GĐ: Đặng Huy Hiệp
hiepdd@vpbank.com.vn
'0888611999</t>
  </si>
  <si>
    <t>CV số 6116/NHNN-TTGSNH ngày 02/8/2017 chấp thuận thành lập CN Hà Nam, CN Hưng Yên, CN Ninh Bình, CN Cà Mau, CN Lạng Sơn
Số 410/HNA-TTGSNH ngày 31/10/2017 chấ p thuận thay đổi địa điểm  đặt trụ sở và đủ điều kiện khai trương hoạt động CN Hà Nam</t>
  </si>
  <si>
    <t>TT SME Kỳ Hòa</t>
  </si>
  <si>
    <t xml:space="preserve">Mở mới thêm vào danh sách </t>
  </si>
  <si>
    <t>Tầng 1 và tầng 2, ngôi nhà số 78A, tổ 4A, phường Trung Liệt, quận Đống Đa, Thành phố Hà Nội, Việt Nam</t>
  </si>
  <si>
    <t>số nhà 37, phố Yên Lãng, Đống Đa, Hà Nội</t>
  </si>
  <si>
    <t>Chưa cập nhật vào danh sách DVKD vì đơn vị chưa gửi lại thông tin</t>
  </si>
  <si>
    <t>CN An Dương Vương</t>
  </si>
  <si>
    <t xml:space="preserve">Tên, địa chỉ, số điện thoại </t>
  </si>
  <si>
    <t>An Dương Vương; 313 An Dương Vương, Phường 3, Quận 5, Tp. Hồ Chí Minh; (84-28) 3830 3490/ (84-28) 3830 3473</t>
  </si>
  <si>
    <t>Kỳ Hòa; 276C Cách Mạng Tháng Tám, Phường 10, Quận 3, Tp. Hồ Chí Minh; (84-28) 39318969/ (84-28) 39318959</t>
  </si>
  <si>
    <t>Ngày HĐ 13/11/2017.Ngày khai trương chi nhánh: 16/11/2017.</t>
  </si>
  <si>
    <t>Đã thay đổi trước đó</t>
  </si>
  <si>
    <t>Đỗ Ngọc Quân
quandn2@vpbank.com.vn
0908 834345</t>
  </si>
  <si>
    <t xml:space="preserve">Phan Hùng Việt
 vietph@vpbank.com.vn
090 842 0045
</t>
  </si>
  <si>
    <t>Nông Thị Hiên
hiennt5@vpbank.com.vn
091 236 4126</t>
  </si>
  <si>
    <t>Nguyễn Minh Hường
huongnm4@vpb.com.vn
096 102 9051</t>
  </si>
  <si>
    <t>T11/2017</t>
  </si>
  <si>
    <t>Lê Thanh Nghị
nghilt@vpbank.com.vn
0914 187307</t>
  </si>
  <si>
    <t>Phan Sỹ Thắng
THANGPS1@VPBANK.COM.VN
0904572120</t>
  </si>
  <si>
    <t>Tuyển mới 10/11/2017</t>
  </si>
  <si>
    <t>Số 69 Trần Xuân Soạn, Phường Ngô Thì Nhậm, quận Hai Bà Trưng, Hoàn Kiếm, Hà Nội.</t>
  </si>
  <si>
    <t>Một phần tầng 1, tòa nhà số 4 Dã Tượng, Phường Trần Hưng Đạo, Quận Hoàn kiếm, thành phố Hà Nội.</t>
  </si>
  <si>
    <t>T12/2017</t>
  </si>
  <si>
    <t xml:space="preserve">Thay đổi địa chỉ </t>
  </si>
  <si>
    <t xml:space="preserve">187 Nguyễn Sơn, Phường Phú Thạnh, Quận Tân Phú, Thành phố HCM </t>
  </si>
  <si>
    <t>623 Lũy Bán Bích Phường Phú Thạnh, Quận Tân Phú, Thành phố HCM.</t>
  </si>
  <si>
    <t>CN Cà Mau</t>
  </si>
  <si>
    <t>Mở Mới</t>
  </si>
  <si>
    <t xml:space="preserve">
Số 134 Nguyễn Tất Thành, Phường 8, Thành phố Cà Mau, Tỉnh Cà Mau, Việt Nam
GĐ:Quách Tấn Lễ</t>
  </si>
  <si>
    <t>-CV số 6116/NHNN-TTGSNH ngày 02/8/2017 chấp thuận thành lập CN Hà Nam, CN Hưng Yên, CN Ninh Bình, CN Cà Mau, CN Lạng Sơn
- Số 698/CMA-TTGSNH ngày 11/12/2017 chấp thuận đủ điều kiện khai trương CN Cà Mau</t>
  </si>
  <si>
    <t>Ngày HĐ 11/12/2017.Ngày khai trương chi nhánh: 11/12/2017</t>
  </si>
  <si>
    <t>CN Châu Đốc</t>
  </si>
  <si>
    <t>Gián đốc chi nhánh</t>
  </si>
  <si>
    <t>Bổ nhiệm từ 11/12/2017</t>
  </si>
  <si>
    <t>T1/2018</t>
  </si>
  <si>
    <t>CN Lạng Sơn</t>
  </si>
  <si>
    <t>- CV số 6116/NHNN-TTGSNH ngày 02/8/2017 chấp thuận thành lập CN Hà Nam, CN Hưng Yên, CN Ninh Bình, CN Cà Mau, CN Lạng Sơn
-Số 81/LAS-TTGSNH này 23/1/2018 chấp thuận đủ điều kiện khai trương hoạt động CN Lạng Sơn</t>
  </si>
  <si>
    <t>CN Hưng Yên</t>
  </si>
  <si>
    <t>- CV số 6116/NHNN-TTGSNH ngày 02/8/2017 chấp thuận thành lập CN Hà Nam, CN Hưng Yên, CN Ninh Bình, CN Cà Mau, CN Lạng Sơn
- Số 102/HYE-TTGSNH ngày 24/01/2018 chấp thuận đủ điều kiện khai trương hoạt động CN Hưng Yên.</t>
  </si>
  <si>
    <t>CN Quan Hoa</t>
  </si>
  <si>
    <t>Tên: Ngân hàng TMCP Việt Nam Thịnh Vượng - Chi nhánh Thăng Long - Phòng giao dịch Quan Hoa
Số 299 Cầu Giấy, P DỊch Vọng, Q Cầu Giấy, HN</t>
  </si>
  <si>
    <t>Tên: Ngân hàng TMCP Việt Nam Thịnh Vượng - Chi nhánh Thăng Long - Phòng giao dịch Trung Kính
1 Phần tầng 1 Tháp A, và 1 Phần thầng 3 Tháp A&amp;B tòa nhà Central Point số 219 Trung kính, P yên Hòa, Q Cầu Giấy, HN</t>
  </si>
  <si>
    <t>T2/2018</t>
  </si>
  <si>
    <t>CN Ngọc Lâm</t>
  </si>
  <si>
    <t>Tên: Ngân hàng TMCP Việt Nam Thịnh Vượng - Chi nhánh Ngô Quyền - Phòng giao dịch Ngọc Lâm
Số 172 phố Ngọc Lâm, Phường Ngọc Lâm, Quận Long Biên, Thành phố Hà Nội, Việt Nam</t>
  </si>
  <si>
    <t>Tên: Ngân hàng TMCP Việt Nam Thịnh Vượng - Chi nhánh Ngô Quyền - Phòng giao dịch Long Biên
Số 3 Nguyễn Sơn, Phường Ngọc Lâm, Quận Long Biên, TP Hà Nội</t>
  </si>
  <si>
    <t>Lê Minh Cường</t>
  </si>
  <si>
    <t>CN CỬA BẮC</t>
  </si>
  <si>
    <t>Đặng Thái Hưng</t>
  </si>
  <si>
    <t>CN AN LẠC</t>
  </si>
  <si>
    <t>PHẠM QUANG HUY</t>
  </si>
  <si>
    <t>CN QUẬN 8</t>
  </si>
  <si>
    <t>CN HƯNG LỢI</t>
  </si>
  <si>
    <t>Hoàng Thị Mai Thanh</t>
  </si>
  <si>
    <t>Bành Quốc Vĩ</t>
  </si>
  <si>
    <t>T3/2018</t>
  </si>
  <si>
    <t>Tên: Ngân hàng TMCP Việt Nam Thịnh Vượng - Chi nhánh Ngô Quyền - Phòng giao dịch Hoàn Kiếm
SMột phần tầng 1, tòa nhà số 4 Dã Tượng, Phường Trần Hưng Đạo, Quận Hoàn kiếm, thành phố Hà Nội.</t>
  </si>
  <si>
    <t>Tên: Ngân hàng TMCP Việt Nam Thịnh Vượng - Chi nhánh Ngô Quyền - Phòng giao dịch Hoàn Kiếm
16 Thi Sách,  Phường Ngô Thì Nhậm, Quận Hai Bà Trưng, TP Hà Nội</t>
  </si>
  <si>
    <t>Tầng 1, tòa nhà Công ty Kỹ thuật và công trình, km số 9 đường Phạm Văn Đồng, Phường Mai Dịch, quận Cầu Giấy, Thành phố Hà Nội, Việt Nam</t>
  </si>
  <si>
    <t>Nhà ở số B1-03 và B1-05A, Lô TT01, KĐT thành phố Xanh (Vinhome Gardenia) đường Hàm Nghi, phường Cầu Diễn, Quận Nam Từ Liêm,l TP Hà Nội</t>
  </si>
  <si>
    <t>27/2/2018</t>
  </si>
  <si>
    <t>T4/2018</t>
  </si>
  <si>
    <t xml:space="preserve">CN Ba Đình </t>
  </si>
  <si>
    <t>Phạm Thị Thu Nga
ngaptt1@vpbank.com.vn
0912479664</t>
  </si>
  <si>
    <t>Nguyễn Đăng Hải
DANGHAI@VPBANK.COM.VN
0904615868</t>
  </si>
  <si>
    <t>Bổ nhiệm từ 15/03/2018</t>
  </si>
  <si>
    <t>CN Bỉm Sơn</t>
  </si>
  <si>
    <t>Ngô Chí Cường
cuongnc@vpbank.com.vn
0913 038 188</t>
  </si>
  <si>
    <t>Lê Minh Đức
MINHDUC@VPBANK.COM.VN
0904033035</t>
  </si>
  <si>
    <t>TH này đã được bổ nhiệm GĐCN Bỉm Sơn từ 20/03/2018</t>
  </si>
  <si>
    <t>Hoàng Văn Quý
0979076666
QUYHV@VPBANK.COM.VN</t>
  </si>
  <si>
    <t>TH này đã được bổ nhiệm GĐCN Nguyễn Trãi từ 20/03/2018</t>
  </si>
  <si>
    <t>TT SME Lạng Sơn</t>
  </si>
  <si>
    <t>Thành lập mới chi nhánh  Lạng Sơn</t>
  </si>
  <si>
    <t>Tên: Ngân hàng TMCP Việt Nam Thịnh Vượng - CN Thăng Long - Phòng giao dịch Vũ Trọng Phụng.
01 phần tầng 1, tòa nhà Vinaconex 12, số 57 Vũ trọng Phụng, P Thanh xuân trung, TX, Hà Nội</t>
  </si>
  <si>
    <t>Tên: Ngân hàng TMCP Việt Nam Thịnh Vượng - CN Thăng Long - Phòng giao dịch Vũ Trọng Phụng.
01 phần tầng 1, tòa nhà 21T1, dự án Hapulico Complex, số 01 Nguyễn Huy Tưởng, P Thanh xuân trung,  Thanh Xuân , Hà Nội</t>
  </si>
  <si>
    <t>Căn cứ theo chấp thuận thay đổi địa điểm của Cụ TTGS NH ngày 24/4/2018</t>
  </si>
  <si>
    <t>T5/2018</t>
  </si>
  <si>
    <t>CN Huỳnh Tấn Phát</t>
  </si>
  <si>
    <t xml:space="preserve">Tên gọi, </t>
  </si>
  <si>
    <t>Tên: Ngân hàng TMCP Việt Nam Thịnh Vượng - Chi nhánh TP Hồ Chí Minh - Phòng giao dịch Huỳnh Tấn Phát</t>
  </si>
  <si>
    <t>Tên: Ngân hàng TMCP Việt Nam Thịnh Vượng - Chi nhánh TP Hồ Chí Minh - Phòng giao dịch Nam Sài Gòn</t>
  </si>
  <si>
    <t>căn cứ theo GDKKD ngày 18/4/2018</t>
  </si>
  <si>
    <t>Tên: Ngân hàng TMCP Việt Nam Thịnh Vượng - CN Ngô Quyền - Phòng giao dịch Nguyễn Hữu Huân
98 Nguyễn Hữu Huân, Phường Lý Thái Tổ, Hoàn Kiếm, HN</t>
  </si>
  <si>
    <t>Tên: Ngân hàng TMCP Việt Nam Thịnh Vượng - CN Ngô Quyền - Phòng giao dịch Nguyễn Hữu Huân
52 Nguyễn Hữu Huân, Phường Lý Thái Tổ, Hoàn Kiếm, HN</t>
  </si>
  <si>
    <t>Căn cứ theo chấp thuận thay đổi địa điểm của Cụ TTGS NH ngày 07/5/2018</t>
  </si>
  <si>
    <t>Ngô Chí Cường
CUONGNC@VPBANK.COM.VN
0932314932</t>
  </si>
  <si>
    <t>Bổ nhiệm từ 20/03/2018</t>
  </si>
  <si>
    <t>Trung tâm Kinh doanh Khách hàng cá nhân</t>
  </si>
  <si>
    <t xml:space="preserve">Lưu Thị Thùy Ninh
'ninhltt@vpbank.com.vn
'0903220880
</t>
  </si>
  <si>
    <t>Tăng Thanh Cao
CAOTT@VPBANK.COM.VN</t>
  </si>
  <si>
    <t>GĐ vùng 7 SME</t>
  </si>
  <si>
    <t xml:space="preserve">Trần Hoàng Vũ
vuth4@vpbank.com.vn
0906 747 678
</t>
  </si>
  <si>
    <t>Tôn Thất Thanh Tùng
TUNGTTT@VPBANK.COM.VN
0903735788</t>
  </si>
  <si>
    <t>Bổ nhiệm từ 01/04/2018</t>
  </si>
  <si>
    <t xml:space="preserve">GĐ SME Hưng yên </t>
  </si>
  <si>
    <t>Trần Văn Nguyên
NGUYENTV1@VPBANK.COM.VN
0982040445</t>
  </si>
  <si>
    <t>GĐ SME Tiền Giang</t>
  </si>
  <si>
    <t>Dương Mạnh Thường
thuongdm@vpbank.com.vn
0902190800</t>
  </si>
  <si>
    <t>Tăng Ngọc Vĩnh Phú
PHUTNV@VPBANK.COM.VN
0904515554</t>
  </si>
  <si>
    <t>CN Ninh Bình</t>
  </si>
  <si>
    <t>Sôố 91 đường Lê Hồng Phong, Phường Đông Thành, TP Ninh Bình, Tỉnh Ninh Bình
GĐ CN: Đinh Văn Sơn
SĐT: 0947909111</t>
  </si>
  <si>
    <t>CV số 319/NBI-TTGS chấp thuận thay đổi địa điểm đặt trụ sở của CN ngày 25/5/2018</t>
  </si>
  <si>
    <t xml:space="preserve">Hoàng Quốc Thắng
Email: THANGHQ2@VPBANK.COM.VN
Mobile: 0936229889
</t>
  </si>
  <si>
    <t>Bổ nhiêm ngày 16/5/2018</t>
  </si>
  <si>
    <t>CN Tam Hòa</t>
  </si>
  <si>
    <t>Tô Văn Phước</t>
  </si>
  <si>
    <t>Vũ Trương Tuấn Anh
Email: ANHVTT3@VPBANK.COM.VN
Mobile: 0915200023</t>
  </si>
  <si>
    <t>Bổ nhiệm ngày 21/5/2018</t>
  </si>
  <si>
    <t>Nguyễn Đức Tiến
email: ductien@vpbank.com.vn
Mobile: 0904166652</t>
  </si>
  <si>
    <t>Nguyễn Diệu Trang
Email: DIEUTRANG@VPBANK.COM.VN
Mobile: 0915377181</t>
  </si>
  <si>
    <t>Bổ nhiệm ngày 10/5/2018</t>
  </si>
  <si>
    <t>Trần Đăng Khoa
Email: khoatd@vpbank.com.vn
Mobile: 0912815997</t>
  </si>
  <si>
    <t xml:space="preserve">Vũ Hoàng Nam
Email: NAMVH9@VPBANK.COM.VN
Mobile: 0936220384
</t>
  </si>
  <si>
    <t>Bổ nhiệm ngày 23/4/2018</t>
  </si>
  <si>
    <t>T6/2018</t>
  </si>
  <si>
    <t>CN Lê Thanh Nghị</t>
  </si>
  <si>
    <t>Tên: Ngân hàng TMCP Việt Nam Thịnh Vượng - Chi nhánh Hải Dương - Phòng giao dịch Lê Thanh Nghị
Số nhà 216+218, đường Lê Thanh Nghị, phường Lê Thanh Nghị, Thành phố Hải Dương, Tỉnh Hải Dương, Việt Nam</t>
  </si>
  <si>
    <t>Tên: Ngân hàng TMCP Việt Nam Thịnh Vượng - Chi nhánh Hải Dương - Phòng giao dịch Lê Thanh Nghị
Số nhà 215 đường Lê Thanh Nghị, phường Lê Thanh Nghị, Thành phố Hải Dương, Tỉnh Hải Dương, Việt Nam</t>
  </si>
  <si>
    <t>CN Tây hà Nội</t>
  </si>
  <si>
    <t>Trần Văn hưng</t>
  </si>
  <si>
    <t xml:space="preserve">Trịnh Viết Thuân
THUANTV3@VPBANK.COM.VN
'0904280968
</t>
  </si>
  <si>
    <t>Bổ nhiệm 01/06/2018</t>
  </si>
  <si>
    <t>T7/2018</t>
  </si>
  <si>
    <t xml:space="preserve">CN Quận 7 </t>
  </si>
  <si>
    <t>Tên: Ngân hàng TMCP Việt Nam Thịnh Vượng - Chi nhánh Quận 7 
Lô 13, Tầng trệt tòa nhà Sunrise City North, 27 Nguyễn Hữu Thọ, phường Tân Hưng, Quận 7, Tp. Hồ Chí Minh</t>
  </si>
  <si>
    <t>Tên: Ngân hàng TMCP Việt Nam Thịnh Vượng - Chi nhánh Trung Sơn
49-51 đường 9A khu dân cư Trung Sơn, xã Bình Hưng, Huyện Bình Chánh, Tp Hồ Chí Minh</t>
  </si>
  <si>
    <t>Căn cứ theo CV số 1004 Chấp thuận thay đổi tên và địa điểm VPBank Quận 7, ngày 28/6/2018</t>
  </si>
  <si>
    <t>Căn cứ theo Chấp thuận thay đổi tên và địa điểm VPBank Quận 7, ngày 28/6/2018</t>
  </si>
  <si>
    <t>PGD Nguyễn Thái Sơn</t>
  </si>
  <si>
    <t>Tên: Ngân hàng TMCP Việt Nam Thịnh Vượng - Chi nhánh TP Hồ Chí Minh - PGD Nguyễn Thái Sơn
124B dường Nguyễn Thái Sơn,  Phường 3, Quận Gò Vấp - TP Hồ Chí Minh</t>
  </si>
  <si>
    <t>Tên: Ngân hàng TMCP Việt Nam Thịnh Vượng - Chi nhánh TP Hồ Chí Minh - PGD Tân Hưng
Lô 13, Tầng trệt tòa nhà Sunrise City North, 27 Nguyễn Hữu Thọ, phường Tân Hưng, Quận 7, Tp. Hồ Chí Minh</t>
  </si>
  <si>
    <t>căn cứ theo Công văn số 1147 thay đổi địa điểm PGD VPBank - CN TP Hồ Chí Minh ngày 20/7/2018</t>
  </si>
  <si>
    <t>Tên: Ngân hàng TMCP Việt Nam Thịnh Vượng - Chi nhánh Vĩnh Phúc - PGD Vĩnh Yên
Số nhà 192-194 đường Hùng Vương, phường Tích Sơn, thành phố Vĩnh Yên, tỉnh Vĩnh Phúc, Việt Nam</t>
  </si>
  <si>
    <t>Tên: Ngân hàng TMCP Việt Nam Thịnh Vượng - Chi nhánh Vĩnh Phúc - PGD Vĩnh Yên
Tầng 1 và tầng 2 ngôi nhà số 245 -247  đường Hùng Vương, phường Tích Sơn, TP VĨnh Yên, tỉnh Vĩnh Phúc</t>
  </si>
  <si>
    <t>Căn cứ theo CV số474 Chấp thuận thay đổi  địa điểm PGD, ngày 10/7/2018</t>
  </si>
  <si>
    <t>CN Đắc Lăk</t>
  </si>
  <si>
    <t>Nguyễn Hữu Huy
Email: huynh10@vpbank.com.vn
Mobile: 0908567522</t>
  </si>
  <si>
    <t>Bùi Lê Thanh
Email: THANHBL@VPBANK.COM.VN
Mobile: 0919762468</t>
  </si>
  <si>
    <t>Cn Bố Trạch</t>
  </si>
  <si>
    <t>Nguyễn Phong Sở
 Email: Sonp@vpbank.com.vn
Mobile: '0913186769</t>
  </si>
  <si>
    <t>Lê Việt Thắng
Email: THANGLV9@VPBANK.COM.VN
Molie: 0941370678</t>
  </si>
  <si>
    <t>20/04/2018 (theo QĐ số 03/2018/QĐ-TGĐ  ký ngày 20/4/2018)</t>
  </si>
  <si>
    <t>GĐ SME Ninh Bình</t>
  </si>
  <si>
    <t>Nguyễn Thanh Bằng
bangnt2@vpbank.com.vn 
'0935113111</t>
  </si>
  <si>
    <t>Bổ nhiệm ngày 18/07/2018</t>
  </si>
  <si>
    <t>T8/2018</t>
  </si>
  <si>
    <t>Tên,Địa chỉ</t>
  </si>
  <si>
    <t xml:space="preserve">
Tên: gân hàng TMCP Việt Nam Thịnh Vượng - Chi nhánh Hà Nội - PGD Lý Nam Đế
Số 36B/1 phố Lý Nam Đế, Phường Cửa Đông, Quận Hoàn Kiếm, Thành phố Hà Nội, Việt Nam</t>
  </si>
  <si>
    <t>Tên: gân hàng TMCP Việt Nam Thịnh Vượng - Chi nhánh Hà Nội - PGD Thành Đô
Tầng 1,2,3 -  tòa nhà số 4 Dã Tượng, Phường Trần Hưng Đạo,  Quận Hoàn Kiếm, TP Hà Nội</t>
  </si>
  <si>
    <t>Căn cứ theo CV số 1738 Chấp thuận đề nghị thay đổi địa điểm PGD Lý Nam Đế, ngày 02/8/2018</t>
  </si>
  <si>
    <t>Địa chỉ, người đứng đầu</t>
  </si>
  <si>
    <t>Tên: gân hàng TMCP Việt Nam Thịnh Vượng - Chi nhánh Hà Nội 
Tầng 1,2,3 -  tòa nhà số 4 Dã Tượng, Phường Trần Hưng Đạo,  Quận Hoàn Kiếm, TP Hà Nội
Người đứng đầu: Đinh Việt Cường</t>
  </si>
  <si>
    <t>Tên: gân hàng TMCP Việt Nam Thịnh Vượng - Chi nhánh Hà Nội 
Tầng 1,2 tòa nhà số 5 Điện Biên Phủ, Phường Điên Biên, Quận Ba Đình, Tp Hà Nội
Người đứng đầu: Nguyễn Văn Thắng
Email: thangnv16@vpbank.com.vn</t>
  </si>
  <si>
    <t>Căn cứ theo CV số 1647 Chấp thuận đề nghị thay đổi địa điểm Cn Hà Nội, ngày 23/7/2018</t>
  </si>
  <si>
    <t>Tên: Ngân hàng TMCP Việt Nam Thịnh Vượng - Chi nhánh Ngô Quyền - PGD Đông Anh
Số 16 dãy 1 khối 1B, thị trấn Đông Anh, Huyện Đông Anh, Thành phố Hà Nội, Việt Nam</t>
  </si>
  <si>
    <t>Tên: Ngân hàng TMCP Việt Nam Thịnh Vượng - Chi nhánh Ngô Quyền - PGD Đông Anh
Số 115, khối 1B và số 117, tổ 9, khối 1B, thị trấn Đông Anh, Huyện Đông Anh, Thành phố Hà Nội, Việt Nam</t>
  </si>
  <si>
    <t>Căn cứ theo CV số 1957 Chấp thuận đề nghị thay đổi địa điểm PGD Đông Anh, ngày 06/9/2018.</t>
  </si>
  <si>
    <t>Nguyễn Minh Ngọc
Email: ngocnm23@vpbank.com.vn
Mobile: 0909593279</t>
  </si>
  <si>
    <t>Bổ nhiêệm ngày 15/8/2018</t>
  </si>
  <si>
    <t>TT SME Cần Thơ</t>
  </si>
  <si>
    <t>Vương Đức Hải
Email: Haivp@vpbank.com.vn
Mobile:  '0918 574 777</t>
  </si>
  <si>
    <t>Trần Minh Trà
Email: Tratm@vpbank.com.vn
Mobile: '0908869318</t>
  </si>
  <si>
    <t>Giám đốc Vùng 3  KHCN</t>
  </si>
  <si>
    <t>Nguyễn Huy Phách
Email: huyphach@vpbank.com.vn
Mobile: 0903419450</t>
  </si>
  <si>
    <t>Đan Ngọc Anh
Email: anhdn18@vpbank.com.vn
Mobile: 0904671686</t>
  </si>
  <si>
    <t>Bổ nhiêệm ngày 01/8/2018</t>
  </si>
  <si>
    <t>T9/2018</t>
  </si>
  <si>
    <t>Tên: Ngân hàng TMCP Việt Nam Thịnh Vượng - Chi nhánh Kiên Giang - PGD Phú Quốc
Số 133 đường Nguyễn Trung Trực, Thị trấn Dương Đông,  Huyện Phú Quốc, tỉnh Kiên Giang</t>
  </si>
  <si>
    <t>Căn cứ theo CV số 400/KGI-TTGSNH chấp thuận đủ điều kiện khai trương hoạt động ngày 12/9/2018</t>
  </si>
  <si>
    <t>Tên: gân hàng TMCP Việt Nam Thịnh Vượng -Chi nhánh Bắc Ninh - PGD Từ Sơn
Số 317 đường Trần Phú, phường Đông Ngàn, thị xã Từ Sơn, tỉnh Bắc Ninh</t>
  </si>
  <si>
    <t>Tên: gân hàng TMCP Việt Nam Thịnh Vượng -Chi nhánh Bắc Ninh - PGD Từ Sơn
Phố Mới, Phường Đình Bảng, thị xã Từ Sơn, tỉnh Bắc Ninh</t>
  </si>
  <si>
    <t>Căn cứ theo chấp thuận thay đổi địa điểm của NHNN CN Tỉnh Bắc Ninh số 872/NHNN-BNI3 ngày 13/9/2018</t>
  </si>
  <si>
    <t>Nguyễn Văn Sáng
sangnq@vpbank.com.vn
0933957609</t>
  </si>
  <si>
    <t>Đào Văn Cảnh
CANHDV2@VPBANK.COM.VN
'0906611269</t>
  </si>
  <si>
    <t>Ông Thanh Tú
TUOT@VPBANK.COM.VN
0917893799</t>
  </si>
  <si>
    <t>PGD Kỳ Hòa</t>
  </si>
  <si>
    <t>Nguyễn Thanh Hùng
hungnt36@vpbank.com.vn
'0938127239</t>
  </si>
  <si>
    <t>Phạm Trung Thiện
THIENPT2@VPBANK.COM.VN
0933461555</t>
  </si>
  <si>
    <t>t10/2018</t>
  </si>
  <si>
    <t>Tầng 2, Số 4 Dã Tượng, Phường Trần Hưng Đạo, Quận Hoàn Kiếm, Thành phố Hà Nội, Việt Nam</t>
  </si>
  <si>
    <t>T10/2018</t>
  </si>
  <si>
    <t>PGD Vỹ Dạ</t>
  </si>
  <si>
    <t>Tên: Ngân hàng TMCP Việt Nam Thịnh Vượng- CN Huế - PGD Vỹ Dạ
Số 214 Nguyễn Sinh Cung, phường Vỹ Dạ, Tỉnh Thừa Thiên Huế, Việt Nam</t>
  </si>
  <si>
    <t>Tên: Ngân hàng TMCP Việt Nam Thịnh Vượng- CN Huế - PGD Vỹ Dạ
Số 212 Nguyễn Sinh Cung, phường Vỹ Dạ, Tỉnh Thừa Thiên Huế, Việt Nam</t>
  </si>
  <si>
    <t xml:space="preserve">Căn cứ theo chấp thuận cho PGD Vỹ Dạ khai trương hoạt động số 611/TTH-TTGSNH ngày 08/10/2018 </t>
  </si>
  <si>
    <t>PGD Ngã Sáu</t>
  </si>
  <si>
    <t xml:space="preserve">
Tên: gân hàng TMCP Việt Nam Thịnh Vượng - Chi nhánh Hải Phòng - PGD Ngã Sáu
Số 12 Đà Nẵng, phường Máy Tơ, Quận Ngô Quyền, Thành phố Hải Phòng, Việt Nam</t>
  </si>
  <si>
    <t xml:space="preserve">
Tên: gân hàng TMCP Việt Nam Thịnh Vượng - Chi nhánh Hải Phòng - PGD Lê Hồng Phong
Thửa 13, Lô 22B, Khu đô thị mới Ngã Năm, Sân bay Cát Bi, Phường Đông Khê , Quận Ngô Quyền, TP Hải Phòng</t>
  </si>
  <si>
    <t>Căn cứ chấp thay đổi địa điểm hoạt đông PGD số 885/HAP-TTGS ngày 05/10/2018.</t>
  </si>
  <si>
    <t>Đinh Quốc Hương
huongdq@vpbank.com.vn
'0972236888</t>
  </si>
  <si>
    <t>Đồng Thanh Tùng
TUNGDT2@VPBANK.COM.VN
0917788909</t>
  </si>
  <si>
    <t>Bổ nhiệm ngày 04/10/2018</t>
  </si>
  <si>
    <t>Nguyễn Thái Dương
duongnt9@vpbankank.com.vn
0935015915</t>
  </si>
  <si>
    <t xml:space="preserve">Bùi Văn Dương
DUONGBV1@VPBANK.COM.VN
</t>
  </si>
  <si>
    <t>Bổ nhiệm ngày 26/10/2018</t>
  </si>
  <si>
    <t xml:space="preserve">Giám đốc Vùng 7  KHCN </t>
  </si>
  <si>
    <t>Nguyễn Thị Mai Hương
huongntm2@vpbank.com.vn
0906559222</t>
  </si>
  <si>
    <t xml:space="preserve">Nguyễn Thanh Tâm
TAMNT3@VPBANK.COM.VN
0904060904
</t>
  </si>
  <si>
    <t>Phó GĐ Khối KHCN, kiêm nhiệm</t>
  </si>
  <si>
    <t>T11/2018</t>
  </si>
  <si>
    <t>CN Tây Ninh</t>
  </si>
  <si>
    <t>Tên: Ngân hàng TMCP Việt Nam Thịnh Vượng - Chi nhánh Tây Ninh
Shophouse số PG2-35 và PG2-36, đường 30/4, Khu phố 1, Phường 3, TP Tây Ninh, tỉnh Tây Ninh</t>
  </si>
  <si>
    <t>Căn cứ theo CV số 900/TNI-TTGSNH chấp thuận đủ điều kiện khai trương hoạt động ngày 27/11/2018</t>
  </si>
  <si>
    <t>Nguyễn Thanh Tâm
TAMNT3@VPBANK.COM.VN
0904060904</t>
  </si>
  <si>
    <t>Nguyễn Đắc Thanh
dacthanh@vpbank.com.vn
0934854567</t>
  </si>
  <si>
    <t>T12/2018</t>
  </si>
  <si>
    <t>Tên: Ngân hàng TMCP Việt Nam Thịnh Vượng - Chi nhánh Đông Đô - PGD Đồng Tâm
Số 94 đường Trần Đại Nghĩa, Phường Đồng Tâm, Quận Hai Bà Trưng, Thành phố Hà Nội, Việt Nam</t>
  </si>
  <si>
    <t>Tên: Ngân hàng TMCP Việt Nam Thịnh Vượng - Chi nhánh Đông Đô - PGD Đồng Tâm
Số 92 đường Trần Đại Nghĩa, Phường Đồng Tâm, Quận Hai Bà Trưng, Thành phố Hà Nội, Việt Nam</t>
  </si>
  <si>
    <t>Lê Thị Hồng Thủy
hongthuy_ht@vpbank.com.vn
'0982024396</t>
  </si>
  <si>
    <t>Trần Xuân Dũng
XUANDUNG@VPBANK.COM.VN
0974578989</t>
  </si>
  <si>
    <t xml:space="preserve">Nguyễn PHương Nam
NAMNP@VPBANK.COM.VN
0934815518
</t>
  </si>
  <si>
    <t>CN Uông Bí</t>
  </si>
  <si>
    <t>Nguyễn Thanh Hải
haint7@vpbank.com.vn
'0912226704</t>
  </si>
  <si>
    <t>Đinh Anh Tuấn
TUANDA7@VPBANK.COM.VN
0912.903.666</t>
  </si>
  <si>
    <t>Huỳnh Văn Tới
toihv@vpbank.com.vn
01666404479, 0898 312 618</t>
  </si>
  <si>
    <t>Nguyễn Thanh Thuận
THUANNT11@VPBANK.COM.VN
0907299233</t>
  </si>
  <si>
    <t>Hoàng Huy Tùng
TUNGHH1@VPBANK.COM.VN
'0973838666</t>
  </si>
  <si>
    <t xml:space="preserve">
Tên: Ngân hàng TMCP Việt Nam Thịnh Vượng - Chi nhánh Lào Cai
Ngã 6, Phường Kim Tân, Tp Lào Cai, Tỉnh Lào Cai</t>
  </si>
  <si>
    <t>Chấp thuận đủ điều kiện khai trương hoạt động NHTMCP VPBank CN Lào Cai ngày 27/12/2018.
Khai trương ngày 08/1/2019</t>
  </si>
  <si>
    <t>T1/2019</t>
  </si>
  <si>
    <t>CN AN SƯƠNG</t>
  </si>
  <si>
    <t>Lê Quang Long - GĐ Vùng 9- KHCN</t>
  </si>
  <si>
    <t xml:space="preserve">Nguyễn Văn Ngự
NGUNV@VPBANK.COM.VN
'0902644869
</t>
  </si>
  <si>
    <t>T2/2019</t>
  </si>
  <si>
    <t>Tên: Ngân hàng TMCP Việt Nam Thịnh Vượng - Chi nhánh Bình Dương - PGD Dĩ An
Địa chỉ: Số 18 đường Dĩ An - Truông Tre, Khu phố Nhị Đồng 2, Phường Dĩ An, Thị Xã Dĩ An, Tỉnh Bình Dương
Người đứng đầu: Quách Hớn Minh.
Email: minhqh@vpbank.com.vn
Mobile: '0933698929</t>
  </si>
  <si>
    <t>Căn cứ theo CV số 134/BDU3 chấp thuận đủ điều kiện khai trương hoạt động PGD Dĩ An của VPB Bình Dương ngày 29/01/2019</t>
  </si>
  <si>
    <t>HB Đống Đa</t>
  </si>
  <si>
    <t>Tên: Ngân hàng TMCP Việt Nam Thịnh Vượng - CN Kinh Đô- PGD Giảng Võ
Địa chỉ: Số 209 Giảng Võ, Phường Cát Linh, Quận Đống Đa, Thành phố Hà Nội, Việt Nam</t>
  </si>
  <si>
    <t>Thời gian chấm dứt hoạt động 21/01/2019</t>
  </si>
  <si>
    <t>HB Nam Thăng Long</t>
  </si>
  <si>
    <t>Tên: Ngân hàng TMCP Việt Nam Thịnh Vượng-CN Hà Nội - PGD Nam Thăng Long
Địa chỉ: Lô số 4, khu thương mại thấp tầng (Shophouse CT-17), khu đô thị Nam Thăng Long, Phường Xuân La, Quận Tây Hồ, Thành phố Hà Nội, Việt Nam</t>
  </si>
  <si>
    <t>Thời gian chấm dứt hoạt động 01/02/2019</t>
  </si>
  <si>
    <t>T3/2019</t>
  </si>
  <si>
    <t>CN Hóc Môn</t>
  </si>
  <si>
    <t>Tên: Ngân hàng TMCP Việt Nam Thịnh Vượng - Chi nhánh Hóc Môn
Địa chỉ: Số 39/13 đường Lê Thị Hà, Khu phố 8, thị trấn Hóc Môn, Huyện Hóc Môn, TP Hồ Chí Minh
Người đứng đầu: Nguyễn Hữu Vi
Email:vinh@vpbank.com.vn
Mobile: '0939360182</t>
  </si>
  <si>
    <t>Căn cứ theo CV số272/Cục II.4 chấp thuận thay đổi địa điểm và khai trương hoạt đột Chi nhánh của VPBank ngày 26/02/2019</t>
  </si>
  <si>
    <t>Ngày khai trương: 20/3/2019</t>
  </si>
  <si>
    <t>Nguyễn Viết Cường
cuongnv7@vpbank.com.vn
0986050505</t>
  </si>
  <si>
    <t>Đinh Nhật Quân
QUANDN1@VPBANK.COM.VN
0986368596</t>
  </si>
  <si>
    <t>Bổ nhiêm ngày 18/3/2019</t>
  </si>
  <si>
    <t>Lê Văn Hà
HALV2@VPBANK.COM.VN
0904683738</t>
  </si>
  <si>
    <t>Nguyễn Văn Danh
danHÀ NỘIv@vpbank.com.vn
'0906838368</t>
  </si>
  <si>
    <t>Nguyễn Ngọc Cường
CUONGNN1@VPBANK.COM.VN
0913691948
GĐ Vùng 10 - KHCN</t>
  </si>
  <si>
    <t>Tên: Ngân hàng TMCP Việt Nam Thịnh Vượng - Chi nhánh Bình Phước
Địa chỉ: Số 860 Phú Riềng Đỏ, Phường Tân Xuân, Thị Xã Đồng Xoài, Tỉnh Bình Phước.
Người đứng đầu: Võ Khắc Sơn
Email:Sonvk@vpbank.com.vn
Mobile: '0909678578</t>
  </si>
  <si>
    <t>Căn cứ theo CV số 71/NHNN-BPH1  chấp thuận cho khai trương hoạt đột Chi nhánh của VPBank Bình Phước ngày 26/03/2019</t>
  </si>
  <si>
    <t>Ngày khai trương: 23/4/2019</t>
  </si>
  <si>
    <t>CN Liễu Giai</t>
  </si>
  <si>
    <r>
      <t xml:space="preserve">Tên: Ngân hàng TMCP Việt Nam Thịnh Vượng - VPBank - Chi nhánh Thăng Long - PGD Liễu Giai.
</t>
    </r>
    <r>
      <rPr>
        <b/>
        <sz val="11"/>
        <color theme="1"/>
        <rFont val="Times New Roman"/>
        <family val="1"/>
      </rPr>
      <t>Địa chỉ: Số 40 Liễu Giai, phường Cống Vị, Quận Ba Đình, Thành phố Hà Nội, Việt Nam</t>
    </r>
  </si>
  <si>
    <r>
      <t xml:space="preserve">Tên: Ngân hàng TMCP Việt Nam Thịnh Vượng - VPBank - Chi nhánh Thăng Long - PGD Liễu Giai.
</t>
    </r>
    <r>
      <rPr>
        <b/>
        <sz val="11"/>
        <color theme="1"/>
        <rFont val="Times New Roman"/>
        <family val="1"/>
      </rPr>
      <t>Số 18 Liễu Giai, phường Cống Vị, Quận Ba Đình, Thành phố Hà Nội, Việt Nam</t>
    </r>
  </si>
  <si>
    <t>Căn cứ theo CV  số 606/ Cục I.5 chấp thuận đề nghị thay đổi địa điểm PGD Liễu Giai ngày 01/4/2019</t>
  </si>
  <si>
    <t>T4/2019</t>
  </si>
  <si>
    <t>CN YÊN PHONG</t>
  </si>
  <si>
    <t>Tên: Ngân hàng TMCP Việt Nam Thịnh Vượng - Chi nhánh Bắc Ninh - PGD Yên Phong
Địa chỉ: Thôn Ngô Nội, Xã Trung Nghĩa, Huyện Yên Phong, Tỉnh Bắc Ninh, Việt Nam
Người đứng đầu: Cao Phan Sỹ
Email: phansy@vpbank.com.vn
Mobile: '0989091554</t>
  </si>
  <si>
    <t>Căn cứ theo CV số 461/NHNN/BNI3 chấp thuận khai trương hoạt động PGD Yên Phong, CN Bắc Ninh ngày 16/4/2019</t>
  </si>
  <si>
    <t>Khai trương 14/5/2019</t>
  </si>
  <si>
    <t>Nguyễn Thọ Quang
quangnt2@vpbank.com.vn
'972784005</t>
  </si>
  <si>
    <t>Đặng Thị Thanh Bình
'0905755737
Email: Binhdtt3@vpbank.com.vn</t>
  </si>
  <si>
    <t>Phạm Quốc Tuấn
Tuanpq10@vpbank.com.vn
0914661444</t>
  </si>
  <si>
    <t>Hoàng Anh Toàn
0905713317
Email:toanha@vpbank.com.vn</t>
  </si>
  <si>
    <t>Nguyễn Việt Thắng</t>
  </si>
  <si>
    <t>Đỗ Tuấn Tú
0985410991
Email: tudt@vpbank.com.vn</t>
  </si>
  <si>
    <t>Giám đốc Vùng 8  KHCN</t>
  </si>
  <si>
    <t xml:space="preserve">Nguyễn Thanh Tâm - Phó GĐ Khối KHCN (Kiêm nhiệm)
TAMNT3@VPBANK.COM.VN
0904060904
</t>
  </si>
  <si>
    <t xml:space="preserve">
</t>
  </si>
  <si>
    <t>T5/2019</t>
  </si>
  <si>
    <t>CN Thường Tín</t>
  </si>
  <si>
    <t>Tên: Ngân hàng TMCP Việt Nam Thịnh Vượng - Chi nhánh Thường Tín
Địa chỉ: khu đất kinh doanh xã Văn Bình, Huyện Thường Tín, Hà Nội
Người đứng đầu: Nguyễn Việt Cường
Email:cuongnv6@vpbank.com.vn
Mobile: '0989 577 296</t>
  </si>
  <si>
    <t>Căn cứ theo CV số 954/Cục I.5 chấp thuận chuyển địa điểm và đủ điều kiện khai trương hoạt động CN Thường Tín ngày 10/5/2019</t>
  </si>
  <si>
    <t>Đóng Cửa</t>
  </si>
  <si>
    <t>Tên: Ngân hàng TMCP Việt Nam Thịnh Vượng - Chi nhánh Cần Thơ - PGD Hưng Lợi
Địa chỉ: Số 231T đường 3/2, phường Hưng Lợi, quận Ninh Kiều, thành phố Cần Thơ</t>
  </si>
  <si>
    <t>Căn cứ theo CV số 288/CTH-TTGS chấp thuận Chấp thuận chấm dứt hoạt động ngày 22/4/2019</t>
  </si>
  <si>
    <t>Chính thức đóng cửa ngày 31/5/2019</t>
  </si>
  <si>
    <t>T6/2019</t>
  </si>
  <si>
    <r>
      <t xml:space="preserve">Tên: Ngân hàng TMCP Việt Nam Thịnh Vượng - VPBank - Chi nhánh Hà Nội- PGD Tràng An.
</t>
    </r>
    <r>
      <rPr>
        <b/>
        <sz val="11"/>
        <color theme="1"/>
        <rFont val="Times New Roman"/>
        <family val="1"/>
      </rPr>
      <t>Địa chỉ: Số  33 Võ Văn Dũng, Phường Ô Chợ Dừa, Quận Đống Đa, Thành phố Hà Nội, Việt Nam</t>
    </r>
  </si>
  <si>
    <r>
      <t>Tên: Ngân hàng TMCP Việt Nam Thịnh Vượng - VPBank - Chi nhánh Hà Nội- PGD Tràng An.
Địa chỉ:</t>
    </r>
    <r>
      <rPr>
        <b/>
        <sz val="11"/>
        <color theme="1"/>
        <rFont val="Times New Roman"/>
        <family val="1"/>
      </rPr>
      <t xml:space="preserve"> Số 99 Hoàng Cầu, Phường Ô Chợ Dừa, Quận Đống Đa, Thành phố Hà Nội, Việt Nam</t>
    </r>
  </si>
  <si>
    <t>Căn cứ theo CV  số 1097/ Cục I.5 chấp thuận đề nghị thay đổi địa điểm PGD Tràng An ngày 30/5/2019</t>
  </si>
  <si>
    <t>Ngành nghề kinh doanh, người đứng đầu</t>
  </si>
  <si>
    <t xml:space="preserve">Võ Văn Thịnh
</t>
  </si>
  <si>
    <t>Đào Anh Thúy
THUYDA@VPBANK.COM.VN
01683085888</t>
  </si>
  <si>
    <t>Bổ nhiệm 01/06/2019</t>
  </si>
  <si>
    <t>PGD Điện Biên Phủ</t>
  </si>
  <si>
    <t>Thay đổi mẫu dấu</t>
  </si>
  <si>
    <t>Do dấu cũ bị mờ</t>
  </si>
  <si>
    <t>PGD Thụy Khuê</t>
  </si>
  <si>
    <t xml:space="preserve">
Di dời </t>
  </si>
  <si>
    <t>Số 152 đường Thụy Khuê, Phường Thụy Khuê, Quận Tây Hồ, Thành phố Hà Nội, Việt Nam</t>
  </si>
  <si>
    <t>Số 251U+251T+251V PhốThụy Khuê, Tổ 21, Cụm 10, Phường Thụy Khuê, Quận Tây Hồ, Thành phố Hà Nội, Việt Nam</t>
  </si>
  <si>
    <t>T7/2019</t>
  </si>
  <si>
    <t>Di dời (Đang xin cấp phép NHNN)</t>
  </si>
  <si>
    <t>Số 306 Đường Nguyễn Trãi, Phường Tân Sơn, Tỉnh Thanh Hóa, Việt Nam</t>
  </si>
  <si>
    <t>Số 19 Âu Cơ, Phường Quảng An, Quận Tây Hồ, Thành phố Hà Nội, Việt Nam</t>
  </si>
  <si>
    <t>Số 109 Nghi Tàm, Phường Yêm Phụ, Quận Tây Hồ, Thành phố Hà Nội, Việt Nam</t>
  </si>
  <si>
    <t>Ngày 15/08/2019</t>
  </si>
  <si>
    <t>Đóng cửa (Đóng cửa vào ngày 25/07/2019)</t>
  </si>
  <si>
    <t>Do dấu cũ bị hỏng</t>
  </si>
  <si>
    <t>GĐ Vùng 8</t>
  </si>
  <si>
    <t>Nguyễn Thanh Tâm - Phó GĐ Khối KHCN (Kiêm nhiệm)
TAMNT3@VPBANK.COM.VN
09040609</t>
  </si>
  <si>
    <t>Trần Phong Lanh
LANHTP2@VPBANK.COM.VN
0908972568</t>
  </si>
  <si>
    <t>Lê Thanh Quyền
QUYENLT1@VPBANK.COM.VN
0932288089</t>
  </si>
  <si>
    <t>PGD Trung Kính</t>
  </si>
  <si>
    <t>Đan Ngọc Anh
GĐ Vùng 3</t>
  </si>
  <si>
    <t xml:space="preserve">Trần Văn Tú
TUTV1@VPBANK.COM.VN
905212070
</t>
  </si>
  <si>
    <t>Lê Minh Đức</t>
  </si>
  <si>
    <t>Nguyễn Thế Doanh</t>
  </si>
  <si>
    <t xml:space="preserve">PGD Bùi Hữu Nghĩa </t>
  </si>
  <si>
    <t>Đỗ Anh Minh</t>
  </si>
  <si>
    <t>Lê Quang Long</t>
  </si>
  <si>
    <t>Đinh Văn Thuần</t>
  </si>
  <si>
    <t>Võ Duy Anh Dũng</t>
  </si>
  <si>
    <t>Đào Minh Hải</t>
  </si>
  <si>
    <t>Bổ nhiệm 15/07/2019</t>
  </si>
  <si>
    <t>Phạm Quang Huy</t>
  </si>
  <si>
    <t>Tuyển dụng 5/07/2019</t>
  </si>
  <si>
    <t>TT SME GIA LAI</t>
  </si>
  <si>
    <t>Tuyển dụng 15/07/2019</t>
  </si>
  <si>
    <t>T8/2019</t>
  </si>
  <si>
    <t>Đỗ Minh Tuấn</t>
  </si>
  <si>
    <t>Quách Quốc Huy</t>
  </si>
  <si>
    <t>Dương Khắc Nam</t>
  </si>
  <si>
    <t>Bổ nhiệm ngày 06/08/2019</t>
  </si>
  <si>
    <t>Phùng Duy Khương</t>
  </si>
  <si>
    <t>Nguyễn Tiến Đạt</t>
  </si>
  <si>
    <t>Chấm dứt hoạt động, sát nhập VPB Hà Tĩnh</t>
  </si>
  <si>
    <t>PGD Trung Hòa Nhân Chính</t>
  </si>
  <si>
    <t>Trần Văn Trung</t>
  </si>
  <si>
    <t>Tràn Văn Trung</t>
  </si>
  <si>
    <t>Trương Quang Hậu</t>
  </si>
  <si>
    <t>DVKH VPBANK THANG LONG</t>
  </si>
  <si>
    <t>DVKH VPBANK YEN HOA</t>
  </si>
  <si>
    <t>Nguyễn Thị Hồng Hạnh</t>
  </si>
  <si>
    <t>Bổ nhiệm ngày 26/08/2019</t>
  </si>
  <si>
    <t>DVKH VPBANK VINH PHUC</t>
  </si>
  <si>
    <t>Vũ Thị Ngọc Anh</t>
  </si>
  <si>
    <t>DVKH VPBANK PHU MY HUNG</t>
  </si>
  <si>
    <t>Phan Thị Nguyệt Linh</t>
  </si>
  <si>
    <t>Mai Thị Bảo Trân</t>
  </si>
  <si>
    <t>OB ngày 12/08/2019</t>
  </si>
  <si>
    <t>DVKH VPBANK HAM NGHI</t>
  </si>
  <si>
    <t>Võ Nguyễn Quỳnh Như</t>
  </si>
  <si>
    <t>DVKH VPBANK AN LAC</t>
  </si>
  <si>
    <t>Nguyễn Thị Ngọc Hà</t>
  </si>
  <si>
    <t>DVKH VPBANK LY THUONG KIET</t>
  </si>
  <si>
    <t>Dương Vĩnh Bửu Thịnh</t>
  </si>
  <si>
    <t>DVKH VPBANK TIEN GIANG</t>
  </si>
  <si>
    <t>Nguyễn Thị Trúc Hà</t>
  </si>
  <si>
    <t>DVKH VPBANK PHU QUOC</t>
  </si>
  <si>
    <t>Hà Thị Ngọc Huế</t>
  </si>
  <si>
    <t>T9/2019</t>
  </si>
  <si>
    <t>VPBANK VƯƠNG THỪA VŨ CŨ (VPBANK VĂN PHÚ)</t>
  </si>
  <si>
    <t>Tên: Ngân hàng TMCP Việt Nam Thịnh Vượng - Chi nhánh Thăng Long - Phòng giao dịch Vương Thừa Vũ
Địa chỉ: Số 46 Vương Thừa Vũ, Quận Thanh Xuân, TP Hà Nội</t>
  </si>
  <si>
    <t>Tên: Ngân hàng TMCP Việt Nam Thịnh Vượng - Chi nhánh Thăng Long - Phòng giao dịch Văn Phú
Địa chỉ:Sàn dịch vụ thương mại (SH30 + SH31), Tòa C chung cư H-CT2, Ô đất H-CT2 -Khu nhà ở Hi Brand, Khu đô thị mới Văn Phú, phường Phú La, quận Hà Đông, TP Hà Nội, Việt Nam</t>
  </si>
  <si>
    <t>T10/2019</t>
  </si>
  <si>
    <t>VPBANK VĂN PHÚ</t>
  </si>
  <si>
    <t>Thay đổi tên gọi, khác quận</t>
  </si>
  <si>
    <t>Lê Thị Bích Thủy</t>
  </si>
  <si>
    <t>Trần Văn Hoàng
0912425426/0934569992
Email: HOANGTV@VPBANK.COM.VN</t>
  </si>
  <si>
    <t>Bổ nhiệm ngày 01/10/2019</t>
  </si>
  <si>
    <t>Phan Đăng Kỳ
0947.625.789
Email: kypd@vpbank.com.vn</t>
  </si>
  <si>
    <t>Kiêm nhiệm từ 01/10/2019-31/12/2019</t>
  </si>
  <si>
    <t>T11/2019</t>
  </si>
  <si>
    <t>DVKH Bắc Ninh</t>
  </si>
  <si>
    <t>Lê Thị Xoa</t>
  </si>
  <si>
    <t>DVKH Hàm Nghi</t>
  </si>
  <si>
    <t>DVKH Hiệp Hòa</t>
  </si>
  <si>
    <t>Lê Thị Hồng Nhung</t>
  </si>
  <si>
    <t>DVKH Lạc Quần</t>
  </si>
  <si>
    <t>Vũ Thị Hằng</t>
  </si>
  <si>
    <t>DVKH Lê Văn Việt</t>
  </si>
  <si>
    <t>Lê Thị Lệ Huyền</t>
  </si>
  <si>
    <t>Lê Thị Mỹ Trinh</t>
  </si>
  <si>
    <t>DVKH Tân Hưng</t>
  </si>
  <si>
    <t>Lâm Phạm Hồng Quyên</t>
  </si>
  <si>
    <t>DVKH Trần Hưng Đạo</t>
  </si>
  <si>
    <t>Phùng Minh Thư</t>
  </si>
  <si>
    <t>Trần Thị Nhung</t>
  </si>
  <si>
    <t>DVKH Tràng An</t>
  </si>
  <si>
    <t>Nguyễn Thùy Linh</t>
  </si>
  <si>
    <t>DVKH Tây Ninh</t>
  </si>
  <si>
    <t>Nguyễn Thị Kim Phương</t>
  </si>
  <si>
    <t>Nguyễn Thị Thu Tuyền</t>
  </si>
  <si>
    <t>DVKH Yên Phong</t>
  </si>
  <si>
    <t>Nguyễn Thị Yến</t>
  </si>
  <si>
    <t>Hoàng Tuấn Nam</t>
  </si>
  <si>
    <t>Ngô Thị Diên
DIENNT@VPBANK.COM.VN
0914281884</t>
  </si>
  <si>
    <t>Hồ Thị Mỹ Yên
YENHTM1@VPBANK.COM.VN
0989275752</t>
  </si>
  <si>
    <t>SME Cầu Giấy</t>
  </si>
  <si>
    <t>Người đứng đầu, Địa điểm</t>
  </si>
  <si>
    <t>Mai Ngọc Vinh 
vinhmn@vpbank.com.vn
0904597938</t>
  </si>
  <si>
    <t>T12/2019</t>
  </si>
  <si>
    <t>DVKH Bố Trạch</t>
  </si>
  <si>
    <t>Bùi Thị Thanh Nga</t>
  </si>
  <si>
    <t>Hoàng Thị Tuyết Nhi
NHIHTT@VPBANK.COM.VN
0975001494</t>
  </si>
  <si>
    <t>DVKH Chợ Lớn</t>
  </si>
  <si>
    <t xml:space="preserve">Trần Hà Minh Nguyệt
</t>
  </si>
  <si>
    <t>Võ Thị Hoàng Thương
THUONGVTH@VPBANK.COM.VN
0989502356</t>
  </si>
  <si>
    <t>DVKH Đà Lạt</t>
  </si>
  <si>
    <t>Vy Thị Thanh Thảo
THAOVTT7@VPBANK.COM.VN
01657809214</t>
  </si>
  <si>
    <t>DVKH ĐăkLăk</t>
  </si>
  <si>
    <t>Lê Thị Hồng Hải</t>
  </si>
  <si>
    <t>Lê Thị Sáu
SAULT@VPBANK.COM.VN
0972831057</t>
  </si>
  <si>
    <t>DVKH Hoàng Hoa Thám</t>
  </si>
  <si>
    <t>Huỳnh Thị Diễm Hồng
HONGHTD@VPBANK.COM.VN
01213459544</t>
  </si>
  <si>
    <t>DVKH Ninh Bình</t>
  </si>
  <si>
    <t>Đinh Thị Huê
HUEDT3@VPBANK.COM.VN
0344085344</t>
  </si>
  <si>
    <t>DVKH Núi Thành</t>
  </si>
  <si>
    <t>Võ Nguyễn Quỳnh Như
QUYNHNHU@VPBANK.COM.VN
0905277229</t>
  </si>
  <si>
    <t>DVKH Thành Nam</t>
  </si>
  <si>
    <t>Trần Thị Hường</t>
  </si>
  <si>
    <t>Đàm Thị Kiều Vân
KIEUVAN@VPBANK.COM.VN
0983475385</t>
  </si>
  <si>
    <t>HUB Gò Vấp</t>
  </si>
  <si>
    <t>Nguyễn Minh Tuân</t>
  </si>
  <si>
    <t>Nguyễn Thành Trung
trungnt18@vpbank.com.vn
'0974803108</t>
  </si>
  <si>
    <t>CN An Giang</t>
  </si>
  <si>
    <t>Trần Minh Bảo Trâm</t>
  </si>
  <si>
    <t>Nguyễn Thị Thu Hương</t>
  </si>
  <si>
    <t>Nguyễn Diệu Trang
DIEUTRANG@VPBANK.COM.VN
0915377181</t>
  </si>
  <si>
    <t>Cần thay đổi tên người đứng đầu</t>
  </si>
  <si>
    <t>Phạm Hồng Diên
DIENPH@VPBANK.COM.VN
0976277186</t>
  </si>
  <si>
    <t>Trần Hoàng Hà
HATH7@VPBANK.COM.VN
0938661072</t>
  </si>
  <si>
    <t>Bùi Tăng Thành</t>
  </si>
  <si>
    <t>Nguyễn Trung Hiếu
HIEUNT6@VPBANK.COM.VN
0904668659</t>
  </si>
  <si>
    <t>Nguyễn Trung Hiếu</t>
  </si>
  <si>
    <t>Đào Anh Thúy</t>
  </si>
  <si>
    <t>Vũ Đình Thìn</t>
  </si>
  <si>
    <t>Trần Thị Thu Thủy</t>
  </si>
  <si>
    <t>Huỳnh Thị Thu Diễm
DIEMHTT2@VPBANK.COM.VN
0942663416</t>
  </si>
  <si>
    <t>Phạm Duy</t>
  </si>
  <si>
    <t>Nguyễn Quốc Hưng
HUNGNQ31@VPBANK.COM.VN
0342664801</t>
  </si>
  <si>
    <t>Huỳnh Đức Hùng</t>
  </si>
  <si>
    <t>Lê Cảnh Đỗ</t>
  </si>
  <si>
    <t>Nguyễn Xuân Trung</t>
  </si>
  <si>
    <t>Trần Hoàng Hà</t>
  </si>
  <si>
    <t>T1/2020</t>
  </si>
  <si>
    <t>DVKH Nguyễn Hữu Huân</t>
  </si>
  <si>
    <t>Đỗ Hồng Chính</t>
  </si>
  <si>
    <t>Đào Minh Hải
HAIDM2@VPBANK.COM.VN</t>
  </si>
  <si>
    <t>hỗ trợ Đỗ Thị Hồng Chính nghỉ sinh từ 30/01/2020</t>
  </si>
  <si>
    <t>DVKH Phúc Yên</t>
  </si>
  <si>
    <t>Phạm Thị Thu Hường
HUONGPTT3@VPBANK.COM.VN</t>
  </si>
  <si>
    <t>hỗ trợ Phan Nghĩa Linh nghỉ sinh từ 30/01/2020</t>
  </si>
  <si>
    <t>DVKH Gia Lai</t>
  </si>
  <si>
    <t>Trần Ngọc Bích
BICHTN1@VPBANK.COM.VN</t>
  </si>
  <si>
    <t>làm lại từ 01/01/2020</t>
  </si>
  <si>
    <t>Phạm Thị Dịu
DIUPT@VPBANK.COM.VN
0936221262</t>
  </si>
  <si>
    <t>Nguyễn Hoàng Nam
NAMNH61@VPBANK.COM.VN
0947326879</t>
  </si>
  <si>
    <t>Trần Thị Vân Chi
CHITTV@VPBANK.COM.VN
0912984968</t>
  </si>
  <si>
    <t>Nguyễn Quang Sáng</t>
  </si>
  <si>
    <t>Võ Trần Thiện Tâm
TAMVTT7@VPBANK.COM.VN
0933810041</t>
  </si>
  <si>
    <t>CN Tân Hưng</t>
  </si>
  <si>
    <t>CN Hố Nai</t>
  </si>
  <si>
    <t>Vũ Trương Tuấn Anh</t>
  </si>
  <si>
    <t>CN Kỳ Hòa</t>
  </si>
  <si>
    <t>Phạm Trung Thiện</t>
  </si>
  <si>
    <t>Vũ Hoàng Nam</t>
  </si>
  <si>
    <t>Đặng Danh Quý</t>
  </si>
  <si>
    <t>CN Long Thành</t>
  </si>
  <si>
    <t>Tháng 2/2020</t>
  </si>
  <si>
    <t>OB ngày 05/03/2020</t>
  </si>
  <si>
    <t>OB ngày 17/02/2020</t>
  </si>
  <si>
    <t>SME Ninh Bình</t>
  </si>
  <si>
    <t>DVKH Thanh Xuân</t>
  </si>
  <si>
    <t>DVKH Trung hòa Nhân Chính</t>
  </si>
  <si>
    <t>Bùi Minh Ngọc</t>
  </si>
  <si>
    <t>DVKH Đông Anh</t>
  </si>
  <si>
    <t>DVKH Bình Thạnh</t>
  </si>
  <si>
    <t>Trần Thị Trân Châu</t>
  </si>
  <si>
    <t>DVKH HCM</t>
  </si>
  <si>
    <t>Lê Nguyễn Lan Anh</t>
  </si>
  <si>
    <t>DVKH Hố Nai</t>
  </si>
  <si>
    <t>DVKH Phú Mỹ Hưng</t>
  </si>
  <si>
    <t>DVKH Phú Xuân</t>
  </si>
  <si>
    <t>DVKH Nhà Bè</t>
  </si>
  <si>
    <t>Trần Thị Đoan Thùy</t>
  </si>
  <si>
    <t>Vi Thị Thanh Thảo</t>
  </si>
  <si>
    <t>Đỗ Thị  Lan Phương</t>
  </si>
  <si>
    <t>Trần Ngọc Bích</t>
  </si>
  <si>
    <t>DVKH Lý Thường Kiệt</t>
  </si>
  <si>
    <t>DVKH Phạm văn Hai</t>
  </si>
  <si>
    <t>Lê thị Hồng Diễm</t>
  </si>
  <si>
    <t>Nguyễn thị Huyền Trang</t>
  </si>
  <si>
    <t>DVKH Phú Lâm</t>
  </si>
  <si>
    <t>DVKH Sài Gòn</t>
  </si>
  <si>
    <t>Huỳnh Ngọc Diệp</t>
  </si>
  <si>
    <t>DVKh Tân Phú</t>
  </si>
  <si>
    <t>Nguyễn Thi Thu Tuyền</t>
  </si>
  <si>
    <t>Đoàn Thị Diễm My</t>
  </si>
  <si>
    <t>Tháng 3/2020</t>
  </si>
  <si>
    <t>CN Trung Chánh</t>
  </si>
  <si>
    <t>Phan Thu Hương</t>
  </si>
  <si>
    <t>CN Nam Thành</t>
  </si>
  <si>
    <t>Vũ Minh</t>
  </si>
  <si>
    <t>Hub Đông Hà Nội</t>
  </si>
  <si>
    <t>Nguyễn Tú Oanh</t>
  </si>
  <si>
    <t>Hub Gò Vấp</t>
  </si>
  <si>
    <t>Tháng 4/2020</t>
  </si>
  <si>
    <t>Cn Nam Hà Nội</t>
  </si>
  <si>
    <t>Kiêm nhiệm từ 01/04/2020</t>
  </si>
  <si>
    <t>Nguyễn Thi Ngọc Phương</t>
  </si>
  <si>
    <t>CN Bố Trạch</t>
  </si>
  <si>
    <t>Bổ nhiệm ngày 15/04/2020</t>
  </si>
  <si>
    <t>CN Văn Phú</t>
  </si>
  <si>
    <t>DVKH Hà Tây</t>
  </si>
  <si>
    <t>Nguyễn Vân Anh</t>
  </si>
  <si>
    <t>DVKH Lạng Sơn</t>
  </si>
  <si>
    <t>Nguyễn Minh Phượng</t>
  </si>
  <si>
    <t>DVKh Quảng Ninh</t>
  </si>
  <si>
    <t>Phạm Ngọc Tuyền</t>
  </si>
  <si>
    <t>DVKH Đồng Hới</t>
  </si>
  <si>
    <t>Nguyễn Như Quỳnh</t>
  </si>
  <si>
    <t>DVKH Nơ Trang Long</t>
  </si>
  <si>
    <t>Tống Thị Thanh Thuỷ</t>
  </si>
  <si>
    <t>Quách Thị Hồng Dư</t>
  </si>
  <si>
    <t>Chu Thị Ánh Huệ</t>
  </si>
  <si>
    <t>TT SME Cà Mau</t>
  </si>
  <si>
    <t>Mạc Thế Kiệt</t>
  </si>
  <si>
    <t>Tăng Ngọc Vĩnh Phú</t>
  </si>
  <si>
    <t>Hub Quận 9</t>
  </si>
  <si>
    <t>Quách Tuấn Dương</t>
  </si>
  <si>
    <t>Tháng 5/2020</t>
  </si>
  <si>
    <t>DVKH Hoàng Quốc Việt</t>
  </si>
  <si>
    <t>DVKH Trần Thái Tông</t>
  </si>
  <si>
    <t>Mai Thị Thùy Dung</t>
  </si>
  <si>
    <t>DVKH Kiến An</t>
  </si>
  <si>
    <t>Phan Thị Thu</t>
  </si>
  <si>
    <t>DVKH Hồ Chí Minh</t>
  </si>
  <si>
    <t>Bùi Thị Thu Hiền Ngọc</t>
  </si>
  <si>
    <t>DVKH Khánh Hội</t>
  </si>
  <si>
    <t>DVKH Trung Sơn</t>
  </si>
  <si>
    <t>DVKH Văn Thánh</t>
  </si>
  <si>
    <t>Dương Thanh Thảo</t>
  </si>
  <si>
    <t>DVKH Bình Phú</t>
  </si>
  <si>
    <t>Võ Thị Hoàng Thương</t>
  </si>
  <si>
    <t>DVKH Hòa Hưng</t>
  </si>
  <si>
    <t>Nguyễn Thị Duyên</t>
  </si>
  <si>
    <t>Huỳnh Thị Diễm Hồng</t>
  </si>
  <si>
    <t>DVKH Phan Huy Ích</t>
  </si>
  <si>
    <t>Huỳnh Hữu Nghị</t>
  </si>
  <si>
    <t>DVKH Quận 8</t>
  </si>
  <si>
    <t>Nguyễn Thị Ai Khanh</t>
  </si>
  <si>
    <t>DVKH Trung Chánh</t>
  </si>
  <si>
    <t>CN Ninh Kiều</t>
  </si>
  <si>
    <t>Ông Thanh Tú</t>
  </si>
  <si>
    <t>Nguyễn Thanh Thuận</t>
  </si>
  <si>
    <t>Tháng 6/2020</t>
  </si>
  <si>
    <t>CN Dĩ An</t>
  </si>
  <si>
    <t>Kiêm nhiệm từ 06/06/2020</t>
  </si>
  <si>
    <t>Ngô Thị Thu Quỳnh</t>
  </si>
  <si>
    <t>Kiêm nhiệm từ 01/06/2020</t>
  </si>
  <si>
    <t>Hà Thúc Trạc</t>
  </si>
  <si>
    <t>Kiêm nhiệm từ 10/06/2020</t>
  </si>
  <si>
    <t>TT SME Bình Thuận</t>
  </si>
  <si>
    <t>Đoàn Thị Lan Em</t>
  </si>
  <si>
    <t>Tuyển dụng từ ngày 1/7/2020</t>
  </si>
  <si>
    <t>TT SME Long An</t>
  </si>
  <si>
    <t>kiêm nhiệm</t>
  </si>
  <si>
    <t>Giám đốc Vùng 4</t>
  </si>
  <si>
    <t>Tháng 7/2020</t>
  </si>
  <si>
    <t>Nguyễn Mạnh Toàn</t>
  </si>
  <si>
    <t>Nguyễn Đình Thực</t>
  </si>
  <si>
    <t>Kiêm nhiệm từ 06/07/2020</t>
  </si>
  <si>
    <t>Trần Doãn Thái</t>
  </si>
  <si>
    <t>Kiêm nhiệm từ 30/06/2020</t>
  </si>
  <si>
    <t>Đào Duy Nam</t>
  </si>
  <si>
    <t>Bổ nhiệm từ 01/08/2020</t>
  </si>
  <si>
    <t>PDG Đồng Xuân</t>
  </si>
  <si>
    <t>Đảm nhiệm tạm thời từ 16/07/2020</t>
  </si>
  <si>
    <t>Vũ Đình Tâm</t>
  </si>
  <si>
    <t>PGD Khâm Thiên</t>
  </si>
  <si>
    <t>Nguyễn Văn Hà</t>
  </si>
  <si>
    <t>Nguyễn văn Thắng</t>
  </si>
  <si>
    <t>Chưa có quyết định chính thức</t>
  </si>
  <si>
    <t>PGDTràng An</t>
  </si>
  <si>
    <t>PGD Tôn Đức Thắng</t>
  </si>
  <si>
    <t>PGD Thành Đô</t>
  </si>
  <si>
    <t>PGD Nam Hà Nội</t>
  </si>
  <si>
    <t>PGD Văn Phú</t>
  </si>
  <si>
    <t>PGD Cầu Giấy</t>
  </si>
  <si>
    <t>Trần quốc Phong</t>
  </si>
  <si>
    <t>PGD THNC</t>
  </si>
  <si>
    <t>Nguyễn Thiị Kiều Anh</t>
  </si>
  <si>
    <t>PGD Lê Văn Lương</t>
  </si>
  <si>
    <t>Lê Công Sơn</t>
  </si>
  <si>
    <t>PGD Long Biên</t>
  </si>
  <si>
    <t>PGD Kim Liên</t>
  </si>
  <si>
    <t>Hoàng Văn Phương</t>
  </si>
  <si>
    <t>PGD Đồng Tâm</t>
  </si>
  <si>
    <t>PGD LÊ Chân</t>
  </si>
  <si>
    <t>Nguyễn lê Hà Trang</t>
  </si>
  <si>
    <t>Phạm Phú Đông</t>
  </si>
  <si>
    <t>Trần Phong lanh</t>
  </si>
  <si>
    <t>PGD Lê văn Sỹ</t>
  </si>
  <si>
    <t>PGD Bình Thạnh</t>
  </si>
  <si>
    <t>Cn Trung Sơn</t>
  </si>
  <si>
    <t>PGD Tân Hưng</t>
  </si>
  <si>
    <t>Cn Bến Thành</t>
  </si>
  <si>
    <t>PGD Tây Sài Gòn</t>
  </si>
  <si>
    <t>Nguyễn tiến Đạt</t>
  </si>
  <si>
    <t>Trần nguyễn Hữu Duy</t>
  </si>
  <si>
    <t>CN Sài Gòn</t>
  </si>
  <si>
    <t>SME</t>
  </si>
  <si>
    <t>Phòng SME</t>
  </si>
  <si>
    <t>Tái cơ cấu Khối SME</t>
  </si>
  <si>
    <t>TT SME và Vùng SME</t>
  </si>
  <si>
    <t>HUB/ MBD</t>
  </si>
  <si>
    <t>TT Micro/ Vùng KHDN Micro</t>
  </si>
  <si>
    <t>Nguyễn Thu Huyền</t>
  </si>
  <si>
    <t>Đỗ Lê Thanh Bích</t>
  </si>
  <si>
    <t>Đỗ Thị Trang</t>
  </si>
  <si>
    <t>Phạm Văn Thơ</t>
  </si>
  <si>
    <t>Lê Mạnh Hùng</t>
  </si>
  <si>
    <t>Tháng 8/2020</t>
  </si>
  <si>
    <t xml:space="preserve">Nguyễn Thu Hà </t>
  </si>
  <si>
    <t>DVKH Tây Hà Nội</t>
  </si>
  <si>
    <t>Trần Thị Phương Lan</t>
  </si>
  <si>
    <t>Trần Hồng Thúy</t>
  </si>
  <si>
    <t>Đảo Minh Hải</t>
  </si>
  <si>
    <t>DVKH Vĩnh Yên</t>
  </si>
  <si>
    <t>Đỗ Thị Mận</t>
  </si>
  <si>
    <t>DVKH Hàng Xanh</t>
  </si>
  <si>
    <t>Võ Mỹ Thanh</t>
  </si>
  <si>
    <t>Bổ nhiệm từ 20/08/2020</t>
  </si>
  <si>
    <t>CN Đà lạt</t>
  </si>
  <si>
    <t>PGD Đông Hà Nội</t>
  </si>
  <si>
    <t>Lê Thị Thanh Hương</t>
  </si>
  <si>
    <t>PGD Lê văn Lương</t>
  </si>
  <si>
    <t>Ngô văn Bắc</t>
  </si>
  <si>
    <t>CN Lào Cai</t>
  </si>
  <si>
    <t>Hà Thị kim Vân</t>
  </si>
  <si>
    <t>Võ Thanh Tịnh</t>
  </si>
  <si>
    <t>Lê Văn Hà</t>
  </si>
  <si>
    <t>Vũ Thị Mai</t>
  </si>
  <si>
    <t>MAIVT2@VPBANK.COM.VN</t>
  </si>
  <si>
    <t>0976927375</t>
  </si>
  <si>
    <t>từ tháng 10/2020</t>
  </si>
  <si>
    <t>Bến Tre</t>
  </si>
  <si>
    <t>Sa Đéc</t>
  </si>
  <si>
    <t>Số 146 Nguyễn Ảnh Thủ, ấp Đông, xã TT Thôn, Hóc Môn, tp HCM</t>
  </si>
  <si>
    <t>2021 mở trung tâm AF</t>
  </si>
  <si>
    <t>0982107199</t>
  </si>
  <si>
    <t>Phạm Thu Trang</t>
  </si>
  <si>
    <t>TRANGPT2@VPBANK.COM.VN</t>
  </si>
  <si>
    <t>0989859922</t>
  </si>
  <si>
    <t xml:space="preserve">kiêm nhiệm </t>
  </si>
  <si>
    <t>Số 523 đường Hai Bà Trưng, TP Hội An, tỉnh Quảng Nam</t>
  </si>
  <si>
    <t>Số 354 Chùa Thông, phường Sơn Lộc, TX Sơn Tây, thành phố Hà Nội</t>
  </si>
  <si>
    <t>Đặng Thị Hải Yến</t>
  </si>
  <si>
    <t>YENDTH@VPBANK.COM.VN</t>
  </si>
  <si>
    <t>0985546854</t>
  </si>
  <si>
    <t>làm lại từ tháng 11</t>
  </si>
  <si>
    <t>Lê Thị Lệ</t>
  </si>
  <si>
    <t>LELT2@VPBANK.COM.VN</t>
  </si>
  <si>
    <t>0965446333</t>
  </si>
  <si>
    <t>Phú Yên</t>
  </si>
  <si>
    <t>VN0010383</t>
  </si>
  <si>
    <t>BRI</t>
  </si>
  <si>
    <t>0987445587</t>
  </si>
  <si>
    <t>Phan Văn Trị</t>
  </si>
  <si>
    <t>Phùng</t>
  </si>
  <si>
    <t>kiêm nhiệm từ 18/11</t>
  </si>
  <si>
    <t xml:space="preserve">
HỘI SỞ CHÍNH 
( 89 LÁNG HẠ )</t>
  </si>
  <si>
    <t>namnc@vpbank.com.vn</t>
  </si>
  <si>
    <t>0100233583-099</t>
  </si>
  <si>
    <t>Số 354 Phố Chùa Thông, Phường Sơn Lộc, Thị xã Sơn Tây, Thành Phố Hà Nội, Việt Nam</t>
  </si>
  <si>
    <t>024.33100555</t>
  </si>
  <si>
    <t>dungnt13@vpbank.com.vn</t>
  </si>
  <si>
    <t xml:space="preserve">0904988855
</t>
  </si>
  <si>
    <t>22/10/2020</t>
  </si>
  <si>
    <t>0904105109</t>
  </si>
  <si>
    <t>Quanghoa@vpbank.com.vn</t>
  </si>
  <si>
    <t>Nguyễn Thị Mỹ Hiệp</t>
  </si>
  <si>
    <t>0932312303</t>
  </si>
  <si>
    <t>0100233586-001</t>
  </si>
  <si>
    <t>02353922003</t>
  </si>
  <si>
    <t>Phạm Thanh Hoàng</t>
  </si>
  <si>
    <t>hoangpt2@vpbank.com.vn</t>
  </si>
  <si>
    <t>0905622062</t>
  </si>
  <si>
    <t>Nguyễn Hoàng Luật</t>
  </si>
  <si>
    <t>LUATNH@VPBANK.COM.VN</t>
  </si>
  <si>
    <t>0909633844</t>
  </si>
  <si>
    <t>Trần Văn Bé Hai</t>
  </si>
  <si>
    <t>HAITVB@VPBANK.COM.VN</t>
  </si>
  <si>
    <t>0989112226</t>
  </si>
  <si>
    <t xml:space="preserve">PGD BÀ RỊA </t>
  </si>
  <si>
    <t>Nguyễn Thị Bích Ngọc</t>
  </si>
  <si>
    <t>ngocntb15@vpbank.com.vn</t>
  </si>
  <si>
    <t xml:space="preserve">0974698864 </t>
  </si>
  <si>
    <t>SME-DH3BTB-DNG@vpbank.com.vn</t>
  </si>
  <si>
    <t xml:space="preserve"> Lê Thị Thanh Mai</t>
  </si>
  <si>
    <t>mailtt@vpbank.com.vn</t>
  </si>
  <si>
    <t>0932345115/0983323987</t>
  </si>
  <si>
    <t>SME-DH3BTB-HTH@vpbank.com.vn</t>
  </si>
  <si>
    <t>HUNGNM6VPBANK.COM.VN</t>
  </si>
  <si>
    <t>0934506188</t>
  </si>
  <si>
    <t>SME-DH3BTB-HPG@vpbank.com.vn</t>
  </si>
  <si>
    <t>SME-DH3BTB-HUE@vpbank.com.vn</t>
  </si>
  <si>
    <t>SME-DH3BTB-NDH@vpbank.com.vn</t>
  </si>
  <si>
    <t>SME-DH3BTB-NBH@vpbank.com.vn</t>
  </si>
  <si>
    <t>SME-DH3BTB-NAN@vpbank.com.vn</t>
  </si>
  <si>
    <t>SME-DH3BTB-QBH@vpbank.com.vn</t>
  </si>
  <si>
    <t>SME-DH3BTB-QTI@vpbank.com.vn</t>
  </si>
  <si>
    <t>Võ Minh Trung</t>
  </si>
  <si>
    <t>TRUNGVM@VPBANK.COM.VN</t>
  </si>
  <si>
    <t>0914959311</t>
  </si>
  <si>
    <t>Tầng 1, 19C Cộng Hòa, Phường 12, Quận Tân Bình, TPHCM</t>
  </si>
  <si>
    <t>SME-DH3BTB-QTG@vpbank.com.vn</t>
  </si>
  <si>
    <t>SME-DH3BTB-TBI@vpbank.com.vn</t>
  </si>
  <si>
    <t>Micro_quan9@vpbank.com.vn</t>
  </si>
  <si>
    <t>micro_quan11@vpbank.com.vn</t>
  </si>
  <si>
    <t>micro_govap@vpbank.com.vn</t>
  </si>
  <si>
    <t>SME-DH3BTB-THA@vpbank.com.vn</t>
  </si>
  <si>
    <t>micro_trungson@vpbank.com.vn</t>
  </si>
  <si>
    <t>Số 259A Đại lộ Đồng Khởi, phường Phú Khương, tp Bến Tre, tỉnh Bến Tre</t>
  </si>
  <si>
    <t>Số 234H Hùng Vương, phường 7, tp Tuy Hòa, tỉnh Phú Yên</t>
  </si>
  <si>
    <t>Có TT/ HUB SME</t>
  </si>
  <si>
    <t>Có</t>
  </si>
  <si>
    <t>Đặng Quốc Khanh</t>
  </si>
  <si>
    <t>KHANHDQ6@VPBANK.COM.VN</t>
  </si>
  <si>
    <t>0969775113</t>
  </si>
  <si>
    <t>Nguyễn Thị Phương Trinh</t>
  </si>
  <si>
    <t>0903835892</t>
  </si>
  <si>
    <t>TRINHNTP4@VPBANK.COM.VN</t>
  </si>
  <si>
    <t>Trịnh Thị Việt Huyền</t>
  </si>
  <si>
    <t>HUYENTTV@VPBANK.COM.VN</t>
  </si>
  <si>
    <t>0976557787</t>
  </si>
  <si>
    <t>làm lại sau thai sản từ tháng 12</t>
  </si>
  <si>
    <t>Số 309 Hùng Vương, phường 1, tp Sa Đéc, tỉnh Đồng Tháp</t>
  </si>
  <si>
    <t>Từ 09/12/2020</t>
  </si>
  <si>
    <t>Đỗ Thu Nga</t>
  </si>
  <si>
    <t>NGADT30@VPBANK.COM.VN</t>
  </si>
  <si>
    <t>0972888782</t>
  </si>
  <si>
    <t>Từ tháng 11/2020</t>
  </si>
  <si>
    <t>Võ Thị Lệ Vân</t>
  </si>
  <si>
    <t>Võ Thị Tường Viên</t>
  </si>
  <si>
    <t>HANT@VPBANK.COM.VN</t>
  </si>
  <si>
    <t>từ 18/12/2020</t>
  </si>
  <si>
    <t>Bùi Thị Hải Vân</t>
  </si>
  <si>
    <t>VANBTH4@VPBANK.COM.VN</t>
  </si>
  <si>
    <t>0975144562</t>
  </si>
  <si>
    <t>Phạm Thị Cẩm Dung</t>
  </si>
  <si>
    <t>DUNGPTC@VPBANK.COM.VN</t>
  </si>
  <si>
    <t>0982800430</t>
  </si>
  <si>
    <t>đi làm lại sau thai sản từ 02/11/2020</t>
  </si>
  <si>
    <t>Nguyễn Kim Hằng</t>
  </si>
  <si>
    <t>SDC</t>
  </si>
  <si>
    <t>VN0010384</t>
  </si>
  <si>
    <t>Chung Thị Lợi</t>
  </si>
  <si>
    <t>LOICT@VPBANK.COM.VN</t>
  </si>
  <si>
    <t>0904862416</t>
  </si>
  <si>
    <t>Liền kề 39, Embassy Garden, Khu Ngoại Giao Đoàn, Xuân Tảo, Hà Nội </t>
  </si>
  <si>
    <t>Vi Hồng Giang</t>
  </si>
  <si>
    <t>GIANGVH6@VPBANK.COM.VN</t>
  </si>
  <si>
    <t>0982868883</t>
  </si>
  <si>
    <t>ANHTT90@VPBANK.COM.VN</t>
  </si>
  <si>
    <t>0989532183</t>
  </si>
  <si>
    <t>ANHLN3@VPBANK.COM.VN</t>
  </si>
  <si>
    <t>0906980679</t>
  </si>
  <si>
    <t>MANDT1@VPBANK.COM.VN</t>
  </si>
  <si>
    <t>0962604994</t>
  </si>
  <si>
    <t>VANVTL@VPBANK.COM.VN</t>
  </si>
  <si>
    <t>VN0010385</t>
  </si>
  <si>
    <t>VN0010386</t>
  </si>
  <si>
    <t>THANHVM1@VPBANK.COM.VN</t>
  </si>
  <si>
    <t>0949890706</t>
  </si>
  <si>
    <t>Lê Thị Yến Nhi</t>
  </si>
  <si>
    <t>NHILTY@VPBANK.COM.VN</t>
  </si>
  <si>
    <t>0909920737</t>
  </si>
  <si>
    <t>BTE</t>
  </si>
  <si>
    <t>PHY</t>
  </si>
  <si>
    <t>LEXOA@VPBANK.COM.VN</t>
  </si>
  <si>
    <t xml:space="preserve">228 Tây Sơn , thị trấn Phùng, Đan Phượng, Hà Nội </t>
  </si>
  <si>
    <t>Lê Thị Xuân Cung</t>
  </si>
  <si>
    <t>CUNGLTX@VPBANK.COM.VN</t>
  </si>
  <si>
    <t>0905655285</t>
  </si>
  <si>
    <t>Ngô Thị Hồng Nhung</t>
  </si>
  <si>
    <t>Triệu Thị Duyên</t>
  </si>
  <si>
    <t>La Thị Thu Hiền</t>
  </si>
  <si>
    <t>DUYENTT@VPBANK.COM.VN</t>
  </si>
  <si>
    <t>0983699119</t>
  </si>
  <si>
    <t>0919922881</t>
  </si>
  <si>
    <t>HIENLTT5@VPBANK.COM.VN</t>
  </si>
  <si>
    <t>0935894336</t>
  </si>
  <si>
    <t>đi làm lại sau thai sản từ 28/02</t>
  </si>
  <si>
    <t>Lương Thị Mỹ Trinh</t>
  </si>
  <si>
    <t>Vũ Hoàng Vy Thảo</t>
  </si>
  <si>
    <t>THAOVHV1@VPBANK.COM.VN</t>
  </si>
  <si>
    <t>0988957201</t>
  </si>
  <si>
    <t>VN0010387</t>
  </si>
  <si>
    <t>PVT</t>
  </si>
  <si>
    <t>VN0010388</t>
  </si>
  <si>
    <t>PHG</t>
  </si>
  <si>
    <t>Khai trương ngày 27/01/2021</t>
  </si>
  <si>
    <t>Khai trương ngày 21/01/2021</t>
  </si>
  <si>
    <t>Mã CC</t>
  </si>
  <si>
    <t>Hoàng Như Phương</t>
  </si>
  <si>
    <t>PHUONGHN4@VPBANK.COM.VN</t>
  </si>
  <si>
    <t>0987711650</t>
  </si>
  <si>
    <t>Nguyễn Thanh Hòa</t>
  </si>
  <si>
    <t>HOANT8@VPBANK.COM.VN</t>
  </si>
  <si>
    <t>0975 834 089</t>
  </si>
  <si>
    <t>366A29 PHAN VĂN TRỊ, KDC CITYLAND, P05, GÒ VẤP, HỒ CHÍ MINH</t>
  </si>
  <si>
    <t>Hà Thị Ngọc Hoa</t>
  </si>
  <si>
    <t>HOAHTN@VPBANK.COM.VN</t>
  </si>
  <si>
    <t>0902028986</t>
  </si>
  <si>
    <t>Nguyễn Thị Lan Ngọc</t>
  </si>
  <si>
    <t>NGOCNTL@VPBANK.COM.VN</t>
  </si>
  <si>
    <t>0942358398</t>
  </si>
  <si>
    <t>0975756078</t>
  </si>
  <si>
    <t>Dương Diễm Hương</t>
  </si>
  <si>
    <t>HUONGDD@VPBANK.COM.VN</t>
  </si>
  <si>
    <t>0905714042</t>
  </si>
  <si>
    <t>MODTH@VPBANK.COM.VN</t>
  </si>
  <si>
    <t>Võ Vũ Vương</t>
  </si>
  <si>
    <t>Đào Thị Hồng Mơ</t>
  </si>
  <si>
    <t>VUONGVV2@VPBANK.COM.VN</t>
  </si>
  <si>
    <t>0978389921</t>
  </si>
  <si>
    <t>0977592459</t>
  </si>
  <si>
    <t> Điều chuyển hỗ trợ tạm thời</t>
  </si>
  <si>
    <t>NGOCBTTH@VPBANK.COM.VN</t>
  </si>
  <si>
    <t> Kiêm nhiệm từ 15/05/2021</t>
  </si>
  <si>
    <t>Bổ nhiệm từ 10/5/2021</t>
  </si>
  <si>
    <t>HOATT19@VPBANK.COM.VN</t>
  </si>
  <si>
    <t>Trần Thanh Hoa</t>
  </si>
  <si>
    <t>từ 10/05/2020</t>
  </si>
  <si>
    <t>Trương Tấn Hậu</t>
  </si>
  <si>
    <t>HAUTT3@VPBANK.COM.VN</t>
  </si>
  <si>
    <t>0772994755</t>
  </si>
  <si>
    <t xml:space="preserve">Bổ nhiệm từ ngày 17/05/2021
</t>
  </si>
  <si>
    <t xml:space="preserve">CSM Trương Minh Xuân nghỉ việc , cập nhật tạm thời thông tin KSV CN
</t>
  </si>
  <si>
    <t xml:space="preserve">Kiêm nhiệm  từ ngày 15/05/2021
</t>
  </si>
  <si>
    <t>Lê Thúy Hằng</t>
  </si>
  <si>
    <t>HANGLT1@VPBANK.COM.VN</t>
  </si>
  <si>
    <t>0938483495</t>
  </si>
  <si>
    <t>Kiêm nhiệm  từ ngày 17/05/2021</t>
  </si>
  <si>
    <t>HUONGDTM@VPBANK.COM.VN</t>
  </si>
  <si>
    <t>0945959222</t>
  </si>
  <si>
    <t>đi làm lại 10/5</t>
  </si>
  <si>
    <t>Nguyễn Thị Thanh Thảo</t>
  </si>
  <si>
    <t>THAONTT30@VPBANK.COM.VN</t>
  </si>
  <si>
    <t>0989298890</t>
  </si>
  <si>
    <t>Trần Thị Thanh Nga</t>
  </si>
  <si>
    <t>0985019034</t>
  </si>
  <si>
    <t xml:space="preserve">NGATTT10@VPBANK.COM.VN </t>
  </si>
  <si>
    <t>Văn Thị Bích Liên</t>
  </si>
  <si>
    <t>LIENVTB@VPBANK.COM.VN</t>
  </si>
  <si>
    <t>0986023110</t>
  </si>
  <si>
    <t>từ 24/05/2021</t>
  </si>
  <si>
    <t>Nguyễn Thúy Hạnh</t>
  </si>
  <si>
    <t>THUYHANH@VPBANK.COM.VN</t>
  </si>
  <si>
    <t>0989496988</t>
  </si>
  <si>
    <t>Huỳnh Thanh Hồng</t>
  </si>
  <si>
    <t>HONGHT2@VPBANK.COM.VN</t>
  </si>
  <si>
    <t>0937302304</t>
  </si>
  <si>
    <t>từ 21/05/2021</t>
  </si>
  <si>
    <t>số 87 đường 3 tháng 2, phường 11, Quận 10, TP.HCM</t>
  </si>
  <si>
    <t>Nguyễn Đình Chước</t>
  </si>
  <si>
    <t>Chuocnd@vpbank.com.vn</t>
  </si>
  <si>
    <t>0913030279</t>
  </si>
  <si>
    <t>GĐ Vùng 2 DVKH (tương ứng R1 + R4 KHCN)</t>
  </si>
  <si>
    <t>0868708793</t>
  </si>
  <si>
    <t>THAONP1@VPBANK.COM.VN</t>
  </si>
  <si>
    <t>0933091987</t>
  </si>
  <si>
    <t>điều chuyển nội bộ từ 01/06</t>
  </si>
  <si>
    <t>Nguyễn Minh Tiến</t>
  </si>
  <si>
    <t>TIENNM3@VPBANK.COM.VN</t>
  </si>
  <si>
    <t>0903390715</t>
  </si>
  <si>
    <t>01/06</t>
  </si>
  <si>
    <t>điều chuyển từ 01/06</t>
  </si>
  <si>
    <t>NGUYETNTM8@VPBANK.COM.VN</t>
  </si>
  <si>
    <t>Lê Thị Hồng Diễm</t>
  </si>
  <si>
    <t>0354060085</t>
  </si>
  <si>
    <t>DIEMLTH@VPBANK.COM.VN</t>
  </si>
  <si>
    <t>Lương Thế Vinh</t>
  </si>
  <si>
    <t>đổi tên từ 14/06/2021</t>
  </si>
  <si>
    <t>ML6, 26+27 Vinhome Green Bay, Đường Lương Thế Vinh, Phường Mễ Trì, Quận Nam Từ Liêm</t>
  </si>
  <si>
    <t>Trần Thị Nha Trang</t>
  </si>
  <si>
    <t>TRANGTTN@VPBANK.COM.VN</t>
  </si>
  <si>
    <t>0974155982</t>
  </si>
  <si>
    <t>Nguyễn Thị Lan Hương</t>
  </si>
  <si>
    <t>HUONGNTL27@VPBANK.COM.VN</t>
  </si>
  <si>
    <t>0357971808</t>
  </si>
  <si>
    <t>từ 14/06/2021</t>
  </si>
  <si>
    <t>Trưởng phòng kinh doanh</t>
  </si>
  <si>
    <t>Trần Minh Sang</t>
  </si>
  <si>
    <t>Sangtm1@vpbank.com.vn</t>
  </si>
  <si>
    <t>0932318544</t>
  </si>
  <si>
    <t>Trần Long Hải</t>
  </si>
  <si>
    <t>haitl@vpbank.com.vn</t>
  </si>
  <si>
    <t>0708670007</t>
  </si>
  <si>
    <t>Tất Nguyễn Minh Châu</t>
  </si>
  <si>
    <t>chautnm@vpbank.com.vn</t>
  </si>
  <si>
    <t>0904202633</t>
  </si>
  <si>
    <t>0908595199</t>
  </si>
  <si>
    <t>Hồ Quang Diện</t>
  </si>
  <si>
    <t>dienhq1@vpbank.com.vn</t>
  </si>
  <si>
    <t>0918186477</t>
  </si>
  <si>
    <t>Nguyễn Cao Cường</t>
  </si>
  <si>
    <t>cuongnc8@vpbank.com.vn</t>
  </si>
  <si>
    <t>0937918792</t>
  </si>
  <si>
    <t>Lương Đại Quý</t>
  </si>
  <si>
    <t>quyld3@vpbank.com.vn</t>
  </si>
  <si>
    <t>0977964444</t>
  </si>
  <si>
    <t>Nguyễn Ngọc Thủy</t>
  </si>
  <si>
    <t>thuynn@vpbank.com.vn</t>
  </si>
  <si>
    <t>0902257827</t>
  </si>
  <si>
    <t>Phạm Thái Nguyên</t>
  </si>
  <si>
    <t>nguyenpt1@vpbank.com.vn</t>
  </si>
  <si>
    <t>0919599022</t>
  </si>
  <si>
    <t>Hồ Thị Hồng</t>
  </si>
  <si>
    <t>honght8@vpbank.com.vn</t>
  </si>
  <si>
    <t>0944919569</t>
  </si>
  <si>
    <t>Nguyễn Tiến Nghĩa</t>
  </si>
  <si>
    <t>nghiant4@vpbank.com.vn</t>
  </si>
  <si>
    <t>0909 785 839 </t>
  </si>
  <si>
    <t>Văn Đức Anh Tuấn</t>
  </si>
  <si>
    <t>tuanvda@vpbank.com.vn</t>
  </si>
  <si>
    <t xml:space="preserve">0902440488 </t>
  </si>
  <si>
    <t>Trần Mạnh Thắng</t>
  </si>
  <si>
    <t>thangtm2@vpbank.com.vn</t>
  </si>
  <si>
    <t>0918435905</t>
  </si>
  <si>
    <t>Võ Ngọc Minh</t>
  </si>
  <si>
    <t>minhvn1@vpbank.com.vn</t>
  </si>
  <si>
    <t>0978904534</t>
  </si>
  <si>
    <t>Phan Thanh Hải</t>
  </si>
  <si>
    <t>haipt9@vpbank.com.vn</t>
  </si>
  <si>
    <t>0946153949</t>
  </si>
  <si>
    <t>Nguyễn Thiện Khiêm</t>
  </si>
  <si>
    <t>khiemnt@vpbank.com.vn</t>
  </si>
  <si>
    <t>0904393680</t>
  </si>
  <si>
    <t>Phạm Công Ty</t>
  </si>
  <si>
    <t>typc@vpbank.com.vn</t>
  </si>
  <si>
    <t>0917370878</t>
  </si>
  <si>
    <t>Phan Hoàng Anh</t>
  </si>
  <si>
    <t>anhph9@vpbank.com.vn</t>
  </si>
  <si>
    <t>0907877729</t>
  </si>
  <si>
    <t>Đỗ Thanh Loan</t>
  </si>
  <si>
    <t>loandt7@vpbank.com.vn</t>
  </si>
  <si>
    <t>0919372880</t>
  </si>
  <si>
    <t>Nguyễn Hồng Thái</t>
  </si>
  <si>
    <t>thainh2@vpbank.com.vn</t>
  </si>
  <si>
    <t>0918761238</t>
  </si>
  <si>
    <t>Phạm Quang Nghĩa</t>
  </si>
  <si>
    <t>nghiapq1@vpbank.com.vn</t>
  </si>
  <si>
    <t>0913688719</t>
  </si>
  <si>
    <t>Võ Văn Cao</t>
  </si>
  <si>
    <t>caovv@vpbank.com.vn</t>
  </si>
  <si>
    <t>0939552881</t>
  </si>
  <si>
    <t>Huỳnh Minh Trung</t>
  </si>
  <si>
    <t>trunghm1@vpbank.com.vn</t>
  </si>
  <si>
    <t>0937000344</t>
  </si>
  <si>
    <t>Huỳnh Phương Duy</t>
  </si>
  <si>
    <t>duyhp@vpbank.com.vn</t>
  </si>
  <si>
    <t>0986705566</t>
  </si>
  <si>
    <t>Nguyễn Tỵ</t>
  </si>
  <si>
    <t>tyn1@vpbank.com.vn</t>
  </si>
  <si>
    <t xml:space="preserve">00906557323 </t>
  </si>
  <si>
    <t>Lê Thị Thùy Trang</t>
  </si>
  <si>
    <t>trangltt21@vpbank.com.vn</t>
  </si>
  <si>
    <t>0947801166</t>
  </si>
  <si>
    <t>Ngô Thành Trung</t>
  </si>
  <si>
    <t>Trungnt56@vpbank.com.vn</t>
  </si>
  <si>
    <t>0935957257</t>
  </si>
  <si>
    <t>Pham Duy Khương</t>
  </si>
  <si>
    <t>khuongpd1@vpbank.com.vn</t>
  </si>
  <si>
    <t>0937154595</t>
  </si>
  <si>
    <t>Châu Việt Đức</t>
  </si>
  <si>
    <t>duccv@vpbank.com.vn</t>
  </si>
  <si>
    <t xml:space="preserve">0931.783.308 </t>
  </si>
  <si>
    <t>Trần Trung</t>
  </si>
  <si>
    <t xml:space="preserve">trungt1@vpbank.com.vn </t>
  </si>
  <si>
    <t>0966324262</t>
  </si>
  <si>
    <t>Hoàng Đăng Khoa</t>
  </si>
  <si>
    <t xml:space="preserve">khoahd2@vpbank.com.vn </t>
  </si>
  <si>
    <t>0917248217</t>
  </si>
  <si>
    <t>NguyễnHữu Khánh Trình</t>
  </si>
  <si>
    <t>trinhnhk@vpbank.com.vn</t>
  </si>
  <si>
    <t>0936666203</t>
  </si>
  <si>
    <t>Võ Thị Hồng Lai</t>
  </si>
  <si>
    <t>laivth@vpbank.com.vn</t>
  </si>
  <si>
    <t>0914077909</t>
  </si>
  <si>
    <t>Nguyễn Thị Tình</t>
  </si>
  <si>
    <t>tinhnt11@vpbank.com.vn</t>
  </si>
  <si>
    <t>0901970757</t>
  </si>
  <si>
    <t>Lê Phước Kỹ</t>
  </si>
  <si>
    <t>kylp@vpbank.com.vn</t>
  </si>
  <si>
    <t>0906455554</t>
  </si>
  <si>
    <t>Nguyễn Lượm</t>
  </si>
  <si>
    <t>luomn@vpbank.com.vn</t>
  </si>
  <si>
    <t>0905593313</t>
  </si>
  <si>
    <t>Phạm Văn Thắng</t>
  </si>
  <si>
    <t>thangpv5@vpbank.com.vn</t>
  </si>
  <si>
    <t>0912239356</t>
  </si>
  <si>
    <t>Dương Thị Tuyết</t>
  </si>
  <si>
    <t>tuyetdt7@vpbank.com.vn</t>
  </si>
  <si>
    <t>0917062851</t>
  </si>
  <si>
    <t>Đào Phúc Phương Chi</t>
  </si>
  <si>
    <t>chidpp@vpbank.com.vn</t>
  </si>
  <si>
    <t>0915190033</t>
  </si>
  <si>
    <t>Nguyễn Văn Minh</t>
  </si>
  <si>
    <t>minhnv5@vpbank.com.vn</t>
  </si>
  <si>
    <t>0935890999</t>
  </si>
  <si>
    <t>Nguyễn Văn Hợp</t>
  </si>
  <si>
    <t>Hopnv1@vpbank.com.vn</t>
  </si>
  <si>
    <t>0975979389</t>
  </si>
  <si>
    <t>Nguyễn Văn Tính</t>
  </si>
  <si>
    <t>tinhnv2@vpbank.com.vn</t>
  </si>
  <si>
    <t>0984385256</t>
  </si>
  <si>
    <t>Trương Đức Việt</t>
  </si>
  <si>
    <t>viettd5@vpbank.com.vn</t>
  </si>
  <si>
    <t>0948147536</t>
  </si>
  <si>
    <t>Nguyễn Sĩ Dũng</t>
  </si>
  <si>
    <t>dungns@vpbank.com.vn</t>
  </si>
  <si>
    <t>0912007696</t>
  </si>
  <si>
    <t>Trần Văn Hải</t>
  </si>
  <si>
    <t>haitv6@vpbank.com.vn</t>
  </si>
  <si>
    <t>0933607786</t>
  </si>
  <si>
    <t>nguyentv@vpbank.com.vn</t>
  </si>
  <si>
    <t>0888161985</t>
  </si>
  <si>
    <t>Nguyễn Chí Đô</t>
  </si>
  <si>
    <t>donc@vpbank.com.vn</t>
  </si>
  <si>
    <t>0989062550</t>
  </si>
  <si>
    <t>Phùng Văn Nguyện</t>
  </si>
  <si>
    <t>nguyenpv1@vpbank.com.vn</t>
  </si>
  <si>
    <t>0912518569</t>
  </si>
  <si>
    <t>Hoàng Đức Quang</t>
  </si>
  <si>
    <t>quanghd1@vpbank.com.vn</t>
  </si>
  <si>
    <t>0936892829</t>
  </si>
  <si>
    <t>Trần Thị Lan Anh</t>
  </si>
  <si>
    <t>anhttl8@vpbank.com.vn</t>
  </si>
  <si>
    <t>0967958866</t>
  </si>
  <si>
    <t>Trần Trung Thắng</t>
  </si>
  <si>
    <t>thangtt8@vpbank.com.vn</t>
  </si>
  <si>
    <t>0904517005</t>
  </si>
  <si>
    <t>Kiều Thị Thu Hằng</t>
  </si>
  <si>
    <t>hangktt1@vpbank.com.vn</t>
  </si>
  <si>
    <t>0989.250.986</t>
  </si>
  <si>
    <t>Hoàng Văn Vinh</t>
  </si>
  <si>
    <t>vinhhv1@vpbank.com.vn</t>
  </si>
  <si>
    <t>0396950786</t>
  </si>
  <si>
    <t>Phạm Hải Nam</t>
  </si>
  <si>
    <t>namph10@vpbank.com.vn</t>
  </si>
  <si>
    <t>0899258282</t>
  </si>
  <si>
    <t>Nguyễn Văn Hiến</t>
  </si>
  <si>
    <t>hiennv5@vpbank.com.vn</t>
  </si>
  <si>
    <t>0932256869</t>
  </si>
  <si>
    <t>Đỗ Thị Phương Thúy</t>
  </si>
  <si>
    <t>thuydtp2@vpbank.com.vn</t>
  </si>
  <si>
    <t>0911091182 </t>
  </si>
  <si>
    <t>Nguyễn Thị Bích Thà</t>
  </si>
  <si>
    <t>thantb@vpbank.com.vn</t>
  </si>
  <si>
    <t>0917416669</t>
  </si>
  <si>
    <t>Ngô Đăng Tuân</t>
  </si>
  <si>
    <t>tuannd13@vpbank.com.vn</t>
  </si>
  <si>
    <t>0913208676</t>
  </si>
  <si>
    <t>Nguyễn Bình An</t>
  </si>
  <si>
    <t>annb5@vpbank.com.vn</t>
  </si>
  <si>
    <t>0977621135</t>
  </si>
  <si>
    <t>Nguyễn Mạnh Hải</t>
  </si>
  <si>
    <t>hainm6@vpbank.com.vn</t>
  </si>
  <si>
    <t>0979723636</t>
  </si>
  <si>
    <t>thanhnv21@vpbank.com.vn</t>
  </si>
  <si>
    <t>0945667808</t>
  </si>
  <si>
    <t>GĐ Khu Vực</t>
  </si>
  <si>
    <t>Tổng số lượng Nhân sự tính đến 31/08/2020</t>
  </si>
  <si>
    <t>01309012</t>
  </si>
  <si>
    <t>Hapm@vpbank.com.vn</t>
  </si>
  <si>
    <t>0932248591</t>
  </si>
  <si>
    <t>tuongvm@vpbank.com.vn</t>
  </si>
  <si>
    <t>0986154668</t>
  </si>
  <si>
    <t>01309004</t>
  </si>
  <si>
    <t>diennt@vpbank.com.vn</t>
  </si>
  <si>
    <t xml:space="preserve">0914 281884 </t>
  </si>
  <si>
    <t>0916066665</t>
  </si>
  <si>
    <t>0936221262</t>
  </si>
  <si>
    <t>01309009</t>
  </si>
  <si>
    <t>0934679764</t>
  </si>
  <si>
    <t>PGD Tây Hồ</t>
  </si>
  <si>
    <t>LKC39, Dự án khu nhà ở thấp tầng A1TT1 Phường Xuân Tảo, Bắc Từ Liêm, Hà Nội, Việt Nam</t>
  </si>
  <si>
    <t>01309003</t>
  </si>
  <si>
    <t>0912671984</t>
  </si>
  <si>
    <t>Phạm Đức Trung</t>
  </si>
  <si>
    <t xml:space="preserve">trungpd4@vpbank.com.vn </t>
  </si>
  <si>
    <t>0988857005</t>
  </si>
  <si>
    <t>01309008</t>
  </si>
  <si>
    <t>trungvan@vpbank.com.vn</t>
  </si>
  <si>
    <t>thanhnv40@vpbank.com.vn</t>
  </si>
  <si>
    <t>0963636386</t>
  </si>
  <si>
    <t xml:space="preserve">phamduc@vpbank.com.vn                         </t>
  </si>
  <si>
    <t xml:space="preserve">0983.929.426  </t>
  </si>
  <si>
    <t>01309010</t>
  </si>
  <si>
    <t>PHÚ YÊN</t>
  </si>
  <si>
    <t>BẾN TRE</t>
  </si>
  <si>
    <t>01309013</t>
  </si>
  <si>
    <t>PGD Phùng</t>
  </si>
  <si>
    <t>00001</t>
  </si>
  <si>
    <t>Phố Tây Sơn, Thị Trấn Phùng, Huyện Đan Phượng, Thành Phố Hà Nội</t>
  </si>
  <si>
    <t>thanhlv@vpbank.com.vn</t>
  </si>
  <si>
    <t xml:space="preserve">0988 099 368 </t>
  </si>
  <si>
    <t>Nguyễn Anh Hoàng</t>
  </si>
  <si>
    <t>hoangna5@vpbank.com.vn</t>
  </si>
  <si>
    <r>
      <t xml:space="preserve">(84-225) </t>
    </r>
    <r>
      <rPr>
        <sz val="12"/>
        <color theme="1"/>
        <rFont val="Calibri Light"/>
        <family val="1"/>
        <charset val="163"/>
        <scheme val="major"/>
      </rPr>
      <t xml:space="preserve">3757 799/ </t>
    </r>
    <r>
      <rPr>
        <b/>
        <sz val="12"/>
        <color theme="1"/>
        <rFont val="Calibri Light"/>
        <family val="1"/>
        <charset val="163"/>
        <scheme val="major"/>
      </rPr>
      <t xml:space="preserve">(84-225) </t>
    </r>
    <r>
      <rPr>
        <sz val="12"/>
        <color theme="1"/>
        <rFont val="Calibri Light"/>
        <family val="1"/>
        <charset val="163"/>
        <scheme val="major"/>
      </rPr>
      <t>3757 792</t>
    </r>
  </si>
  <si>
    <t>'0934595554</t>
  </si>
  <si>
    <r>
      <t xml:space="preserve">(84-225)3955 904/ </t>
    </r>
    <r>
      <rPr>
        <b/>
        <sz val="12"/>
        <color theme="1"/>
        <rFont val="Calibri Light"/>
        <family val="1"/>
        <charset val="163"/>
        <scheme val="major"/>
      </rPr>
      <t xml:space="preserve">(84-225) </t>
    </r>
    <r>
      <rPr>
        <sz val="12"/>
        <color theme="1"/>
        <rFont val="Calibri Light"/>
        <family val="1"/>
        <charset val="163"/>
        <scheme val="major"/>
      </rPr>
      <t>3955 905</t>
    </r>
  </si>
  <si>
    <r>
      <t xml:space="preserve">(84-225) 3552 533/ </t>
    </r>
    <r>
      <rPr>
        <b/>
        <sz val="12"/>
        <color theme="1"/>
        <rFont val="Calibri Light"/>
        <family val="1"/>
        <charset val="163"/>
        <scheme val="major"/>
      </rPr>
      <t xml:space="preserve">(84-225) </t>
    </r>
    <r>
      <rPr>
        <sz val="12"/>
        <color theme="1"/>
        <rFont val="Calibri Light"/>
        <family val="1"/>
        <charset val="163"/>
        <scheme val="major"/>
      </rPr>
      <t>3552 522</t>
    </r>
  </si>
  <si>
    <r>
      <t xml:space="preserve">(84-225) 3847 355/ </t>
    </r>
    <r>
      <rPr>
        <b/>
        <sz val="12"/>
        <color theme="1"/>
        <rFont val="Calibri Light"/>
        <family val="1"/>
        <charset val="163"/>
        <scheme val="major"/>
      </rPr>
      <t xml:space="preserve">(84-225) </t>
    </r>
    <r>
      <rPr>
        <sz val="12"/>
        <color theme="1"/>
        <rFont val="Calibri Light"/>
        <family val="1"/>
        <charset val="163"/>
        <scheme val="major"/>
      </rPr>
      <t>3847 356</t>
    </r>
  </si>
  <si>
    <t>cuongnx@vpbank.com.vn</t>
  </si>
  <si>
    <t>0934595554</t>
  </si>
  <si>
    <r>
      <t xml:space="preserve">(84-225) 3577 755/ </t>
    </r>
    <r>
      <rPr>
        <b/>
        <sz val="12"/>
        <color theme="1"/>
        <rFont val="Calibri Light"/>
        <family val="1"/>
        <charset val="163"/>
        <scheme val="major"/>
      </rPr>
      <t xml:space="preserve">(84-225) </t>
    </r>
    <r>
      <rPr>
        <sz val="12"/>
        <color theme="1"/>
        <rFont val="Calibri Light"/>
        <family val="1"/>
        <charset val="163"/>
        <scheme val="major"/>
      </rPr>
      <t>3577 756</t>
    </r>
  </si>
  <si>
    <r>
      <t>(84-225) 352 068 /</t>
    </r>
    <r>
      <rPr>
        <b/>
        <sz val="12"/>
        <color theme="1"/>
        <rFont val="Calibri Light"/>
        <family val="1"/>
        <charset val="163"/>
        <scheme val="major"/>
      </rPr>
      <t xml:space="preserve">(84-225) </t>
    </r>
    <r>
      <rPr>
        <sz val="12"/>
        <color theme="1"/>
        <rFont val="Calibri Light"/>
        <family val="1"/>
        <charset val="163"/>
        <scheme val="major"/>
      </rPr>
      <t>3521 067</t>
    </r>
  </si>
  <si>
    <r>
      <t>(84-225) 3642 624 /</t>
    </r>
    <r>
      <rPr>
        <b/>
        <sz val="12"/>
        <color theme="1"/>
        <rFont val="Calibri Light"/>
        <family val="1"/>
        <charset val="163"/>
        <scheme val="major"/>
      </rPr>
      <t xml:space="preserve">(84-225) </t>
    </r>
    <r>
      <rPr>
        <sz val="12"/>
        <color theme="1"/>
        <rFont val="Calibri Light"/>
        <family val="1"/>
        <charset val="163"/>
        <scheme val="major"/>
      </rPr>
      <t>3642 625</t>
    </r>
  </si>
  <si>
    <r>
      <t>(84-225) 3545 119 /</t>
    </r>
    <r>
      <rPr>
        <b/>
        <sz val="12"/>
        <color theme="1"/>
        <rFont val="Calibri Light"/>
        <family val="1"/>
        <charset val="163"/>
        <scheme val="major"/>
      </rPr>
      <t xml:space="preserve">(84-225) </t>
    </r>
    <r>
      <rPr>
        <sz val="12"/>
        <color theme="1"/>
        <rFont val="Calibri Light"/>
        <family val="1"/>
        <charset val="163"/>
        <scheme val="major"/>
      </rPr>
      <t>3545 118</t>
    </r>
  </si>
  <si>
    <r>
      <t>(84-225) 3719 886 /</t>
    </r>
    <r>
      <rPr>
        <b/>
        <sz val="12"/>
        <color theme="1"/>
        <rFont val="Calibri Light"/>
        <family val="1"/>
        <charset val="163"/>
        <scheme val="major"/>
      </rPr>
      <t xml:space="preserve">(84-225) </t>
    </r>
    <r>
      <rPr>
        <sz val="12"/>
        <color theme="1"/>
        <rFont val="Calibri Light"/>
        <family val="1"/>
        <charset val="163"/>
        <scheme val="major"/>
      </rPr>
      <t>3719 885</t>
    </r>
  </si>
  <si>
    <t>CN Móng Cái</t>
  </si>
  <si>
    <t>0100233583-102</t>
  </si>
  <si>
    <t>CN MÓNG CÁI</t>
  </si>
  <si>
    <t> hiepntm@Vpbank.com.vn</t>
  </si>
  <si>
    <t>Ngô Kiên Trung</t>
  </si>
  <si>
    <t>Trungnk@vpbank.com.vn</t>
  </si>
  <si>
    <t>Phan Thanh Phong</t>
  </si>
  <si>
    <t>phongpt9@vpbank.com.vn</t>
  </si>
  <si>
    <t>0913694888</t>
  </si>
  <si>
    <t>Số nhà 104, đường Hai Bà Trưng, phường Hùng Vương, Thành Phố Phúc Yên, tỉnh Vĩnh Phúc, Việt Nam</t>
  </si>
  <si>
    <t>Nguyễn Phúc Dũng</t>
  </si>
  <si>
    <t>dungnp8@vpbank.com.vn</t>
  </si>
  <si>
    <t>0934591292</t>
  </si>
  <si>
    <t>0904435099</t>
  </si>
  <si>
    <t>NAMLH22@VPBANK.COM.VN</t>
  </si>
  <si>
    <t>0989356365</t>
  </si>
  <si>
    <t>bichltn3@vpbank.com.vn</t>
  </si>
  <si>
    <t>0904509262</t>
  </si>
  <si>
    <t>Số nhà 47, Đường Nguyễn Du, Phường Trường Sơn, Thành Phố Sầm Sơn, Tỉnh Thanh Hóa, Việt Nam</t>
  </si>
  <si>
    <t>Lâm Ngọc Hòa</t>
  </si>
  <si>
    <t>hoaln7@vpbank.com.vn</t>
  </si>
  <si>
    <t>Nguyễn Quang Định</t>
  </si>
  <si>
    <t>dinhnq@vpbank.com.vn</t>
  </si>
  <si>
    <t>0903240133</t>
  </si>
  <si>
    <t>Nguyễn Hà Lê Trang</t>
  </si>
  <si>
    <t>trangnhl@vpbank.com.vn</t>
  </si>
  <si>
    <t>0908 447 912</t>
  </si>
  <si>
    <t>Số nhà 175 - 177 đường Phan Châu Trinh, Phường Phước Hòa, thành phố Tam Kỳ, tỉnh Quảng Nam, Việt Nam</t>
  </si>
  <si>
    <r>
      <t>Số 523 Hai Bà Trưng, Phường Cẩm Phô, TP Hội An, Tỉnh Quảng Nam</t>
    </r>
    <r>
      <rPr>
        <b/>
        <sz val="12"/>
        <color theme="1"/>
        <rFont val="Calibri Light"/>
        <family val="1"/>
        <charset val="163"/>
        <scheme val="major"/>
      </rPr>
      <t>    </t>
    </r>
  </si>
  <si>
    <t>27/11/2020</t>
  </si>
  <si>
    <t>CN PHAN VĂN TRỊ</t>
  </si>
  <si>
    <t>0100233583-103</t>
  </si>
  <si>
    <t>Số 366A29 đường Phan Văn Trị, Khu dân cư CityLand, Phường 5, Quận Gò Vấp, Thành phố Hồ Chí Minh</t>
  </si>
  <si>
    <t>0100233583-088</t>
  </si>
  <si>
    <t>0247 3000000  ( máy lẻ 300100)</t>
  </si>
  <si>
    <t>Số 44 Bạch Đằng, Khu phố 2, Phường Phước Trung, Thành phố Bà Rịa, Tỉnh Bà Rịa - Vũng Tàu</t>
  </si>
  <si>
    <t>PGD SA ĐÉC</t>
  </si>
  <si>
    <t>Số 309 Đường Hùng Vương, Phường 1, Thành Phố Sa Đéc, Tỉnh Đồng Tháp.</t>
  </si>
  <si>
    <t>Nguyễn Lê Minh Quang</t>
  </si>
  <si>
    <t>QUANGNLM@VPBANK.COM.VN</t>
  </si>
  <si>
    <t>0949209509</t>
  </si>
  <si>
    <t>08/01/2021</t>
  </si>
  <si>
    <t>Hoàng Thị Hồng Châu</t>
  </si>
  <si>
    <t>CHAUHTH@VPBANK.COM.VN</t>
  </si>
  <si>
    <t>0937459567</t>
  </si>
  <si>
    <t>CN PHÚ YÊN</t>
  </si>
  <si>
    <t>0100233583-100</t>
  </si>
  <si>
    <t>182 Đại lộ Hùng Vương, Phường 7, Thành Phố Tuy Hòa, Phú Yên</t>
  </si>
  <si>
    <t xml:space="preserve">Lê Trọng Lưu </t>
  </si>
  <si>
    <t>luult1@vpbank.com.vn</t>
  </si>
  <si>
    <t>0918026136</t>
  </si>
  <si>
    <t>CN BẾN TRE</t>
  </si>
  <si>
    <t>0100233583-101 </t>
  </si>
  <si>
    <t>Số 261B Đại lộ Đồng Khởi, Khu Phố 5, Phường Phú Khương, Thành Phố Bến Tre, Tỉnh Bến Tre</t>
  </si>
  <si>
    <t>02753829898</t>
  </si>
  <si>
    <t>Phạm Công Thanh</t>
  </si>
  <si>
    <t>thanhpc4@vpbank.com.vn</t>
  </si>
  <si>
    <t>0939953998</t>
  </si>
  <si>
    <t>Số lượng PGD:</t>
  </si>
  <si>
    <t>Tổng số CN/PGD:</t>
  </si>
  <si>
    <t>30/12/2012</t>
  </si>
  <si>
    <t>28/12/2011</t>
  </si>
  <si>
    <t>HA NOI</t>
  </si>
  <si>
    <t>NORTH: bắc giang, hòa bình,thái nguyên, quảnh ninh, vĩnh phúc, phú thọ</t>
  </si>
  <si>
    <t>RED RIVER DELTA: hà nam, hải dương, hải phòng, thái bình</t>
  </si>
  <si>
    <t>North central coast:thanh hóa,  hà tĩnh, nghệ an, quảng nam, quảng trị, huế, đà năng</t>
  </si>
  <si>
    <t>Soth central coats: bìn định, bình thuậ</t>
  </si>
  <si>
    <t>Central highland: đà lạ, dawk lawk, gia lại</t>
  </si>
  <si>
    <t>South east: bình dương, đồng nai, nha trang, vùn àu</t>
  </si>
  <si>
    <t>Mekong river: An Giang, cà mau, cần thơ, đông tháp, tiền giang, vĩnh long, kiên giang, long an</t>
  </si>
  <si>
    <t>Đồng THáp</t>
  </si>
  <si>
    <t>Haà Nam</t>
  </si>
  <si>
    <t>Hải DƯơng</t>
  </si>
  <si>
    <t>HP</t>
  </si>
  <si>
    <t>Nha trang</t>
  </si>
  <si>
    <t>Phsu Thọ</t>
  </si>
  <si>
    <t>Q. Bình</t>
  </si>
  <si>
    <t>Q Nam</t>
  </si>
  <si>
    <t>Q Ninh</t>
  </si>
  <si>
    <t>Q trị</t>
  </si>
  <si>
    <t>Thia Nguyến</t>
  </si>
  <si>
    <t>sme-thanhdo@vpbank.com.vn</t>
  </si>
  <si>
    <t>HO</t>
  </si>
  <si>
    <t>Lê Đức Minh</t>
  </si>
  <si>
    <t>minhld2@vpbank.com.vn</t>
  </si>
  <si>
    <t>0945714568</t>
  </si>
  <si>
    <t>Nguyễn Đình Tiến</t>
  </si>
  <si>
    <t>TIENND4@VPBANK.COM.VN</t>
  </si>
  <si>
    <t>0988870291</t>
  </si>
  <si>
    <t>Võ Minh Huy</t>
  </si>
  <si>
    <t>huyvm@vpbank.com.vn</t>
  </si>
  <si>
    <t>0913 440 488</t>
  </si>
  <si>
    <t>Nguyễn Đức Hiếu</t>
  </si>
  <si>
    <t>HIEUND@VPBANK.COM.VN</t>
  </si>
  <si>
    <t>0931080111</t>
  </si>
  <si>
    <t>Trịnh Quang Phú</t>
  </si>
  <si>
    <t>phutq1@vpbank.com.vn</t>
  </si>
  <si>
    <t>0982730707</t>
  </si>
  <si>
    <t>smehcm-giadinh@vpbank.com.vn</t>
  </si>
  <si>
    <t>smehcm-conghoa@vpbank.com.vn</t>
  </si>
  <si>
    <t>smehcm-phulam@vpbank.com.vn</t>
  </si>
  <si>
    <t>smehcm-phumyhung@vpbank.com.vn</t>
  </si>
  <si>
    <t>smehcm-saigon@vpbank.com.vn</t>
  </si>
  <si>
    <t>smehcm-tanphu@vpbank.com.vn</t>
  </si>
  <si>
    <t>smehcm-kyhoa@vpbank.com.vn</t>
  </si>
  <si>
    <t>smehcm-buihuunghia@vpbank.com.vn</t>
  </si>
  <si>
    <t>smehcm-hochiminh@ vpbank.com.vn</t>
  </si>
  <si>
    <t>smehcm-dongnai@vpbank.com.vn</t>
  </si>
  <si>
    <t>smehcm-binhduong@vpbank.com.vn</t>
  </si>
  <si>
    <t>smehcm-vungtau@vpbank.com.vn</t>
  </si>
  <si>
    <t>smehcm-thuduc@vpbank.com.vn</t>
  </si>
  <si>
    <t>smehcm-benthanh@vpbank.com.vn</t>
  </si>
  <si>
    <t>Ngô Trí Hùng</t>
  </si>
  <si>
    <t>hungnt51@vpbank.com.vn</t>
  </si>
  <si>
    <t xml:space="preserve">0985 624 013 </t>
  </si>
  <si>
    <t>Trương Hoàng Vũ</t>
  </si>
  <si>
    <t>VUTH10@VPBANK.COM.VN</t>
  </si>
  <si>
    <t>0919643647</t>
  </si>
  <si>
    <t>MINHPC@VPBANK.COM.VN</t>
  </si>
  <si>
    <t>HUNGNM7@VPBANK.COM.VN</t>
  </si>
  <si>
    <t>Phạm Ngọc Quang</t>
  </si>
  <si>
    <t>0938868123</t>
  </si>
  <si>
    <t>QUANGPN1@VPBANK.COM.VN</t>
  </si>
  <si>
    <t>1411</t>
  </si>
  <si>
    <t>TÌNH TRẠNG 
HỒ SƠ</t>
  </si>
  <si>
    <t>Đia bàn</t>
  </si>
  <si>
    <t>Tòa nhà</t>
  </si>
  <si>
    <t>Diện tích 
sử dụng</t>
  </si>
  <si>
    <t>Thời hạn</t>
  </si>
  <si>
    <t>Giá thuê
đồng/tháng
VAT</t>
  </si>
  <si>
    <t>Giá thuê
đồng/tháng
chưa VAT</t>
  </si>
  <si>
    <t>Tiền cọc</t>
  </si>
  <si>
    <t>Quy định tăng giảm giá</t>
  </si>
  <si>
    <t>Sửa chữa bên trong diện tích thuê</t>
  </si>
  <si>
    <t>Hoàn trả 
mặt bằng</t>
  </si>
  <si>
    <t>Chấm dứt 
hợp đồng</t>
  </si>
  <si>
    <t>Thời điểm chuyển 
tiền đặt cọc</t>
  </si>
  <si>
    <t>Kỳ thanh toán 
đầu tiên</t>
  </si>
  <si>
    <t>Kỳ thanh 
toán trước</t>
  </si>
  <si>
    <t>Kỳ thanh 
toán cuối</t>
  </si>
  <si>
    <t>Thông tin liên hệ bên cho thuê</t>
  </si>
  <si>
    <t>Thông tin liên hệ AMC</t>
  </si>
  <si>
    <t>hợp đồng</t>
  </si>
  <si>
    <t>OK</t>
  </si>
  <si>
    <t>Nam Định
(Có HĐ Điện)</t>
  </si>
  <si>
    <r>
      <t>Công ty THNN Thuận Thắng Nam Định</t>
    </r>
    <r>
      <rPr>
        <sz val="12"/>
        <color theme="1"/>
        <rFont val="Calibri Light"/>
        <family val="1"/>
        <charset val="163"/>
        <scheme val="major"/>
      </rPr>
      <t xml:space="preserve"> - 91 Điện Biên - phường Cửa Bắc - TP Nam Định</t>
    </r>
  </si>
  <si>
    <t>80m2</t>
  </si>
  <si>
    <t>03 năm kể từ 27/6/2019</t>
  </si>
  <si>
    <t>36.300.000 đ</t>
  </si>
  <si>
    <t>Cố định</t>
  </si>
  <si>
    <t>Bên  thuê chịu</t>
  </si>
  <si>
    <t>Theo Biên bàn giao, xác nhận giữa hai bên</t>
  </si>
  <si>
    <t>Bên đơn phương chấm dứt sẽ chị phạt bằng chi phí cọc</t>
  </si>
  <si>
    <t>27/06-26/12/2019</t>
  </si>
  <si>
    <t>27/12/2019-26/06/2020</t>
  </si>
  <si>
    <t>1/7/2020 - 31/12/2020</t>
  </si>
  <si>
    <t>banquanly@namdinhtower.com/0912323299 - Ms Trang</t>
  </si>
  <si>
    <t xml:space="preserve">Trần Quang Tuấn - tuantq12@vpbank.com.vn - 0832921086  </t>
  </si>
  <si>
    <r>
      <t>TẬP ĐOÀN CÔNG NGHIỆP VIỄN THÔNG QUÂN ĐỘI</t>
    </r>
    <r>
      <rPr>
        <sz val="12"/>
        <color theme="1"/>
        <rFont val="Calibri Light"/>
        <family val="1"/>
        <charset val="163"/>
        <scheme val="major"/>
      </rPr>
      <t xml:space="preserve"> số 16 đường Xô Viết Nghệ Tĩnh - TP Hà Tĩnh.</t>
    </r>
  </si>
  <si>
    <t>70m2</t>
  </si>
  <si>
    <t>05 năm, từ 15/3/2019</t>
  </si>
  <si>
    <t>24.150.000 đ</t>
  </si>
  <si>
    <t>Cố định trong 01 năm đầu, các năm tiếp theo theo thỏa thuận nhưng qua tăng/giảm không quá 15% năm liền kề</t>
  </si>
  <si>
    <t>Bên thuê chịu</t>
  </si>
  <si>
    <t>Dỡ bỏ các trang/thiết bị/công cụ/dụng cụ/vách kính/ khung/tường giả lắp đặt trong mặt bằng</t>
  </si>
  <si>
    <t>Bên thuê gửi thông báo trước 60 ngày không mất tiền đặt cọc</t>
  </si>
  <si>
    <t>20/03/2020</t>
  </si>
  <si>
    <t>15/03-30/06/2019</t>
  </si>
  <si>
    <t>01/04/2020-30/06/2020</t>
  </si>
  <si>
    <r>
      <t>Công ty Cổ phần Đầu tư Thương mại Thanh Hoa</t>
    </r>
    <r>
      <rPr>
        <sz val="12"/>
        <color theme="1"/>
        <rFont val="Calibri Light"/>
        <family val="1"/>
        <charset val="163"/>
        <scheme val="major"/>
      </rPr>
      <t xml:space="preserve"> – số 27 - 29 Lê Lợi, Lam Sơn, TP Thanh Hóa</t>
    </r>
  </si>
  <si>
    <t>98m2</t>
  </si>
  <si>
    <t>05 năm kể từ 24/9/2018</t>
  </si>
  <si>
    <t>32.340.000 đ</t>
  </si>
  <si>
    <t>Cố định 02 năm đầu tiên, từ năm thứ 03 tăng 5%</t>
  </si>
  <si>
    <t>Tháo rỡ tường thạch cao, bít lỗ khoan điều hòa, sơn trắng tường khu vực thuê</t>
  </si>
  <si>
    <t>Chấm dứt hợp đồng trước hạn phạt chi phí cọc</t>
  </si>
  <si>
    <t>24/09/2018-24/12/2018</t>
  </si>
  <si>
    <t>25/03/2020-24/06/2020</t>
  </si>
  <si>
    <t>1/7/2020 - 24/9/2020</t>
  </si>
  <si>
    <t>nthuy060673@gmail.com/09151893334/0975189334</t>
  </si>
  <si>
    <t>Đại - dailt@vpbank.com.vn - 0903267525</t>
  </si>
  <si>
    <r>
      <t>Công ty Cổ phần Đầu tư Kinh Doanh Tài Sản Việt Nam</t>
    </r>
    <r>
      <rPr>
        <sz val="12"/>
        <color theme="1"/>
        <rFont val="Calibri Light"/>
        <family val="1"/>
        <charset val="163"/>
        <scheme val="major"/>
      </rPr>
      <t xml:space="preserve"> - Số 152 Hoàng Văn Thụ, Quang Trung, Hồng Bàng, Hải Phòng.</t>
    </r>
  </si>
  <si>
    <t>100m2</t>
  </si>
  <si>
    <t xml:space="preserve">03 năm kể từ
21/10/2019
</t>
  </si>
  <si>
    <t>39.600.000 đ</t>
  </si>
  <si>
    <t>Cố định 01 năm đầu tiên, từ năm thứ 02 trở đi tăng/giảm theo thị trường nhưng không quá 10%</t>
  </si>
  <si>
    <t>Để lại hiện trạng mặt bằng khi kết thúc hợp đồng</t>
  </si>
  <si>
    <t>Sau khi thực hiện 01 năm. Thông báo trước 60 ngày không bị phạt hợp đồng</t>
  </si>
  <si>
    <t>21/10/2019-20/01/2020</t>
  </si>
  <si>
    <t>21/04/2020-20/07/2020</t>
  </si>
  <si>
    <t>21/7/2020-20/10/2020</t>
  </si>
  <si>
    <t>lehuyen.dgv@gmail.com/0917142182 - Ms Huyền</t>
  </si>
  <si>
    <t xml:space="preserve">Thuấn - thuanlm@vpbank.com.vn  - 0903279525 </t>
  </si>
  <si>
    <r>
      <t>Công ty TNHH MTV Hội Nhập Phát Triển Đông Hưng</t>
    </r>
    <r>
      <rPr>
        <sz val="12"/>
        <color theme="1"/>
        <rFont val="Calibri Light"/>
        <family val="1"/>
        <charset val="163"/>
        <scheme val="major"/>
      </rPr>
      <t xml:space="preserve"> – số 96 Cao Thắng, Phường 4, Quận 3, TP Hồ Chí Minh</t>
    </r>
  </si>
  <si>
    <t>Lầu 1 + Lầu 2: 1010m2</t>
  </si>
  <si>
    <t xml:space="preserve">05 năm kể từ
10/1/2019
</t>
  </si>
  <si>
    <t>1.283.489.820 đ</t>
  </si>
  <si>
    <t>Từ 10/1/2022 đến 9/1/2024 tăng 10% so với giá thuê năm 02,03</t>
  </si>
  <si>
    <t>Bên cho thuê chịu đối với danh mục thiết bị do bên cho thuê cung cấp</t>
  </si>
  <si>
    <t>Sau 02 năm đầu hợp đồng.Bên thuê gửi thông báo trước 60 ngày không mất tiền đặt cọc</t>
  </si>
  <si>
    <t>30/11/2018-31/03/2019</t>
  </si>
  <si>
    <t>1/7/2020-30/9/2020</t>
  </si>
  <si>
    <t>acm.leasing@aeoncitimart.vn/0906702737 - Ms Kim Cương</t>
  </si>
  <si>
    <t>Đỗ Thành Trung - trungdt@vpbank.com.vn - 0903668116</t>
  </si>
  <si>
    <r>
      <t>Công ty CP Đầu tư &amp; Thương mại dầu khí Nghệ An</t>
    </r>
    <r>
      <rPr>
        <sz val="12"/>
        <color theme="1"/>
        <rFont val="Calibri Light"/>
        <family val="1"/>
        <charset val="163"/>
        <scheme val="major"/>
      </rPr>
      <t xml:space="preserve"> – số 7 Quang Trung - TP. Vinh - Nghệ An</t>
    </r>
  </si>
  <si>
    <t>05 năm kể từ 14/2/2020</t>
  </si>
  <si>
    <t>36.000.000 đ</t>
  </si>
  <si>
    <t>Cố định 02 năm đầu tiên, từ năm thứ 03 tăng/giảm 10%</t>
  </si>
  <si>
    <t>Bàn giao theo hiên trạng thực tế tại thời điểm kết thúc hợp đồng</t>
  </si>
  <si>
    <t>Thông báo trước 06 tháng không bị phạt HĐ</t>
  </si>
  <si>
    <t>20/01/2020-19/04/2020</t>
  </si>
  <si>
    <t>20/04/2020-30/06/2020</t>
  </si>
  <si>
    <t>tranhau110@gmail.com / 0968422228 - Mr Hậu</t>
  </si>
  <si>
    <t xml:space="preserve">Hải - haipt3@vpbank.com.vn - 0902268717 </t>
  </si>
  <si>
    <t>NO</t>
  </si>
  <si>
    <r>
      <t>Công ty CP ống thép Việt Đức VG PIPE</t>
    </r>
    <r>
      <rPr>
        <sz val="12"/>
        <color theme="1"/>
        <rFont val="Calibri Light"/>
        <family val="1"/>
        <charset val="163"/>
        <scheme val="major"/>
      </rPr>
      <t xml:space="preserve"> – số 8 Tôn Đức Thắng - TP. Vĩnh Yên – 5Vĩnh Phúc</t>
    </r>
  </si>
  <si>
    <t>50m2</t>
  </si>
  <si>
    <t>05 năm kể từ 24/5/2019</t>
  </si>
  <si>
    <t>Di chuyển tài sản, vệ sinh khu vực thuê.</t>
  </si>
  <si>
    <t>Sau 01 năm, chấm dứt hợp đồng thông báo trước 90 ngày không phạt HĐ</t>
  </si>
  <si>
    <t>24/05/2019-23/08/2019</t>
  </si>
  <si>
    <t>24/05/2020-23/08/2020</t>
  </si>
  <si>
    <t>tranthuy.bqltn@gmail.com/0899833388 - Ms Thúy</t>
  </si>
  <si>
    <t xml:space="preserve">Đinh Công Tuấn - tuandc@vpbank.com.vn -  0932325400 </t>
  </si>
  <si>
    <r>
      <t>Ban QL trụ sở liên cơ quan và Nhà ở sinh viên tỉnh Bắc Giang</t>
    </r>
    <r>
      <rPr>
        <sz val="12"/>
        <color theme="1"/>
        <rFont val="Calibri Light"/>
        <family val="1"/>
        <charset val="163"/>
        <scheme val="major"/>
      </rPr>
      <t xml:space="preserve"> - Khu nhà ở sinh viên, Hoàng Văn Thụ, TP. Bắc Giang, Bắc Giang</t>
    </r>
  </si>
  <si>
    <t>40m2</t>
  </si>
  <si>
    <t>05 năm kể từ 17/5/2019</t>
  </si>
  <si>
    <t>10.050.000 đ</t>
  </si>
  <si>
    <t>15/05/2019-15/08/2019</t>
  </si>
  <si>
    <t>25/12/2019-30/06/2020</t>
  </si>
  <si>
    <t>nguyenthuy290990@gmail.com/0382120447/0944610655 - Ms Thủy</t>
  </si>
  <si>
    <t xml:space="preserve">Toàn - toanvv2@vpbank.com.vn - 0836686268 </t>
  </si>
  <si>
    <r>
      <t>Công ty CP VIỆT LONG</t>
    </r>
    <r>
      <rPr>
        <sz val="12"/>
        <color theme="1"/>
        <rFont val="Calibri Light"/>
        <family val="1"/>
        <charset val="163"/>
        <scheme val="major"/>
      </rPr>
      <t xml:space="preserve"> – số 34 Lý Thái Tổ, P. Ninh Xá, TP. Bắc Ninh, Bắc Ninh</t>
    </r>
  </si>
  <si>
    <t>03 năm kể từ 26/8/2019</t>
  </si>
  <si>
    <t>Cố định 01 năm đầu tiên, từ năm thứ 02 trở đi điều chỉnh tăng 1 năm/ lần với biên độ 5%</t>
  </si>
  <si>
    <t>Tháo rỡ thiết bị/ công cụ/ dụng cụ, bít lỗ đục trên trường, vệ sinh mặt bằng.</t>
  </si>
  <si>
    <t>Thông báo trước 03 tháng, phạt chi phí đặt cọc.</t>
  </si>
  <si>
    <t>20/08/2019</t>
  </si>
  <si>
    <t>26/08/2019-25/05/2020</t>
  </si>
  <si>
    <t>26/02/2020-25/08/2020</t>
  </si>
  <si>
    <t>vietlongjsc.bn@gmail.com/Bích 0967878878</t>
  </si>
  <si>
    <t xml:space="preserve">Hải - Haint42@vpbank.com.vn - 0963222108 </t>
  </si>
  <si>
    <r>
      <t>Ông Vũ Thái Đoài - Bà Phan Thị Hiền Lương</t>
    </r>
    <r>
      <rPr>
        <sz val="12"/>
        <color theme="1"/>
        <rFont val="Calibri Light"/>
        <family val="1"/>
        <charset val="163"/>
        <scheme val="major"/>
      </rPr>
      <t xml:space="preserve"> - 424/11A, Xa lộ Hà Nội, Khu phố 5, phường Tân Hiệp, Biên Hòa, Đồng Nai. </t>
    </r>
  </si>
  <si>
    <t>66m2</t>
  </si>
  <si>
    <t xml:space="preserve">02 năm kể từ
1/12/2019 </t>
  </si>
  <si>
    <t>42.000.000 đ</t>
  </si>
  <si>
    <t>Thông báo trước 03 tháng không phạt hợp đồng</t>
  </si>
  <si>
    <t>01/01/2018-31/03/2018</t>
  </si>
  <si>
    <t>1/7/2020 - 30/9/2020</t>
  </si>
  <si>
    <t>htc061@yahoo.com/0988928135 - Mr Cảnh</t>
  </si>
  <si>
    <t>Hoàng - hoangnh3@vpbank.com.vn  - 0903485626</t>
  </si>
  <si>
    <r>
      <t>Công ty TNHH Quản lý đầu tư và Kinh doanh Thái Bình Dương</t>
    </r>
    <r>
      <rPr>
        <sz val="12"/>
        <color theme="1"/>
        <rFont val="Calibri Light"/>
        <family val="1"/>
        <charset val="163"/>
        <scheme val="major"/>
      </rPr>
      <t xml:space="preserve"> -Số 49 Đường Cách Mạng Tháng Tám, Phường An Thới, Quận Bình Thủy, Cần Thơ</t>
    </r>
  </si>
  <si>
    <t>03 năm kể từ 20/11/2019</t>
  </si>
  <si>
    <t>50.760.000 đ</t>
  </si>
  <si>
    <t>02 năm đầu không được chấm dứt Hợp đồng, sau đó thông báo trước 3 tháng không bị phạt</t>
  </si>
  <si>
    <t>21/10/2019</t>
  </si>
  <si>
    <t>20/11/2019-31/12/2019</t>
  </si>
  <si>
    <t>phuong.nguyen@pacificcorp.com.vn/0938118082 - Ms Phương</t>
  </si>
  <si>
    <t>Vĩnh Nghi - nghivlv@vpbank.com.vn - 0904650535</t>
  </si>
  <si>
    <r>
      <t>Ông Lâm Văn Quý - Bà Nguyễn Thị Thúy Hằng</t>
    </r>
    <r>
      <rPr>
        <sz val="12"/>
        <color theme="1"/>
        <rFont val="Calibri Light"/>
        <family val="1"/>
        <charset val="163"/>
        <scheme val="major"/>
      </rPr>
      <t xml:space="preserve"> – số 204-204A Trần Hưng Đạo, Mỹ Bình, Long Xuyên, An Giang</t>
    </r>
  </si>
  <si>
    <t>47m2</t>
  </si>
  <si>
    <t>05 năm kể từ 1/1/2019</t>
  </si>
  <si>
    <t>28.200.000 đ</t>
  </si>
  <si>
    <t>03/01/2019</t>
  </si>
  <si>
    <t>01/01/2019-31/03/2019</t>
  </si>
  <si>
    <t>quihang1978@gmail.com/dntnquihang.lx@gmail.com/ 0942248222 - Ms Hằng</t>
  </si>
  <si>
    <t>Thơ - thotm1@vpbank.com.vn - 0915110123</t>
  </si>
  <si>
    <t>Royal City - Hà Nội</t>
  </si>
  <si>
    <r>
      <t>Công ty THNN VinCom Retail Miền Bắc</t>
    </r>
    <r>
      <rPr>
        <sz val="12"/>
        <color theme="1"/>
        <rFont val="Calibri Light"/>
        <family val="1"/>
        <charset val="163"/>
        <scheme val="major"/>
      </rPr>
      <t xml:space="preserve"> – tòa nhà R3, Royal City, 72A Nguyễn Trãi, Thanh Xuân, Hà Nội.</t>
    </r>
  </si>
  <si>
    <t>448m2</t>
  </si>
  <si>
    <t>Hết hạn HĐ
14/8/2020</t>
  </si>
  <si>
    <t>v.thangnx@vincom.com.vn - Mr Thắng 0916699895</t>
  </si>
  <si>
    <t>Tháng 9/2020</t>
  </si>
  <si>
    <t>PGD Hội An  (mở mới)</t>
  </si>
  <si>
    <t>CN Sơn Tây (mở mới)</t>
  </si>
  <si>
    <t>DVKH Bách Khoa</t>
  </si>
  <si>
    <t>DVKH Cầu Giấy</t>
  </si>
  <si>
    <t>DVKH Định Công</t>
  </si>
  <si>
    <t>DVKH Kinh Đô</t>
  </si>
  <si>
    <t>DVKh Thành Công</t>
  </si>
  <si>
    <t>DVKH Gang Thép</t>
  </si>
  <si>
    <t>Vũ Thị Tuyết</t>
  </si>
  <si>
    <t>DVKH Khâm Thiên</t>
  </si>
  <si>
    <t>DVKH Thái Hà</t>
  </si>
  <si>
    <t>Nguyễn Thảo Nguyên</t>
  </si>
  <si>
    <t>Hooàng Thị Nguyệt Hằng</t>
  </si>
  <si>
    <t>DVKH  lào Cai</t>
  </si>
  <si>
    <t>Phạm Thị Thúy Hồng</t>
  </si>
  <si>
    <t>DVKH  Hồ Chí Minh</t>
  </si>
  <si>
    <t>Nguyễn Thị Mai Ngọc</t>
  </si>
  <si>
    <t>DVKH  Huế</t>
  </si>
  <si>
    <t>DVKH  Khánh Hội</t>
  </si>
  <si>
    <t>Nguyễn Thị Thúy Hằng</t>
  </si>
  <si>
    <t>DVKH  Lê Văn Sỹ</t>
  </si>
  <si>
    <t>Nguyễn Thị Ngọc Linh</t>
  </si>
  <si>
    <t>DVKH  Lê Văn Việt</t>
  </si>
  <si>
    <t>Vũ Thị Hoàng Giang</t>
  </si>
  <si>
    <t>DVKH  Nơ Trang Long</t>
  </si>
  <si>
    <t>DVKH  Núi Thành</t>
  </si>
  <si>
    <t>DVKH  Phú Xuân</t>
  </si>
  <si>
    <t>DVKH Quận 2</t>
  </si>
  <si>
    <t>Đặng Thị Ngọc Phú</t>
  </si>
  <si>
    <t>DVKH  Quảng Nam</t>
  </si>
  <si>
    <t>Phạm Thị Phương Trang</t>
  </si>
  <si>
    <t>DVKH  Tân Hưng</t>
  </si>
  <si>
    <t>Tháng 10</t>
  </si>
  <si>
    <t>DVKH Linh Đàm</t>
  </si>
  <si>
    <t>Hoàng Thị Thu Hương</t>
  </si>
  <si>
    <t>DVKH Văn Phú</t>
  </si>
  <si>
    <t>Bùi Phương Linh</t>
  </si>
  <si>
    <t>DVKH Thành Đô</t>
  </si>
  <si>
    <t>Lê Thị Thanh Hằng</t>
  </si>
  <si>
    <t>DVKH Thái Bình</t>
  </si>
  <si>
    <t>Đàm Thị Kiều Vân</t>
  </si>
  <si>
    <t>DVKH Trần Phú</t>
  </si>
  <si>
    <t>Nguyễn Thị Hoài</t>
  </si>
  <si>
    <t>DVKH Cà Mau</t>
  </si>
  <si>
    <t>Dương Tú Như</t>
  </si>
  <si>
    <t>DVKH Kỳ Hòa</t>
  </si>
  <si>
    <t>Vũ Thụy Phương Thúy</t>
  </si>
  <si>
    <t>DVKh Trung Chánh</t>
  </si>
  <si>
    <t>DVKh Sơn Tây</t>
  </si>
  <si>
    <t>Đỗ Thị Phương Thảo</t>
  </si>
  <si>
    <t>Phạm Đức Thuận</t>
  </si>
  <si>
    <t>Tháng 11</t>
  </si>
  <si>
    <t>Giám đốc Vùng 5 KHCN</t>
  </si>
  <si>
    <t>Trần Thị Thùy Vân</t>
  </si>
  <si>
    <t>PGD Lạch Tray,  Kỳ Bá, Đông Thọ, Thành Công, Hào Nam, Phương Mai</t>
  </si>
  <si>
    <t>Chưa có nhân sự mới thay thế</t>
  </si>
  <si>
    <t>DVKH Thành Công</t>
  </si>
  <si>
    <t>DVKH Hà Nam</t>
  </si>
  <si>
    <t>Phạm Thị Hiền</t>
  </si>
  <si>
    <t>Nguyễn Thị Huyền</t>
  </si>
  <si>
    <t>DVKH Hưng Yên</t>
  </si>
  <si>
    <t>Lê Thị Luyên</t>
  </si>
  <si>
    <t>DVKH Đò Quan</t>
  </si>
  <si>
    <t>Ngô Thị Ngọc Lâm</t>
  </si>
  <si>
    <t>Trần Thị Hồng Nhung</t>
  </si>
  <si>
    <t>DVKH Hồng Lĩnh</t>
  </si>
  <si>
    <t>Nguyễn Thị Thanh Xuân</t>
  </si>
  <si>
    <t>Đỗ Thị Phương Lan</t>
  </si>
  <si>
    <t>Đào Thị Bích Nghiên</t>
  </si>
  <si>
    <t>Phạm Ngoc Thùy An</t>
  </si>
  <si>
    <t>SME Thành Đô</t>
  </si>
  <si>
    <t>Groupmail TT</t>
  </si>
  <si>
    <t>SME Bắc Ninh</t>
  </si>
  <si>
    <t>Cấp độ TT</t>
  </si>
  <si>
    <t>Trợ lý</t>
  </si>
  <si>
    <t>SME Bình Định</t>
  </si>
  <si>
    <t>Ngô Văn Hàu</t>
  </si>
  <si>
    <t>Tháng 12</t>
  </si>
  <si>
    <t>CN Sa Đéc</t>
  </si>
  <si>
    <t>DVKH Láng Thượng</t>
  </si>
  <si>
    <t>DVKH Liễu Giai</t>
  </si>
  <si>
    <t>Đào Thị Thu Phương</t>
  </si>
  <si>
    <t>DVKH Tôn Đức Thắng</t>
  </si>
  <si>
    <t>Bùi Bích Hà</t>
  </si>
  <si>
    <t>DVKH Lào Cai</t>
  </si>
  <si>
    <t>Nguyễn Thị Minh Chân</t>
  </si>
  <si>
    <t>DVKH Lê Văn Sỹ</t>
  </si>
  <si>
    <t>Nguyễn Thị Nguyệt</t>
  </si>
  <si>
    <t>DVKH Quận 3</t>
  </si>
  <si>
    <t>DVKH Sa Đéc</t>
  </si>
  <si>
    <t>DVKH Phú Yên</t>
  </si>
  <si>
    <t>DVKH Phan Văn Trị</t>
  </si>
  <si>
    <t>DVKH Phùng</t>
  </si>
  <si>
    <t>Tháng 1/2021</t>
  </si>
  <si>
    <t>PGD Xuân la</t>
  </si>
  <si>
    <t xml:space="preserve"> Địa chỉ</t>
  </si>
  <si>
    <t>16 Xuân La, Phường Xuân la, Tây Hồ, Hà Nội</t>
  </si>
  <si>
    <t>Trần Văn Tú</t>
  </si>
  <si>
    <t>V-HCM</t>
  </si>
  <si>
    <t>Cập nhật group mail mới các TT</t>
  </si>
  <si>
    <t>DVKH Hà Nội</t>
  </si>
  <si>
    <t>Nguyễn Thị Phương Thảo</t>
  </si>
  <si>
    <t>Vũ Anh Tuấn</t>
  </si>
  <si>
    <t>Tháng 2/2021</t>
  </si>
  <si>
    <t>Miền Nam KHDN vi mô</t>
  </si>
  <si>
    <t>V-TN&amp;NTB</t>
  </si>
  <si>
    <t>Ngô Trí Hùng</t>
  </si>
  <si>
    <t>Mở mới 2021</t>
  </si>
  <si>
    <t>CN Phan Văn Trị</t>
  </si>
  <si>
    <t>Tháng 3/2021</t>
  </si>
  <si>
    <t>CN Bến Tre</t>
  </si>
  <si>
    <t>Nguyễn Huỳnh Kim Thoa</t>
  </si>
  <si>
    <t>SME Lạng Sơn</t>
  </si>
  <si>
    <t>Đóng cửa SME</t>
  </si>
  <si>
    <t>Triệu Thi Duyên</t>
  </si>
  <si>
    <t>DVKH Quảng Nam</t>
  </si>
  <si>
    <t>DVKH Chánh Hưng</t>
  </si>
  <si>
    <t>DVKH Đồng Tháp</t>
  </si>
  <si>
    <t>Tháng 4/2021</t>
  </si>
  <si>
    <t>PGD đông Hà Nội</t>
  </si>
  <si>
    <t>Nguyễn Đức Trung</t>
  </si>
  <si>
    <t>PGD Phương Mai</t>
  </si>
  <si>
    <t>Vũ Mạnh Tuưởng</t>
  </si>
  <si>
    <t>Nguyễn văn Thành</t>
  </si>
  <si>
    <t>PGD Lạc Tray</t>
  </si>
  <si>
    <t>Nguyễn văn Tín</t>
  </si>
  <si>
    <t>PGD đông Thọ</t>
  </si>
  <si>
    <t>Tháng 5/2021</t>
  </si>
  <si>
    <t>Trung tâm thế chấp Vùng 9</t>
  </si>
  <si>
    <t>TT Micro - Quận 11</t>
  </si>
  <si>
    <t>Địa chỉ cũ: Số nhà 30 - 31 đường Phan Châu Trinh, Phường An Mỹ, thành phố Tam Kỳ, tỉnh Quảng Nam</t>
  </si>
  <si>
    <t>Số nhà 175 - 177 đường Phan Châu Trinh, Phường Phước Hòa, thành phố Tam Kỳ, tỉnh Quảng Nam</t>
  </si>
  <si>
    <t>Chu Thị Quỳnh Hoa</t>
  </si>
  <si>
    <t>0982660885</t>
  </si>
  <si>
    <t>HOACTQ@VPBANK.COM.VN</t>
  </si>
  <si>
    <t>OB 21/06/2021</t>
  </si>
  <si>
    <t>HIENNT134@VPBANK.COM.VN</t>
  </si>
  <si>
    <t>0969861188</t>
  </si>
  <si>
    <t>OB 22/06/2021</t>
  </si>
  <si>
    <t>0936267358</t>
  </si>
  <si>
    <t>0932326502</t>
  </si>
  <si>
    <t>Nguyễn Thị Thu Hồng</t>
  </si>
  <si>
    <t>HONGNTT2@VPBANK.COM.VN</t>
  </si>
  <si>
    <t>0915750600</t>
  </si>
  <si>
    <t>17 Bùi Bằng Đoàn, khu phố Hưng Vượng 3 (R16-2) phường Tân Phong Quận 7 TPHCM</t>
  </si>
  <si>
    <t>0909009085</t>
  </si>
  <si>
    <t>HABB@VPBANK.COM.VN</t>
  </si>
  <si>
    <t>đi làm sau TS từ 21/06/2021</t>
  </si>
  <si>
    <t>Phan Thị Yến</t>
  </si>
  <si>
    <t>YENPT2@VPBANK.COM.VN</t>
  </si>
  <si>
    <t>0972848962</t>
  </si>
  <si>
    <t>tiếp nhận từ 03/05</t>
  </si>
  <si>
    <t>Phạm Thị Thanh Vân</t>
  </si>
  <si>
    <t>VANPTT@VPBANK.COM.VN</t>
  </si>
  <si>
    <t>0937120089</t>
  </si>
  <si>
    <t>100C Đặng Văn Bi, P Bình Thọ, TP Thủ Đức</t>
  </si>
  <si>
    <t>Trần Đan Thùy</t>
  </si>
  <si>
    <t>THUYTD@VPBANK.COM.VN</t>
  </si>
  <si>
    <t>0973796464</t>
  </si>
  <si>
    <t>Đào Tiến Dũng</t>
  </si>
  <si>
    <t>DUNGDT32@VPBANK.COM.VN</t>
  </si>
  <si>
    <t>0799526062</t>
  </si>
  <si>
    <t>tầng 1 tòa nhà Hinode- số 201 Minh Khai, Quận Hai bà trưng, TP.Hà Nội</t>
  </si>
  <si>
    <t>0856113686</t>
  </si>
  <si>
    <t>Bắc Hà Nội</t>
  </si>
  <si>
    <t>HƯNG VƯỢNG</t>
  </si>
  <si>
    <t>0963251181/0936189916</t>
  </si>
  <si>
    <t>0984166698</t>
  </si>
  <si>
    <t>TÂN HƯNG</t>
  </si>
  <si>
    <t>đổi tên từ 28/06/2021</t>
  </si>
  <si>
    <t>TÔN ĐỨC THẮNG</t>
  </si>
  <si>
    <t>đổi tên từ 19/07/2021</t>
  </si>
  <si>
    <t>Tầng 1 Tòa nhà 27A3, khu nhà cao tầng CT2-Khu đô thị thành phố giao luu, Phường Cổ Nhuế 1, Quận Bắc Từ Liêm Hà Nội</t>
  </si>
  <si>
    <t>PG1-08 &amp; PG1-09 thuộc dự án tổ hợp Trung tâm thương mai dịch vụ kết hợp nhà ở thương mại, SỐ 1A Đường  HÙNG VƯƠNG PHƯỜNG 1, TP Mỹ Tho, tỉnh Tiền Giang</t>
  </si>
  <si>
    <t>TÔ HIẾN THÀNH</t>
  </si>
  <si>
    <t>Tầng trệt Tòa nhà số 407 Tô Hiến Thành, P14, Quận 10, HCM</t>
  </si>
  <si>
    <t>QUẬN 8</t>
  </si>
  <si>
    <t>đổi tên từ 22/06/2021</t>
  </si>
  <si>
    <t>VANNHK2@VPBANK.COM.VN</t>
  </si>
  <si>
    <t>Nguyễn Hoàng Khánh Vân</t>
  </si>
  <si>
    <t>0988662238</t>
  </si>
  <si>
    <t>Số 171 Đường Đống Đa, Phường Thạch Quan Hải Châu Đà Nẵng</t>
  </si>
  <si>
    <t>SĐT CN: 02363531466/ 0905212070</t>
  </si>
  <si>
    <t>Lam Sơn</t>
  </si>
  <si>
    <t>đổi từ ngày 02/08/2021</t>
  </si>
  <si>
    <t>Thời gian giao dịch</t>
  </si>
  <si>
    <t>Sáng: 7h30-11h30; Chiều:13h30-17h30</t>
  </si>
  <si>
    <t>Sáng: 8h-12h; Chiều:13h-17h</t>
  </si>
  <si>
    <t>Sáng: 7h30-11h30; Chiều:13-17h</t>
  </si>
  <si>
    <t>Sáng: 8h-12h;Chiều: 13h-17h</t>
  </si>
  <si>
    <t>Sáng: 7h30-11h30, Chiều 13h30-17h30</t>
  </si>
  <si>
    <t>Sáng 7h30-11h30; Chiều 13h30-17h30</t>
  </si>
  <si>
    <t>8h đến 17h, có thông trưa</t>
  </si>
  <si>
    <t xml:space="preserve">Sáng: 08-12h, Chiều 13h-17h </t>
  </si>
  <si>
    <t>Sáng: 7h30-11h 30; Chiều:13h30-17h30</t>
  </si>
  <si>
    <t>Sáng: 7h30-11h30; chiều: 13h30-17h30</t>
  </si>
  <si>
    <t>Sáng: 08-12h, Chiều 13h-17h</t>
  </si>
  <si>
    <t>Sáng: 7h30 - 11h30; Chiều: 13h-17h</t>
  </si>
  <si>
    <t>7h30-11h30; Chiều:13h-17h</t>
  </si>
  <si>
    <t>Sáng: 7h30-11h30; Chiều:13h-17h</t>
  </si>
  <si>
    <t>Sáng: 8h-12h,chiều 13h-17h</t>
  </si>
  <si>
    <t>Sáng: 7h30-12h00; chiều: 13h30-17h00</t>
  </si>
  <si>
    <t>Sáng: 7h30-11h30; chiều: 13h00-17h00</t>
  </si>
  <si>
    <t>Sáng: 7h30-11h30; Chiều:13h00-17h00</t>
  </si>
  <si>
    <t>HUONGNTT8@VPBANK.COM.VN</t>
  </si>
  <si>
    <t>Hà Thị Nga</t>
  </si>
  <si>
    <t>NGAHT19@VPBANK.COM.VN</t>
  </si>
  <si>
    <t>0946336672</t>
  </si>
  <si>
    <t>PGD Lam Sơn</t>
  </si>
  <si>
    <t>Lê Ngọc Linh</t>
  </si>
  <si>
    <t>0944 797 434</t>
  </si>
  <si>
    <t xml:space="preserve">linhln3@vpbank.com.vn  </t>
  </si>
  <si>
    <t>Đông Thọ cũ</t>
  </si>
  <si>
    <t>Số 253 Trần Phú, P. Ba Đình, TP Thanh Hóa, tỉnh Thanh Hóa</t>
  </si>
  <si>
    <t xml:space="preserve">Sáng: 07h30-11h30
Chiều: 13h30-17h30
</t>
  </si>
  <si>
    <t xml:space="preserve">
Sáng : 7h30-11h30
Chiều : 13h30- 17h30
</t>
  </si>
  <si>
    <t>Sáng :8h-12h
Chiều :13h30-17h30</t>
  </si>
  <si>
    <t xml:space="preserve">
Sáng : 7h30-12h
Chiều : 13h30- 17h30
</t>
  </si>
  <si>
    <t xml:space="preserve">
Sáng : 7h30-12h
Chiều : 13h30- 17h
</t>
  </si>
  <si>
    <t>Sáng 7h30 - 11h30
chiều 13h - 5h</t>
  </si>
  <si>
    <t>sáng 7h30 đến 11h30
chiều 13h30 đến 17h30</t>
  </si>
  <si>
    <t>Sáng từ 7h30 đến 11h30
 chiều từ 13h30 đến 17h30</t>
  </si>
  <si>
    <t>Sáng 7h30 - 11h30
chiều 13h - 17h</t>
  </si>
  <si>
    <t>NGUYETNT30@VPBANK.COM.VN</t>
  </si>
  <si>
    <t>Có giao dịch thông trưa
Sáng: 8h-12h; Chiều:13h-17h</t>
  </si>
  <si>
    <t>Sáng   7h30 - 11h30
Chiều 13h00 - 17h00</t>
  </si>
  <si>
    <t>Sáng    8h00 - 12h00
Chiều 13h00 - 17h00</t>
  </si>
  <si>
    <t>Sáng   8h00 - 12h00
Chiều 13h00 - 17h00</t>
  </si>
  <si>
    <t>Sáng   7h30 - 11h30
Chiều 13h30 - 17h30</t>
  </si>
  <si>
    <t>Sáng  8h00 - 12h00
Chiều 13h00 - 17h00</t>
  </si>
  <si>
    <t>Giao dịch thông trưa
 T2-T6: 8h00-17h00
 Thứ 7: 8h00-12h00</t>
  </si>
  <si>
    <t>Sáng  8h00 - 12h00
Chiều 13h30 - 17h30</t>
  </si>
  <si>
    <t>Sáng  7h30 - 11h30 Chiều 13h30 - 17h30</t>
  </si>
  <si>
    <t>Sáng 7h30 - 11h30
Chiều 13h00 - 17h00</t>
  </si>
  <si>
    <t>Sáng:   8h00 - 12h00
Chiều 13h00 - 15h00</t>
  </si>
  <si>
    <t>Sáng   8h00 - 12h00
Chiều 13h00 -17h00</t>
  </si>
  <si>
    <t>Sáng  7h30 - 11h30
Chiều 13h00 - 17h00</t>
  </si>
  <si>
    <t>Sáng 7h30 - 11h30
Chiều 13h30 - 17h30</t>
  </si>
  <si>
    <t>Sáng 07h30 - 11h30
Chiều 13h00 - 17h00</t>
  </si>
  <si>
    <t>Sáng  7h30 - 11h30
Chiều 13h00 -17h00</t>
  </si>
  <si>
    <t>Sáng  7h30 - 11h30
Chiều 13h -17h00</t>
  </si>
  <si>
    <t>Sáng   7h30 - 11h30, Chiều 13h00 - 17h00</t>
  </si>
  <si>
    <t>Sáng   7h30 - 12h00
Chiều 13h00- 16h30</t>
  </si>
  <si>
    <t>Sáng    7h30 - 11h30
Chiều 13h00 - 17h00</t>
  </si>
  <si>
    <t>Sáng: 7h30-11h30, Chiều 13h00-17h00</t>
  </si>
  <si>
    <t>Sáng: 7h30-11h30, Chiều 13h-17h</t>
  </si>
  <si>
    <t>Thứ 2 - thứ 6: 8h00 - 17h00 (giao dịch thông trưa)
Thứ 7: 8h00 - 12h00</t>
  </si>
  <si>
    <t>Sáng: 7h30-12h00, Chiều 13h00-16h30</t>
  </si>
  <si>
    <t>175 - 177 Phan Chu Trinh, P. Phước Hòa, TP. Tam Kỳ, tỉnh Quảng Nam</t>
  </si>
  <si>
    <t xml:space="preserve">Nguyễn Thị Thanh Hằng </t>
  </si>
  <si>
    <t>hangntt84@vpbank.com.vn</t>
  </si>
  <si>
    <t>0364535645</t>
  </si>
  <si>
    <t>Lê Hà An</t>
  </si>
  <si>
    <t>ANLH5@VPBANK.COM.VN</t>
  </si>
  <si>
    <t>0969773097</t>
  </si>
  <si>
    <t>thuongnt@vpbank.com.vn</t>
  </si>
  <si>
    <t>Nguyễn Thị Thương</t>
  </si>
  <si>
    <t>0915985823</t>
  </si>
  <si>
    <t>Tây Hồ</t>
  </si>
  <si>
    <t>Nguyễn Thị Kim Thành</t>
  </si>
  <si>
    <t>THANHNTK7@VPBANK.COM.VN</t>
  </si>
  <si>
    <t>0932932496</t>
  </si>
  <si>
    <t>OB 06/09</t>
  </si>
  <si>
    <t>0975 415107</t>
  </si>
  <si>
    <t>Phạm Thị Yến</t>
  </si>
  <si>
    <t>Dương Thị Thu Huyền</t>
  </si>
  <si>
    <t>DUONGHUYEN@VPBANK.COM.VN</t>
  </si>
  <si>
    <t>HUYENLT@VPBANK.COM.VN</t>
  </si>
  <si>
    <t>DUNGNTM11@VPBANK.COM.VN</t>
  </si>
  <si>
    <t>YENPT@VPBANK.COM.VN</t>
  </si>
  <si>
    <t>0392325889</t>
  </si>
  <si>
    <t>Nguyễn Thị Nhung</t>
  </si>
  <si>
    <t>NHUNGNT2@VPBANK.COM.VN</t>
  </si>
  <si>
    <t>0988007880</t>
  </si>
  <si>
    <t>0936369909</t>
  </si>
  <si>
    <t>LANHUONGNT@VPBANK.COM.VN</t>
  </si>
  <si>
    <t>Đinh Ngọc Tú Anh</t>
  </si>
  <si>
    <t>ANHDNT@VPBANK.COM.VN</t>
  </si>
  <si>
    <t>0936098034</t>
  </si>
  <si>
    <t>Đinh Văn Khương</t>
  </si>
  <si>
    <t>KHUONGDV1@VPBANK.COM.VN</t>
  </si>
  <si>
    <t>0902848928</t>
  </si>
  <si>
    <t>0399323652</t>
  </si>
  <si>
    <t>0938488683</t>
  </si>
  <si>
    <t>0901028933</t>
  </si>
  <si>
    <t>Đàm Duy Ngọc</t>
  </si>
  <si>
    <t>NGOCDD2@VPBANK.COM.VN</t>
  </si>
  <si>
    <t>0919996855</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</si>
</sst>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4" formatCode="_(&quot;$&quot;* #,##0.00_);_(&quot;$&quot;* \(#,##0.00\);_(&quot;$&quot;* &quot;-&quot;??_);_(@_)"/>
    <numFmt numFmtId="43" formatCode="_(* #,##0.00_);_(* \(#,##0.00\);_(* &quot;-&quot;??_);_(@_)"/>
    <numFmt numFmtId="164" formatCode="_-* #,##0.00\ _₫_-;\-* #,##0.00\ _₫_-;_-* &quot;-&quot;??\ _₫_-;_-@_-"/>
    <numFmt numFmtId="165" formatCode="00&quot;.&quot;000"/>
    <numFmt numFmtId="166" formatCode="&quot;?&quot;#,##0;&quot;?&quot;\-#,##0"/>
    <numFmt numFmtId="167" formatCode="_-* #,##0_-;\-* #,##0_-;_-* &quot;-&quot;_-;_-@_-"/>
    <numFmt numFmtId="168" formatCode="_(* #,##0_);_(* \(#,##0\);_(* &quot;-&quot;??_);_(@_)"/>
    <numFmt numFmtId="169" formatCode="_ &quot;\&quot;* #,##0_ ;_ &quot;\&quot;* \-#,##0_ ;_ &quot;\&quot;* &quot;-&quot;_ ;_ @_ "/>
    <numFmt numFmtId="170" formatCode="_ &quot;\&quot;* ###,0&quot;.&quot;00_ ;_ &quot;\&quot;* \-###,0&quot;.&quot;00_ ;_ &quot;\&quot;* &quot;-&quot;??_ ;_ @_ "/>
    <numFmt numFmtId="171" formatCode="_ * #,##0_ ;_ * \-#,##0_ ;_ * &quot;-&quot;_ ;_ @_ "/>
    <numFmt numFmtId="172" formatCode="_ * ###,0&quot;.&quot;00_ ;_ * \-###,0&quot;.&quot;00_ ;_ * &quot;-&quot;??_ ;_ @_ "/>
    <numFmt numFmtId="173" formatCode="_-* #,##0.00_-;\-* #,##0.00_-;_-* &quot;-&quot;??_-;_-@_-"/>
    <numFmt numFmtId="174" formatCode="\$#,##0\ ;\(\$#,##0\)"/>
    <numFmt numFmtId="175" formatCode="&quot;VND&quot;#,##0_);[Red]\(&quot;VND&quot;#,##0\)"/>
    <numFmt numFmtId="176" formatCode="###,0&quot;.&quot;00\ &quot;F&quot;;[Red]\-###,0&quot;.&quot;00\ &quot;F&quot;"/>
    <numFmt numFmtId="177" formatCode="_-* #,##0\ &quot;F&quot;_-;\-* #,##0\ &quot;F&quot;_-;_-* &quot;-&quot;\ &quot;F&quot;_-;_-@_-"/>
    <numFmt numFmtId="178" formatCode="#,##0\ &quot;F&quot;;[Red]\-#,##0\ &quot;F&quot;"/>
    <numFmt numFmtId="179" formatCode="###,0&quot;.&quot;00\ &quot;F&quot;;\-###,0&quot;.&quot;00\ &quot;F&quot;"/>
    <numFmt numFmtId="180" formatCode="#,##0\ &quot;DM&quot;;\-#,##0\ &quot;DM&quot;"/>
    <numFmt numFmtId="181" formatCode="0&quot;.&quot;000%"/>
    <numFmt numFmtId="182" formatCode="&quot;￥&quot;#,##0;&quot;￥&quot;\-#,##0"/>
    <numFmt numFmtId="183" formatCode="_-* ###,0&quot;.&quot;00_-;\-* ###,0&quot;.&quot;00_-;_-* &quot;-&quot;??_-;_-@_-"/>
    <numFmt numFmtId="184" formatCode="_-&quot;$&quot;* #,##0_-;\-&quot;$&quot;* #,##0_-;_-&quot;$&quot;* &quot;-&quot;_-;_-@_-"/>
    <numFmt numFmtId="185" formatCode="&quot;$&quot;#,##0;[Red]\-&quot;$&quot;#,##0"/>
    <numFmt numFmtId="186" formatCode="_-&quot;$&quot;* ###,0&quot;.&quot;00_-;\-&quot;$&quot;* ###,0&quot;.&quot;00_-;_-&quot;$&quot;* &quot;-&quot;??_-;_-@_-"/>
    <numFmt numFmtId="187" formatCode="B1dd\-mmm\-yy"/>
    <numFmt numFmtId="188" formatCode="[$-1010000]d/m/yyyy;@"/>
    <numFmt numFmtId="189" formatCode="[$-1010409]d\ mmm\ yy;@"/>
    <numFmt numFmtId="190" formatCode="[$-F400]h:mm:ss\ AM/PM"/>
  </numFmts>
  <fonts count="126">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b/>
      <i/>
      <sz val="9"/>
      <color indexed="81"/>
      <name val="Tahoma"/>
      <family val="2"/>
    </font>
    <font>
      <b/>
      <sz val="9"/>
      <color indexed="81"/>
      <name val="Tahoma"/>
      <family val="2"/>
    </font>
    <font>
      <b/>
      <sz val="9"/>
      <color indexed="81"/>
      <name val="Tahoma"/>
      <family val="2"/>
      <charset val="163"/>
    </font>
    <font>
      <sz val="9"/>
      <color indexed="81"/>
      <name val="Tahoma"/>
      <family val="2"/>
      <charset val="163"/>
    </font>
    <font>
      <sz val="9"/>
      <color indexed="81"/>
      <name val="Tahoma"/>
      <family val="2"/>
    </font>
    <font>
      <b/>
      <sz val="8"/>
      <color indexed="81"/>
      <name val="Tahoma"/>
      <family val="2"/>
    </font>
    <font>
      <sz val="8"/>
      <color indexed="81"/>
      <name val="Tahoma"/>
      <family val="2"/>
    </font>
    <font>
      <sz val="11"/>
      <color theme="1"/>
      <name val="Times New Roman"/>
      <family val="1"/>
    </font>
    <font>
      <b/>
      <sz val="16"/>
      <color rgb="FFFF0000"/>
      <name val="Times New Roman"/>
      <family val="1"/>
    </font>
    <font>
      <b/>
      <sz val="11"/>
      <color theme="0"/>
      <name val="Times New Roman"/>
      <family val="1"/>
    </font>
    <font>
      <b/>
      <sz val="11"/>
      <color rgb="FFFF0000"/>
      <name val="Times New Roman"/>
      <family val="1"/>
    </font>
    <font>
      <sz val="12"/>
      <color theme="8" tint="-0.249977111117893"/>
      <name val="Calibri Light"/>
      <family val="1"/>
      <charset val="163"/>
      <scheme val="major"/>
    </font>
    <font>
      <u/>
      <sz val="11"/>
      <color theme="10"/>
      <name val="Calibri"/>
      <family val="2"/>
      <charset val="163"/>
      <scheme val="minor"/>
    </font>
    <font>
      <sz val="11"/>
      <color theme="1"/>
      <name val="Calibri"/>
      <family val="2"/>
      <charset val="163"/>
      <scheme val="minor"/>
    </font>
    <font>
      <b/>
      <sz val="16"/>
      <color theme="1"/>
      <name val="Times New Roman"/>
      <family val="1"/>
    </font>
    <font>
      <b/>
      <sz val="15"/>
      <name val="Calibri"/>
      <family val="2"/>
      <scheme val="minor"/>
    </font>
    <font>
      <sz val="11"/>
      <color theme="1"/>
      <name val="Times New Roman"/>
      <family val="2"/>
      <charset val="163"/>
    </font>
    <font>
      <b/>
      <sz val="12"/>
      <name val="Times New Roman"/>
      <family val="1"/>
    </font>
    <font>
      <sz val="12"/>
      <name val="Times New Roman"/>
      <family val="1"/>
    </font>
    <font>
      <sz val="11"/>
      <name val="Times New Roman"/>
      <family val="1"/>
    </font>
    <font>
      <b/>
      <sz val="12"/>
      <color rgb="FFFF0000"/>
      <name val="Times New Roman"/>
      <family val="1"/>
    </font>
    <font>
      <sz val="11"/>
      <name val="??"/>
      <family val="3"/>
    </font>
    <font>
      <sz val="14"/>
      <name val="??"/>
      <family val="3"/>
    </font>
    <font>
      <sz val="12"/>
      <name val="????"/>
      <charset val="136"/>
    </font>
    <font>
      <sz val="12"/>
      <name val="???"/>
      <family val="3"/>
    </font>
    <font>
      <sz val="10"/>
      <name val="?? ??"/>
      <family val="1"/>
      <charset val="136"/>
    </font>
    <font>
      <sz val="14"/>
      <name val="VNTime"/>
    </font>
    <font>
      <b/>
      <u/>
      <sz val="14"/>
      <color indexed="8"/>
      <name val=".VnBook-AntiquaH"/>
      <family val="2"/>
    </font>
    <font>
      <i/>
      <sz val="12"/>
      <color indexed="8"/>
      <name val=".VnBook-AntiquaH"/>
      <family val="2"/>
    </font>
    <font>
      <b/>
      <sz val="12"/>
      <color indexed="8"/>
      <name val=".VnBook-Antiqua"/>
      <family val="2"/>
    </font>
    <font>
      <i/>
      <sz val="12"/>
      <color indexed="8"/>
      <name val=".VnBook-Antiqua"/>
      <family val="2"/>
    </font>
    <font>
      <sz val="14"/>
      <name val=".VnTimeH"/>
      <family val="2"/>
    </font>
    <font>
      <sz val="12"/>
      <name val="±¼¸²Ã¼"/>
      <family val="3"/>
      <charset val="129"/>
    </font>
    <font>
      <sz val="12"/>
      <name val="¹UAAA¼"/>
      <family val="3"/>
      <charset val="129"/>
    </font>
    <font>
      <sz val="11"/>
      <name val="±¼¸²Ã¼"/>
      <family val="3"/>
      <charset val="129"/>
    </font>
    <font>
      <sz val="12"/>
      <name val="µ¸¿òÃ¼"/>
      <family val="3"/>
      <charset val="129"/>
    </font>
    <font>
      <sz val="10"/>
      <name val="Arial"/>
      <family val="2"/>
    </font>
    <font>
      <sz val="11"/>
      <color indexed="8"/>
      <name val="Calibri"/>
      <family val="2"/>
    </font>
    <font>
      <b/>
      <sz val="12"/>
      <name val="Arial"/>
      <family val="2"/>
    </font>
    <font>
      <u/>
      <sz val="11"/>
      <color theme="10"/>
      <name val="Calibri"/>
      <family val="2"/>
      <scheme val="minor"/>
    </font>
    <font>
      <sz val="12"/>
      <name val="VnTime(Ds)"/>
      <family val="1"/>
    </font>
    <font>
      <sz val="12"/>
      <name val="Arial"/>
      <family val="2"/>
    </font>
    <font>
      <sz val="10"/>
      <name val="VNtimes new roman"/>
      <family val="2"/>
    </font>
    <font>
      <sz val="11"/>
      <color theme="1"/>
      <name val="Cambria"/>
      <family val="2"/>
      <charset val="163"/>
    </font>
    <font>
      <sz val="11"/>
      <color theme="1"/>
      <name val="Calibri"/>
      <family val="2"/>
    </font>
    <font>
      <sz val="13"/>
      <name val=".VnTime"/>
      <family val="2"/>
    </font>
    <font>
      <sz val="14"/>
      <name val="VnTime"/>
      <family val="2"/>
    </font>
    <font>
      <b/>
      <sz val="12"/>
      <name val=".VnTime"/>
      <family val="2"/>
    </font>
    <font>
      <sz val="14"/>
      <name val=".VnArial"/>
      <family val="2"/>
    </font>
    <font>
      <sz val="10"/>
      <name val=" "/>
      <family val="1"/>
      <charset val="136"/>
    </font>
    <font>
      <sz val="14"/>
      <name val="뼻뮝"/>
      <family val="3"/>
    </font>
    <font>
      <sz val="12"/>
      <name val="바탕체"/>
      <family val="3"/>
    </font>
    <font>
      <sz val="12"/>
      <name val="뼻뮝"/>
      <family val="3"/>
    </font>
    <font>
      <sz val="11"/>
      <name val="돋움"/>
      <family val="3"/>
    </font>
    <font>
      <sz val="10"/>
      <name val="굴림체"/>
      <family val="3"/>
    </font>
    <font>
      <sz val="9"/>
      <name val="Arial"/>
      <family val="2"/>
    </font>
    <font>
      <sz val="10"/>
      <name val="Times New Roman"/>
      <family val="1"/>
    </font>
    <font>
      <sz val="12"/>
      <name val="Courier"/>
      <family val="3"/>
    </font>
    <font>
      <b/>
      <sz val="11"/>
      <name val="Times New Roman"/>
      <family val="1"/>
    </font>
    <font>
      <b/>
      <sz val="12"/>
      <color theme="1"/>
      <name val="Times New Roman"/>
      <family val="1"/>
    </font>
    <font>
      <sz val="12"/>
      <color theme="1"/>
      <name val="Times New Roman"/>
      <family val="1"/>
    </font>
    <font>
      <sz val="11"/>
      <color theme="8" tint="-0.249977111117893"/>
      <name val="Times New Roman"/>
      <family val="1"/>
    </font>
    <font>
      <sz val="11"/>
      <color rgb="FFFF0000"/>
      <name val="Times New Roman"/>
      <family val="1"/>
    </font>
    <font>
      <u/>
      <sz val="12"/>
      <color indexed="12"/>
      <name val="Times New Roman"/>
      <family val="1"/>
    </font>
    <font>
      <u/>
      <sz val="12"/>
      <color theme="1"/>
      <name val="Times New Roman"/>
      <family val="1"/>
    </font>
    <font>
      <sz val="12"/>
      <color rgb="FFFF0000"/>
      <name val="Times New Roman"/>
      <family val="1"/>
    </font>
    <font>
      <b/>
      <sz val="12"/>
      <color theme="0"/>
      <name val="Times New Roman"/>
      <family val="1"/>
    </font>
    <font>
      <sz val="11"/>
      <name val="Myriad Pro"/>
      <family val="2"/>
    </font>
    <font>
      <b/>
      <sz val="12"/>
      <color theme="1"/>
      <name val="Calibri Light"/>
      <family val="1"/>
      <charset val="163"/>
      <scheme val="major"/>
    </font>
    <font>
      <sz val="12"/>
      <color theme="1"/>
      <name val="Calibri Light"/>
      <family val="1"/>
      <scheme val="major"/>
    </font>
    <font>
      <u/>
      <sz val="12"/>
      <color theme="1"/>
      <name val="Calibri Light"/>
      <family val="1"/>
      <scheme val="major"/>
    </font>
    <font>
      <sz val="12"/>
      <color theme="1"/>
      <name val="Calibri Light"/>
      <family val="1"/>
      <charset val="163"/>
      <scheme val="major"/>
    </font>
    <font>
      <sz val="12"/>
      <name val="Calibri Light"/>
      <family val="1"/>
      <charset val="163"/>
      <scheme val="major"/>
    </font>
    <font>
      <sz val="12"/>
      <color rgb="FFFF0000"/>
      <name val="Calibri Light"/>
      <family val="1"/>
      <charset val="163"/>
      <scheme val="major"/>
    </font>
    <font>
      <sz val="12"/>
      <color theme="1"/>
      <name val="Times New Roman"/>
      <family val="1"/>
      <charset val="163"/>
    </font>
    <font>
      <b/>
      <sz val="11"/>
      <color theme="1"/>
      <name val="Times New Roman"/>
      <family val="1"/>
    </font>
    <font>
      <sz val="11"/>
      <name val="Times New Roman"/>
      <family val="1"/>
    </font>
    <font>
      <sz val="11"/>
      <color theme="1"/>
      <name val="Times New Roman"/>
      <family val="1"/>
    </font>
    <font>
      <b/>
      <sz val="12"/>
      <color theme="1"/>
      <name val="Times New Roman"/>
      <family val="1"/>
      <charset val="163"/>
    </font>
    <font>
      <b/>
      <sz val="12"/>
      <name val="Calibri Light"/>
      <family val="1"/>
      <charset val="163"/>
      <scheme val="major"/>
    </font>
    <font>
      <u/>
      <sz val="11"/>
      <color indexed="12"/>
      <name val="Times New Roman"/>
      <family val="1"/>
    </font>
    <font>
      <u/>
      <sz val="11"/>
      <color rgb="FFFF0000"/>
      <name val="Times New Roman"/>
      <family val="1"/>
    </font>
    <font>
      <sz val="11"/>
      <color rgb="FF000000"/>
      <name val="Times New Roman"/>
      <family val="1"/>
    </font>
    <font>
      <sz val="11"/>
      <color rgb="FF1F497D"/>
      <name val="Times New Roman"/>
      <family val="1"/>
    </font>
    <font>
      <sz val="11"/>
      <color theme="1"/>
      <name val="Times New Roman"/>
      <family val="1"/>
      <charset val="163"/>
    </font>
    <font>
      <sz val="10"/>
      <color theme="1"/>
      <name val="Times New Roman"/>
      <family val="1"/>
    </font>
    <font>
      <b/>
      <sz val="8"/>
      <color indexed="81"/>
      <name val="Tahoma"/>
      <family val="2"/>
      <charset val="163"/>
    </font>
    <font>
      <sz val="8"/>
      <color indexed="81"/>
      <name val="Tahoma"/>
      <family val="2"/>
      <charset val="163"/>
    </font>
    <font>
      <sz val="11"/>
      <name val="Times New Roman"/>
      <family val="1"/>
    </font>
    <font>
      <sz val="11"/>
      <color theme="1"/>
      <name val="Times New Roman"/>
      <family val="1"/>
    </font>
    <font>
      <sz val="11"/>
      <color theme="1"/>
      <name val="Times New Roman"/>
      <family val="1"/>
    </font>
    <font>
      <u/>
      <sz val="10"/>
      <color theme="1"/>
      <name val="Arial"/>
      <family val="2"/>
    </font>
    <font>
      <u/>
      <sz val="12"/>
      <color theme="1"/>
      <name val="Calibri Light"/>
      <family val="1"/>
      <charset val="163"/>
      <scheme val="major"/>
    </font>
    <font>
      <u/>
      <sz val="11"/>
      <name val="Calibri"/>
      <family val="2"/>
      <charset val="163"/>
      <scheme val="minor"/>
    </font>
    <font>
      <sz val="11"/>
      <color rgb="FF201F1E"/>
      <name val="Times New Roman"/>
      <family val="1"/>
    </font>
    <font>
      <sz val="10"/>
      <color theme="1"/>
      <name val="Cambria"/>
      <family val="1"/>
    </font>
    <font>
      <sz val="11"/>
      <color theme="1"/>
      <name val="Segoe UI"/>
      <family val="2"/>
    </font>
    <font>
      <b/>
      <sz val="12"/>
      <color rgb="FFFF0000"/>
      <name val="Calibri Light"/>
      <family val="1"/>
      <charset val="163"/>
      <scheme val="major"/>
    </font>
    <font>
      <b/>
      <u/>
      <sz val="12"/>
      <color theme="1"/>
      <name val="Calibri Light"/>
      <family val="1"/>
      <charset val="163"/>
      <scheme val="major"/>
    </font>
    <font>
      <u/>
      <sz val="12"/>
      <color indexed="12"/>
      <name val="Calibri Light"/>
      <family val="1"/>
      <charset val="163"/>
      <scheme val="major"/>
    </font>
    <font>
      <sz val="12"/>
      <name val="Times New Roman"/>
      <family val="1"/>
      <charset val="163"/>
    </font>
    <font>
      <u/>
      <sz val="10"/>
      <color rgb="FFFF0000"/>
      <name val="Arial"/>
      <family val="2"/>
    </font>
    <font>
      <sz val="12"/>
      <color rgb="FFFF0000"/>
      <name val="Times New Roman"/>
      <family val="1"/>
      <charset val="163"/>
    </font>
    <font>
      <b/>
      <sz val="12"/>
      <color rgb="FFFF0000"/>
      <name val="Times New Roman"/>
      <family val="1"/>
      <charset val="163"/>
    </font>
    <font>
      <b/>
      <sz val="12"/>
      <name val="Times New Roman"/>
      <family val="1"/>
      <charset val="163"/>
    </font>
    <font>
      <b/>
      <sz val="11"/>
      <color theme="1"/>
      <name val="Times New Roman"/>
      <family val="1"/>
      <charset val="163"/>
    </font>
    <font>
      <sz val="13"/>
      <color rgb="FF000000"/>
      <name val="Times New Roman"/>
      <family val="1"/>
    </font>
    <font>
      <b/>
      <sz val="12"/>
      <color theme="1"/>
      <name val="Cambria"/>
      <family val="1"/>
    </font>
    <font>
      <sz val="12"/>
      <color theme="1"/>
      <name val="Cambria"/>
      <family val="1"/>
    </font>
    <font>
      <sz val="12"/>
      <name val="Cambria"/>
      <family val="1"/>
    </font>
  </fonts>
  <fills count="2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bgColor indexed="64"/>
      </patternFill>
    </fill>
    <fill>
      <patternFill patternType="solid">
        <fgColor rgb="FFA6A6A6"/>
        <bgColor indexed="64"/>
      </patternFill>
    </fill>
    <fill>
      <patternFill patternType="solid">
        <fgColor rgb="FFFF0000"/>
        <bgColor indexed="64"/>
      </patternFill>
    </fill>
    <fill>
      <patternFill patternType="solid">
        <fgColor indexed="22"/>
        <bgColor indexed="64"/>
      </patternFill>
    </fill>
    <fill>
      <patternFill patternType="gray125">
        <fgColor indexed="35"/>
      </patternFill>
    </fill>
    <fill>
      <patternFill patternType="solid">
        <fgColor theme="9"/>
        <bgColor indexed="64"/>
      </patternFill>
    </fill>
    <fill>
      <patternFill patternType="solid">
        <fgColor theme="4" tint="0.79998168889431442"/>
        <bgColor theme="4" tint="0.79998168889431442"/>
      </patternFill>
    </fill>
    <fill>
      <patternFill patternType="solid">
        <fgColor rgb="FF0066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rgb="FFFFFFFF"/>
        <bgColor indexed="64"/>
      </patternFill>
    </fill>
    <fill>
      <patternFill patternType="solid">
        <fgColor rgb="FFDDEBF7"/>
        <bgColor indexed="64"/>
      </patternFill>
    </fill>
    <fill>
      <patternFill patternType="solid">
        <fgColor theme="3" tint="0.59999389629810485"/>
        <bgColor indexed="64"/>
      </patternFill>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0"/>
        <bgColor theme="4" tint="0.7999816888943144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theme="1" tint="0.499984740745262"/>
      </left>
      <right style="thin">
        <color indexed="64"/>
      </right>
      <top style="thin">
        <color theme="1" tint="0.499984740745262"/>
      </top>
      <bottom style="thin">
        <color theme="1"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auto="1"/>
      </left>
      <right style="thin">
        <color auto="1"/>
      </right>
      <top style="thin">
        <color auto="1"/>
      </top>
      <bottom style="thin">
        <color theme="4" tint="0.3999755851924192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s>
  <cellStyleXfs count="188">
    <xf numFmtId="0" fontId="0" fillId="0" borderId="0"/>
    <xf numFmtId="0" fontId="15" fillId="0" borderId="0" applyNumberFormat="0" applyFill="0" applyBorder="0" applyAlignment="0" applyProtection="0">
      <alignment vertical="top"/>
      <protection locked="0"/>
    </xf>
    <xf numFmtId="0" fontId="28" fillId="0" borderId="0" applyNumberFormat="0" applyFill="0" applyBorder="0" applyAlignment="0" applyProtection="0"/>
    <xf numFmtId="0" fontId="14" fillId="0" borderId="0"/>
    <xf numFmtId="43" fontId="14" fillId="0" borderId="0" applyFont="0" applyFill="0" applyBorder="0" applyAlignment="0" applyProtection="0"/>
    <xf numFmtId="0" fontId="32" fillId="0" borderId="0"/>
    <xf numFmtId="0" fontId="13" fillId="0" borderId="0"/>
    <xf numFmtId="165" fontId="37" fillId="0" borderId="0" applyFont="0" applyFill="0" applyBorder="0" applyAlignment="0" applyProtection="0"/>
    <xf numFmtId="0" fontId="38" fillId="0" borderId="0" applyFont="0" applyFill="0" applyBorder="0" applyAlignment="0" applyProtection="0"/>
    <xf numFmtId="166" fontId="37" fillId="0" borderId="0" applyFont="0" applyFill="0" applyBorder="0" applyAlignment="0" applyProtection="0"/>
    <xf numFmtId="40" fontId="38" fillId="0" borderId="0" applyFont="0" applyFill="0" applyBorder="0" applyAlignment="0" applyProtection="0"/>
    <xf numFmtId="38" fontId="38" fillId="0" borderId="0" applyFont="0" applyFill="0" applyBorder="0" applyAlignment="0" applyProtection="0"/>
    <xf numFmtId="167" fontId="39" fillId="0" borderId="0" applyFont="0" applyFill="0" applyBorder="0" applyAlignment="0" applyProtection="0"/>
    <xf numFmtId="9" fontId="40" fillId="0" borderId="0" applyFont="0" applyFill="0" applyBorder="0" applyAlignment="0" applyProtection="0"/>
    <xf numFmtId="0" fontId="41" fillId="0" borderId="0" applyFont="0" applyFill="0" applyBorder="0" applyAlignment="0" applyProtection="0"/>
    <xf numFmtId="1" fontId="42" fillId="0" borderId="1" applyBorder="0" applyAlignment="0">
      <alignment horizontal="center"/>
    </xf>
    <xf numFmtId="0" fontId="43" fillId="11" borderId="0"/>
    <xf numFmtId="0" fontId="44" fillId="11" borderId="0"/>
    <xf numFmtId="0" fontId="45" fillId="11" borderId="0"/>
    <xf numFmtId="0" fontId="46" fillId="0" borderId="0">
      <alignment wrapText="1"/>
    </xf>
    <xf numFmtId="168" fontId="47" fillId="0" borderId="4" applyNumberFormat="0" applyFont="0" applyBorder="0" applyAlignment="0">
      <alignment horizontal="center" vertical="center"/>
    </xf>
    <xf numFmtId="169" fontId="48" fillId="0" borderId="0" applyFont="0" applyFill="0" applyBorder="0" applyAlignment="0" applyProtection="0"/>
    <xf numFmtId="0" fontId="49" fillId="0" borderId="0" applyFont="0" applyFill="0" applyBorder="0" applyAlignment="0" applyProtection="0"/>
    <xf numFmtId="169" fontId="50" fillId="0" borderId="0" applyFont="0" applyFill="0" applyBorder="0" applyAlignment="0" applyProtection="0"/>
    <xf numFmtId="170" fontId="48" fillId="0" borderId="0" applyFont="0" applyFill="0" applyBorder="0" applyAlignment="0" applyProtection="0"/>
    <xf numFmtId="0" fontId="49" fillId="0" borderId="0" applyFont="0" applyFill="0" applyBorder="0" applyAlignment="0" applyProtection="0"/>
    <xf numFmtId="170" fontId="50" fillId="0" borderId="0" applyFont="0" applyFill="0" applyBorder="0" applyAlignment="0" applyProtection="0"/>
    <xf numFmtId="171" fontId="48" fillId="0" borderId="0" applyFont="0" applyFill="0" applyBorder="0" applyAlignment="0" applyProtection="0"/>
    <xf numFmtId="0" fontId="49" fillId="0" borderId="0" applyFont="0" applyFill="0" applyBorder="0" applyAlignment="0" applyProtection="0"/>
    <xf numFmtId="171" fontId="50" fillId="0" borderId="0" applyFont="0" applyFill="0" applyBorder="0" applyAlignment="0" applyProtection="0"/>
    <xf numFmtId="172" fontId="48" fillId="0" borderId="0" applyFont="0" applyFill="0" applyBorder="0" applyAlignment="0" applyProtection="0"/>
    <xf numFmtId="0" fontId="49" fillId="0" borderId="0" applyFont="0" applyFill="0" applyBorder="0" applyAlignment="0" applyProtection="0"/>
    <xf numFmtId="172" fontId="50" fillId="0" borderId="0" applyFont="0" applyFill="0" applyBorder="0" applyAlignment="0" applyProtection="0"/>
    <xf numFmtId="0" fontId="49" fillId="0" borderId="0"/>
    <xf numFmtId="0" fontId="51" fillId="0" borderId="0"/>
    <xf numFmtId="0" fontId="49" fillId="0" borderId="0"/>
    <xf numFmtId="43" fontId="13" fillId="0" borderId="0" applyFont="0" applyFill="0" applyBorder="0" applyAlignment="0" applyProtection="0"/>
    <xf numFmtId="43" fontId="13" fillId="0" borderId="0" applyFont="0" applyFill="0" applyBorder="0" applyAlignment="0" applyProtection="0"/>
    <xf numFmtId="173" fontId="52" fillId="0" borderId="0" applyFont="0" applyFill="0" applyBorder="0" applyAlignment="0" applyProtection="0"/>
    <xf numFmtId="164" fontId="29" fillId="0" borderId="0" applyFont="0" applyFill="0" applyBorder="0" applyAlignment="0" applyProtection="0"/>
    <xf numFmtId="43" fontId="5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52" fillId="0" borderId="0" applyFont="0" applyFill="0" applyBorder="0" applyAlignment="0" applyProtection="0"/>
    <xf numFmtId="3" fontId="52"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174" fontId="52" fillId="0" borderId="0" applyFont="0" applyFill="0" applyBorder="0" applyAlignment="0" applyProtection="0"/>
    <xf numFmtId="0" fontId="52" fillId="0" borderId="0" applyFont="0" applyFill="0" applyBorder="0" applyAlignment="0" applyProtection="0"/>
    <xf numFmtId="2" fontId="52" fillId="0" borderId="0" applyFont="0" applyFill="0" applyBorder="0" applyAlignment="0" applyProtection="0"/>
    <xf numFmtId="0" fontId="54" fillId="0" borderId="9" applyNumberFormat="0" applyAlignment="0" applyProtection="0">
      <alignment horizontal="left" vertical="center"/>
    </xf>
    <xf numFmtId="0" fontId="54" fillId="0" borderId="22">
      <alignment horizontal="left" vertical="center"/>
    </xf>
    <xf numFmtId="0" fontId="28" fillId="0" borderId="0" applyNumberFormat="0" applyFill="0" applyBorder="0" applyAlignment="0" applyProtection="0"/>
    <xf numFmtId="0" fontId="55" fillId="0" borderId="0" applyNumberFormat="0" applyFill="0" applyBorder="0" applyAlignment="0" applyProtection="0"/>
    <xf numFmtId="3" fontId="56" fillId="0" borderId="0"/>
    <xf numFmtId="0" fontId="57" fillId="0" borderId="0" applyNumberFormat="0" applyFont="0" applyFill="0" applyAlignment="0"/>
    <xf numFmtId="175" fontId="58" fillId="0" borderId="0"/>
    <xf numFmtId="0" fontId="13" fillId="0" borderId="0"/>
    <xf numFmtId="0" fontId="13" fillId="0" borderId="0"/>
    <xf numFmtId="0" fontId="52" fillId="0" borderId="0"/>
    <xf numFmtId="0" fontId="29" fillId="0" borderId="0"/>
    <xf numFmtId="0" fontId="5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2" fillId="0" borderId="0"/>
    <xf numFmtId="0" fontId="13" fillId="0" borderId="0"/>
    <xf numFmtId="0" fontId="13" fillId="0" borderId="0"/>
    <xf numFmtId="0" fontId="29" fillId="0" borderId="0"/>
    <xf numFmtId="0" fontId="29" fillId="0" borderId="0"/>
    <xf numFmtId="0" fontId="29" fillId="0" borderId="0"/>
    <xf numFmtId="0" fontId="29" fillId="0" borderId="0"/>
    <xf numFmtId="0" fontId="52" fillId="0" borderId="0"/>
    <xf numFmtId="0" fontId="52" fillId="0" borderId="0"/>
    <xf numFmtId="0" fontId="52" fillId="0" borderId="0"/>
    <xf numFmtId="0" fontId="60" fillId="0" borderId="0"/>
    <xf numFmtId="0" fontId="52" fillId="0" borderId="0"/>
    <xf numFmtId="0" fontId="52" fillId="0" borderId="0"/>
    <xf numFmtId="0" fontId="52" fillId="0" borderId="0"/>
    <xf numFmtId="0" fontId="13" fillId="0" borderId="0"/>
    <xf numFmtId="0" fontId="13" fillId="0" borderId="0"/>
    <xf numFmtId="176" fontId="61" fillId="0" borderId="23">
      <alignment horizontal="right" vertical="center"/>
    </xf>
    <xf numFmtId="177" fontId="61" fillId="0" borderId="23">
      <alignment horizontal="center"/>
    </xf>
    <xf numFmtId="178" fontId="61" fillId="0" borderId="0"/>
    <xf numFmtId="179" fontId="61" fillId="0" borderId="1"/>
    <xf numFmtId="3" fontId="61" fillId="0" borderId="0" applyNumberFormat="0" applyBorder="0" applyAlignment="0" applyProtection="0">
      <alignment horizontal="centerContinuous"/>
      <protection locked="0"/>
    </xf>
    <xf numFmtId="3" fontId="62" fillId="0" borderId="0">
      <protection locked="0"/>
    </xf>
    <xf numFmtId="0" fontId="63" fillId="12" borderId="1">
      <alignment horizontal="left" vertical="center"/>
    </xf>
    <xf numFmtId="0" fontId="64" fillId="0" borderId="0" applyNumberFormat="0" applyFill="0" applyBorder="0" applyAlignment="0" applyProtection="0"/>
    <xf numFmtId="0" fontId="65" fillId="0" borderId="0" applyFont="0" applyFill="0" applyBorder="0" applyAlignment="0" applyProtection="0"/>
    <xf numFmtId="0" fontId="65" fillId="0" borderId="0" applyFont="0" applyFill="0" applyBorder="0" applyAlignment="0" applyProtection="0"/>
    <xf numFmtId="0" fontId="34" fillId="0" borderId="0">
      <alignment vertical="center"/>
    </xf>
    <xf numFmtId="40" fontId="66" fillId="0" borderId="0" applyFont="0" applyFill="0" applyBorder="0" applyAlignment="0" applyProtection="0"/>
    <xf numFmtId="38" fontId="66" fillId="0" borderId="0" applyFont="0" applyFill="0" applyBorder="0" applyAlignment="0" applyProtection="0"/>
    <xf numFmtId="0" fontId="66" fillId="0" borderId="0" applyFont="0" applyFill="0" applyBorder="0" applyAlignment="0" applyProtection="0"/>
    <xf numFmtId="0" fontId="66" fillId="0" borderId="0" applyFont="0" applyFill="0" applyBorder="0" applyAlignment="0" applyProtection="0"/>
    <xf numFmtId="9" fontId="67" fillId="0" borderId="0" applyFont="0" applyFill="0" applyBorder="0" applyAlignment="0" applyProtection="0"/>
    <xf numFmtId="0" fontId="68" fillId="0" borderId="0"/>
    <xf numFmtId="180" fontId="69" fillId="0" borderId="0" applyFont="0" applyFill="0" applyBorder="0" applyAlignment="0" applyProtection="0"/>
    <xf numFmtId="181" fontId="69" fillId="0" borderId="0" applyFont="0" applyFill="0" applyBorder="0" applyAlignment="0" applyProtection="0"/>
    <xf numFmtId="182" fontId="69" fillId="0" borderId="0" applyFont="0" applyFill="0" applyBorder="0" applyAlignment="0" applyProtection="0"/>
    <xf numFmtId="165" fontId="69" fillId="0" borderId="0" applyFont="0" applyFill="0" applyBorder="0" applyAlignment="0" applyProtection="0"/>
    <xf numFmtId="0" fontId="70" fillId="0" borderId="0"/>
    <xf numFmtId="0" fontId="57" fillId="0" borderId="0"/>
    <xf numFmtId="167" fontId="71" fillId="0" borderId="0" applyFont="0" applyFill="0" applyBorder="0" applyAlignment="0" applyProtection="0"/>
    <xf numFmtId="183" fontId="71" fillId="0" borderId="0" applyFont="0" applyFill="0" applyBorder="0" applyAlignment="0" applyProtection="0"/>
    <xf numFmtId="0" fontId="72" fillId="0" borderId="0"/>
    <xf numFmtId="184" fontId="71" fillId="0" borderId="0" applyFont="0" applyFill="0" applyBorder="0" applyAlignment="0" applyProtection="0"/>
    <xf numFmtId="185" fontId="73" fillId="0" borderId="0" applyFont="0" applyFill="0" applyBorder="0" applyAlignment="0" applyProtection="0"/>
    <xf numFmtId="186" fontId="71" fillId="0" borderId="0" applyFont="0" applyFill="0" applyBorder="0" applyAlignment="0" applyProtection="0"/>
    <xf numFmtId="0" fontId="12" fillId="0" borderId="0"/>
    <xf numFmtId="0" fontId="11" fillId="0" borderId="0"/>
    <xf numFmtId="0" fontId="10" fillId="0" borderId="0"/>
    <xf numFmtId="0" fontId="9" fillId="0" borderId="0"/>
    <xf numFmtId="0" fontId="8" fillId="0" borderId="0"/>
    <xf numFmtId="189" fontId="52" fillId="0" borderId="0"/>
    <xf numFmtId="0" fontId="8" fillId="0" borderId="0"/>
    <xf numFmtId="0" fontId="8" fillId="0" borderId="0"/>
    <xf numFmtId="0" fontId="8" fillId="0" borderId="0"/>
    <xf numFmtId="189" fontId="8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32" fillId="0" borderId="0" applyFont="0" applyFill="0" applyBorder="0" applyAlignment="0" applyProtection="0"/>
    <xf numFmtId="164" fontId="29"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9" fillId="0" borderId="0" applyFont="0" applyFill="0" applyBorder="0" applyAlignment="0" applyProtection="0"/>
  </cellStyleXfs>
  <cellXfs count="811">
    <xf numFmtId="0" fontId="0" fillId="0" borderId="0" xfId="0"/>
    <xf numFmtId="0" fontId="23" fillId="0" borderId="0" xfId="0" applyFont="1" applyAlignment="1">
      <alignment vertical="center"/>
    </xf>
    <xf numFmtId="0" fontId="26" fillId="2" borderId="1" xfId="0" applyFont="1" applyFill="1" applyBorder="1" applyAlignment="1">
      <alignment horizontal="center" vertical="center"/>
    </xf>
    <xf numFmtId="0" fontId="26" fillId="2" borderId="1" xfId="0" applyFont="1" applyFill="1" applyBorder="1" applyAlignment="1">
      <alignment horizontal="center" vertical="center" wrapText="1"/>
    </xf>
    <xf numFmtId="0" fontId="15" fillId="0" borderId="0" xfId="1" applyAlignment="1" applyProtection="1">
      <alignment vertical="center"/>
    </xf>
    <xf numFmtId="0" fontId="27" fillId="0" borderId="0" xfId="0" applyFont="1"/>
    <xf numFmtId="0" fontId="25" fillId="3" borderId="1" xfId="0" applyFont="1" applyFill="1" applyBorder="1" applyAlignment="1">
      <alignment horizontal="center" vertical="center" wrapText="1"/>
    </xf>
    <xf numFmtId="0" fontId="0" fillId="0" borderId="0" xfId="0" applyAlignment="1">
      <alignment wrapText="1"/>
    </xf>
    <xf numFmtId="0" fontId="31" fillId="0" borderId="0" xfId="0" applyFont="1" applyFill="1" applyBorder="1" applyAlignment="1"/>
    <xf numFmtId="0" fontId="23" fillId="0" borderId="1" xfId="0" applyFont="1" applyBorder="1" applyAlignment="1">
      <alignment horizontal="center" vertical="center" wrapText="1"/>
    </xf>
    <xf numFmtId="0" fontId="33" fillId="10" borderId="1" xfId="75" applyFont="1" applyFill="1" applyBorder="1" applyAlignment="1">
      <alignment horizontal="left" vertical="center" wrapText="1"/>
    </xf>
    <xf numFmtId="0" fontId="34" fillId="10" borderId="1" xfId="75" applyFont="1" applyFill="1" applyBorder="1" applyAlignment="1">
      <alignment horizontal="center" vertical="center" wrapText="1"/>
    </xf>
    <xf numFmtId="0" fontId="34" fillId="10" borderId="1" xfId="75" quotePrefix="1" applyFont="1" applyFill="1" applyBorder="1" applyAlignment="1">
      <alignment horizontal="left" vertical="center" wrapText="1"/>
    </xf>
    <xf numFmtId="0" fontId="34" fillId="10" borderId="1" xfId="75" applyFont="1" applyFill="1" applyBorder="1" applyAlignment="1">
      <alignment horizontal="left" vertical="center" wrapText="1"/>
    </xf>
    <xf numFmtId="0" fontId="34" fillId="10" borderId="1" xfId="75" quotePrefix="1" applyFont="1" applyFill="1" applyBorder="1" applyAlignment="1">
      <alignment horizontal="center" vertical="center" wrapText="1"/>
    </xf>
    <xf numFmtId="0" fontId="23" fillId="4" borderId="1" xfId="0" applyFont="1" applyFill="1" applyBorder="1" applyAlignment="1">
      <alignment vertical="center"/>
    </xf>
    <xf numFmtId="0" fontId="23" fillId="0" borderId="1" xfId="0" applyFont="1" applyBorder="1" applyAlignment="1">
      <alignment horizontal="center" vertical="center" wrapText="1"/>
    </xf>
    <xf numFmtId="0" fontId="74" fillId="3" borderId="5" xfId="0" applyFont="1" applyFill="1" applyBorder="1" applyAlignment="1">
      <alignment horizontal="center" vertical="center" wrapText="1"/>
    </xf>
    <xf numFmtId="0" fontId="74" fillId="3" borderId="6" xfId="0" applyFont="1" applyFill="1" applyBorder="1" applyAlignment="1">
      <alignment horizontal="center" vertical="center" wrapText="1"/>
    </xf>
    <xf numFmtId="0" fontId="74" fillId="3" borderId="3" xfId="0" applyFont="1" applyFill="1" applyBorder="1" applyAlignment="1">
      <alignment horizontal="center" vertical="center" wrapText="1"/>
    </xf>
    <xf numFmtId="0" fontId="23" fillId="0" borderId="0" xfId="0" applyFont="1" applyFill="1" applyAlignment="1">
      <alignment horizontal="center" vertical="center"/>
    </xf>
    <xf numFmtId="0" fontId="35" fillId="0" borderId="7" xfId="0" applyFont="1" applyFill="1" applyBorder="1" applyAlignment="1">
      <alignment horizontal="center" vertical="center" wrapText="1"/>
    </xf>
    <xf numFmtId="0" fontId="35" fillId="0" borderId="1" xfId="0" applyFont="1" applyFill="1" applyBorder="1" applyAlignment="1">
      <alignment horizontal="center" vertical="center" wrapText="1"/>
    </xf>
    <xf numFmtId="0" fontId="35" fillId="0" borderId="1" xfId="0" applyFont="1" applyFill="1" applyBorder="1" applyAlignment="1">
      <alignment vertical="center" wrapText="1"/>
    </xf>
    <xf numFmtId="49" fontId="35" fillId="0" borderId="23" xfId="0" applyNumberFormat="1" applyFont="1" applyFill="1" applyBorder="1" applyAlignment="1">
      <alignment vertical="center" wrapText="1"/>
    </xf>
    <xf numFmtId="0" fontId="23" fillId="0" borderId="0" xfId="0" applyFont="1" applyFill="1" applyAlignment="1">
      <alignment vertical="center" wrapText="1"/>
    </xf>
    <xf numFmtId="0" fontId="35" fillId="0" borderId="1" xfId="0" quotePrefix="1" applyFont="1" applyFill="1" applyBorder="1" applyAlignment="1">
      <alignment vertical="center" wrapText="1"/>
    </xf>
    <xf numFmtId="0" fontId="23" fillId="0" borderId="0" xfId="0" applyFont="1" applyFill="1" applyAlignment="1">
      <alignment horizontal="center" vertical="center" wrapText="1"/>
    </xf>
    <xf numFmtId="3" fontId="35" fillId="0" borderId="1" xfId="0" quotePrefix="1" applyNumberFormat="1" applyFont="1" applyFill="1" applyBorder="1" applyAlignment="1">
      <alignment vertical="center" wrapText="1"/>
    </xf>
    <xf numFmtId="0" fontId="35" fillId="0" borderId="0" xfId="0" applyFont="1" applyFill="1" applyAlignment="1">
      <alignment vertical="center"/>
    </xf>
    <xf numFmtId="0" fontId="23" fillId="0" borderId="0" xfId="0" applyFont="1" applyFill="1" applyAlignment="1">
      <alignment vertical="center"/>
    </xf>
    <xf numFmtId="0" fontId="23" fillId="0" borderId="1" xfId="0" applyFont="1" applyFill="1" applyBorder="1" applyAlignment="1">
      <alignment horizontal="center" vertical="center" wrapText="1"/>
    </xf>
    <xf numFmtId="0" fontId="23" fillId="0" borderId="1" xfId="0" applyFont="1" applyFill="1" applyBorder="1" applyAlignment="1">
      <alignment vertical="center" wrapText="1"/>
    </xf>
    <xf numFmtId="49" fontId="23" fillId="0" borderId="23" xfId="0" applyNumberFormat="1" applyFont="1" applyFill="1" applyBorder="1" applyAlignment="1">
      <alignment vertical="center"/>
    </xf>
    <xf numFmtId="0" fontId="23" fillId="0" borderId="2" xfId="0" applyFont="1" applyFill="1" applyBorder="1" applyAlignment="1">
      <alignment horizontal="center" vertical="center"/>
    </xf>
    <xf numFmtId="0" fontId="23" fillId="0" borderId="2" xfId="0" applyFont="1" applyFill="1" applyBorder="1" applyAlignment="1">
      <alignment horizontal="center" vertical="center" wrapText="1"/>
    </xf>
    <xf numFmtId="0" fontId="23" fillId="0" borderId="2" xfId="0" applyFont="1" applyFill="1" applyBorder="1" applyAlignment="1">
      <alignment vertical="center" wrapText="1"/>
    </xf>
    <xf numFmtId="0" fontId="35" fillId="0" borderId="19" xfId="0" applyFont="1" applyFill="1" applyBorder="1" applyAlignment="1">
      <alignment horizontal="center" vertical="center" wrapText="1"/>
    </xf>
    <xf numFmtId="49" fontId="35" fillId="0" borderId="23" xfId="0" quotePrefix="1" applyNumberFormat="1" applyFont="1" applyFill="1" applyBorder="1" applyAlignment="1">
      <alignment vertical="center" wrapText="1"/>
    </xf>
    <xf numFmtId="49" fontId="23" fillId="0" borderId="11" xfId="0" applyNumberFormat="1" applyFont="1" applyFill="1" applyBorder="1" applyAlignment="1">
      <alignment vertical="center" wrapText="1"/>
    </xf>
    <xf numFmtId="0" fontId="35" fillId="4" borderId="1" xfId="0" quotePrefix="1" applyFont="1" applyFill="1" applyBorder="1" applyAlignment="1">
      <alignment vertical="center"/>
    </xf>
    <xf numFmtId="0" fontId="77" fillId="0" borderId="1" xfId="1" applyFont="1" applyBorder="1" applyAlignment="1" applyProtection="1">
      <alignment vertical="center" wrapText="1"/>
    </xf>
    <xf numFmtId="0" fontId="77" fillId="0" borderId="1" xfId="1" applyFont="1" applyFill="1" applyBorder="1" applyAlignment="1" applyProtection="1">
      <alignment vertical="center" wrapText="1"/>
    </xf>
    <xf numFmtId="0" fontId="34" fillId="0" borderId="0" xfId="75" applyFont="1" applyAlignment="1">
      <alignment vertical="center" wrapText="1"/>
    </xf>
    <xf numFmtId="0" fontId="34" fillId="0" borderId="0" xfId="75" applyFont="1" applyAlignment="1">
      <alignment horizontal="left" vertical="center" wrapText="1"/>
    </xf>
    <xf numFmtId="0" fontId="36" fillId="0" borderId="0" xfId="75" applyFont="1" applyAlignment="1">
      <alignment vertical="center" wrapText="1"/>
    </xf>
    <xf numFmtId="0" fontId="35" fillId="4" borderId="6" xfId="0" applyFont="1" applyFill="1" applyBorder="1" applyAlignment="1">
      <alignment vertical="center"/>
    </xf>
    <xf numFmtId="49" fontId="35" fillId="4" borderId="6" xfId="0" applyNumberFormat="1" applyFont="1" applyFill="1" applyBorder="1" applyAlignment="1">
      <alignment vertical="center"/>
    </xf>
    <xf numFmtId="0" fontId="26" fillId="2" borderId="6" xfId="0" applyFont="1" applyFill="1" applyBorder="1" applyAlignment="1">
      <alignment horizontal="center" vertical="center" wrapText="1"/>
    </xf>
    <xf numFmtId="0" fontId="78" fillId="0" borderId="1" xfId="0" applyFont="1" applyFill="1" applyBorder="1" applyAlignment="1">
      <alignment vertical="center" wrapText="1"/>
    </xf>
    <xf numFmtId="0" fontId="35" fillId="4" borderId="1" xfId="0" applyFont="1" applyFill="1" applyBorder="1" applyAlignment="1">
      <alignment vertical="center"/>
    </xf>
    <xf numFmtId="0" fontId="25" fillId="3" borderId="2" xfId="0" applyFont="1" applyFill="1" applyBorder="1" applyAlignment="1">
      <alignment horizontal="center" vertical="center"/>
    </xf>
    <xf numFmtId="0" fontId="23" fillId="0" borderId="19"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23" fillId="0" borderId="23" xfId="0" applyFont="1" applyFill="1" applyBorder="1" applyAlignment="1">
      <alignment vertical="center"/>
    </xf>
    <xf numFmtId="0" fontId="35" fillId="0" borderId="1" xfId="0" applyFont="1" applyFill="1" applyBorder="1" applyAlignment="1">
      <alignment horizontal="left" vertical="center" wrapText="1"/>
    </xf>
    <xf numFmtId="0" fontId="35" fillId="0" borderId="1" xfId="2" applyFont="1" applyFill="1" applyBorder="1" applyAlignment="1">
      <alignment horizontal="left" vertical="center" wrapText="1"/>
    </xf>
    <xf numFmtId="0" fontId="76" fillId="8" borderId="1" xfId="5" applyFont="1" applyFill="1" applyBorder="1" applyAlignment="1">
      <alignment horizontal="center" vertical="center" wrapText="1"/>
    </xf>
    <xf numFmtId="0" fontId="34" fillId="8" borderId="1" xfId="5" applyFont="1" applyFill="1" applyBorder="1" applyAlignment="1">
      <alignment horizontal="center" vertical="center" wrapText="1"/>
    </xf>
    <xf numFmtId="0" fontId="34" fillId="0" borderId="1" xfId="5" applyFont="1" applyFill="1" applyBorder="1" applyAlignment="1">
      <alignment horizontal="center" vertical="center" wrapText="1"/>
    </xf>
    <xf numFmtId="0" fontId="76" fillId="0" borderId="1" xfId="5" applyFont="1" applyFill="1" applyBorder="1" applyAlignment="1">
      <alignment horizontal="center" vertical="center" wrapText="1"/>
    </xf>
    <xf numFmtId="0" fontId="0" fillId="0" borderId="0" xfId="0" applyAlignment="1">
      <alignment vertical="center"/>
    </xf>
    <xf numFmtId="0" fontId="76" fillId="0" borderId="0" xfId="5" applyFont="1" applyAlignment="1">
      <alignment vertical="center"/>
    </xf>
    <xf numFmtId="0" fontId="34" fillId="0" borderId="0" xfId="5" applyFont="1" applyAlignment="1">
      <alignment vertical="center"/>
    </xf>
    <xf numFmtId="0" fontId="34" fillId="0" borderId="1" xfId="5" applyFont="1" applyFill="1" applyBorder="1" applyAlignment="1">
      <alignment horizontal="left" vertical="center" wrapText="1"/>
    </xf>
    <xf numFmtId="0" fontId="34" fillId="0" borderId="0" xfId="5" applyFont="1" applyFill="1" applyAlignment="1">
      <alignment vertical="center"/>
    </xf>
    <xf numFmtId="0" fontId="34" fillId="0" borderId="1" xfId="5" applyFont="1" applyBorder="1" applyAlignment="1">
      <alignment horizontal="center" vertical="center" wrapText="1"/>
    </xf>
    <xf numFmtId="0" fontId="33" fillId="0" borderId="0" xfId="5" applyFont="1" applyAlignment="1">
      <alignment vertical="center"/>
    </xf>
    <xf numFmtId="0" fontId="34" fillId="0" borderId="0" xfId="5" applyFont="1" applyBorder="1" applyAlignment="1">
      <alignment vertical="center"/>
    </xf>
    <xf numFmtId="0" fontId="34" fillId="0" borderId="0" xfId="5" applyFont="1" applyFill="1" applyBorder="1" applyAlignment="1">
      <alignment vertical="center"/>
    </xf>
    <xf numFmtId="0" fontId="34" fillId="0" borderId="0" xfId="5" applyFont="1" applyFill="1" applyBorder="1" applyAlignment="1">
      <alignment horizontal="center" vertical="center"/>
    </xf>
    <xf numFmtId="0" fontId="76" fillId="0" borderId="1" xfId="0" applyFont="1" applyBorder="1" applyAlignment="1">
      <alignment horizontal="center" vertical="center" wrapText="1"/>
    </xf>
    <xf numFmtId="0" fontId="33" fillId="0" borderId="0" xfId="5" applyFont="1" applyBorder="1" applyAlignment="1">
      <alignment vertical="center"/>
    </xf>
    <xf numFmtId="0" fontId="34" fillId="8" borderId="1" xfId="5" quotePrefix="1" applyFont="1" applyFill="1" applyBorder="1" applyAlignment="1">
      <alignment horizontal="center" vertical="center" wrapText="1"/>
    </xf>
    <xf numFmtId="0" fontId="76" fillId="0" borderId="1" xfId="5" applyFont="1" applyBorder="1" applyAlignment="1">
      <alignment horizontal="center" vertical="center" wrapText="1"/>
    </xf>
    <xf numFmtId="0" fontId="34" fillId="0" borderId="1" xfId="0" applyFont="1" applyBorder="1" applyAlignment="1">
      <alignment horizontal="center" vertical="center" wrapText="1"/>
    </xf>
    <xf numFmtId="0" fontId="75" fillId="0" borderId="0" xfId="5" applyFont="1" applyFill="1" applyAlignment="1">
      <alignment vertical="center"/>
    </xf>
    <xf numFmtId="0" fontId="34" fillId="0" borderId="1" xfId="0" applyFont="1" applyFill="1" applyBorder="1" applyAlignment="1">
      <alignment horizontal="center" vertical="center" wrapText="1"/>
    </xf>
    <xf numFmtId="0" fontId="36" fillId="0" borderId="0" xfId="5" applyFont="1" applyBorder="1" applyAlignment="1">
      <alignment horizontal="left" vertical="center" wrapText="1"/>
    </xf>
    <xf numFmtId="0" fontId="76" fillId="0" borderId="0" xfId="5" applyFont="1" applyBorder="1" applyAlignment="1">
      <alignment horizontal="center" vertical="center" wrapText="1"/>
    </xf>
    <xf numFmtId="0" fontId="76" fillId="0" borderId="0" xfId="5" applyFont="1" applyBorder="1" applyAlignment="1">
      <alignment horizontal="center" vertical="center"/>
    </xf>
    <xf numFmtId="0" fontId="76" fillId="0" borderId="0" xfId="5" applyFont="1" applyFill="1" applyAlignment="1">
      <alignment vertical="center"/>
    </xf>
    <xf numFmtId="0" fontId="76" fillId="0" borderId="0" xfId="5" applyFont="1" applyFill="1" applyAlignment="1">
      <alignment horizontal="center" vertical="center"/>
    </xf>
    <xf numFmtId="0" fontId="34" fillId="0" borderId="0" xfId="5" applyFont="1" applyFill="1" applyAlignment="1">
      <alignment horizontal="center" vertical="center"/>
    </xf>
    <xf numFmtId="0" fontId="75" fillId="0" borderId="0" xfId="5" applyFont="1" applyBorder="1" applyAlignment="1">
      <alignment horizontal="center" vertical="center" wrapText="1"/>
    </xf>
    <xf numFmtId="0" fontId="76" fillId="0" borderId="0" xfId="5" applyFont="1" applyBorder="1" applyAlignment="1">
      <alignment vertical="center"/>
    </xf>
    <xf numFmtId="0" fontId="75" fillId="0" borderId="1" xfId="5" applyFont="1" applyBorder="1" applyAlignment="1">
      <alignment horizontal="center" vertical="center" wrapText="1"/>
    </xf>
    <xf numFmtId="0" fontId="79" fillId="10" borderId="1" xfId="1" quotePrefix="1" applyFont="1" applyFill="1" applyBorder="1" applyAlignment="1" applyProtection="1">
      <alignment horizontal="left" vertical="center" wrapText="1"/>
    </xf>
    <xf numFmtId="0" fontId="75" fillId="8" borderId="1" xfId="75" applyFont="1" applyFill="1" applyBorder="1" applyAlignment="1">
      <alignment horizontal="center" vertical="center" wrapText="1"/>
    </xf>
    <xf numFmtId="0" fontId="74" fillId="3" borderId="1" xfId="0" applyFont="1" applyFill="1" applyBorder="1" applyAlignment="1">
      <alignment horizontal="center" vertical="center" wrapText="1"/>
    </xf>
    <xf numFmtId="49" fontId="35" fillId="0" borderId="1" xfId="0" applyNumberFormat="1" applyFont="1" applyFill="1" applyBorder="1" applyAlignment="1">
      <alignment horizontal="center" vertical="center" wrapText="1"/>
    </xf>
    <xf numFmtId="0" fontId="35" fillId="0" borderId="1" xfId="0" applyFont="1" applyBorder="1" applyAlignment="1">
      <alignment horizontal="left" vertical="center"/>
    </xf>
    <xf numFmtId="49" fontId="35" fillId="0" borderId="1" xfId="0" quotePrefix="1" applyNumberFormat="1" applyFont="1" applyFill="1" applyBorder="1" applyAlignment="1">
      <alignment horizontal="center" vertical="center" wrapText="1"/>
    </xf>
    <xf numFmtId="49" fontId="23" fillId="0" borderId="1" xfId="0" applyNumberFormat="1" applyFont="1" applyFill="1" applyBorder="1" applyAlignment="1">
      <alignment horizontal="center" vertical="center"/>
    </xf>
    <xf numFmtId="0" fontId="23" fillId="0" borderId="1" xfId="0" applyFont="1" applyFill="1" applyBorder="1" applyAlignment="1">
      <alignment horizontal="center" vertical="center"/>
    </xf>
    <xf numFmtId="0" fontId="35" fillId="0" borderId="1" xfId="2" applyFont="1" applyBorder="1" applyAlignment="1">
      <alignment horizontal="left" vertical="center"/>
    </xf>
    <xf numFmtId="49" fontId="23" fillId="0" borderId="1" xfId="0" applyNumberFormat="1" applyFont="1" applyFill="1" applyBorder="1" applyAlignment="1">
      <alignment horizontal="center" vertical="center" wrapText="1"/>
    </xf>
    <xf numFmtId="49" fontId="23" fillId="0" borderId="1" xfId="0" quotePrefix="1" applyNumberFormat="1" applyFont="1" applyFill="1" applyBorder="1" applyAlignment="1">
      <alignment horizontal="center" vertical="center"/>
    </xf>
    <xf numFmtId="49" fontId="74" fillId="3" borderId="1" xfId="0" applyNumberFormat="1" applyFont="1" applyFill="1" applyBorder="1" applyAlignment="1">
      <alignment horizontal="center" vertical="center" wrapText="1"/>
    </xf>
    <xf numFmtId="49" fontId="23" fillId="0" borderId="0" xfId="0" applyNumberFormat="1" applyFont="1" applyFill="1" applyAlignment="1">
      <alignment horizontal="center" vertical="center"/>
    </xf>
    <xf numFmtId="0" fontId="76" fillId="0" borderId="0" xfId="5" applyFont="1" applyAlignment="1">
      <alignment horizontal="center" vertical="center"/>
    </xf>
    <xf numFmtId="0" fontId="34" fillId="0" borderId="0" xfId="75" applyFont="1" applyAlignment="1">
      <alignment horizontal="center" vertical="center" wrapText="1"/>
    </xf>
    <xf numFmtId="0" fontId="34" fillId="0" borderId="1" xfId="0" applyFont="1" applyFill="1" applyBorder="1" applyAlignment="1">
      <alignment horizontal="center" vertical="center"/>
    </xf>
    <xf numFmtId="0" fontId="34" fillId="8" borderId="0" xfId="5" applyFont="1" applyFill="1" applyBorder="1" applyAlignment="1">
      <alignment vertical="center"/>
    </xf>
    <xf numFmtId="0" fontId="34" fillId="8" borderId="0" xfId="5" applyFont="1" applyFill="1" applyAlignment="1">
      <alignment vertical="center"/>
    </xf>
    <xf numFmtId="0" fontId="76" fillId="0" borderId="1" xfId="0" applyFont="1" applyFill="1" applyBorder="1" applyAlignment="1">
      <alignment horizontal="center" vertical="center"/>
    </xf>
    <xf numFmtId="188" fontId="76" fillId="0" borderId="0" xfId="5" applyNumberFormat="1" applyFont="1" applyAlignment="1">
      <alignment vertical="center"/>
    </xf>
    <xf numFmtId="0" fontId="34" fillId="0" borderId="0" xfId="5" applyFont="1" applyBorder="1" applyAlignment="1">
      <alignment horizontal="center" vertical="center" wrapText="1"/>
    </xf>
    <xf numFmtId="0" fontId="76" fillId="0" borderId="0" xfId="5" applyFont="1" applyFill="1" applyBorder="1" applyAlignment="1">
      <alignment vertical="center"/>
    </xf>
    <xf numFmtId="188" fontId="76" fillId="0" borderId="0" xfId="5" applyNumberFormat="1" applyFont="1" applyBorder="1" applyAlignment="1">
      <alignment vertical="center"/>
    </xf>
    <xf numFmtId="188" fontId="76" fillId="0" borderId="0" xfId="5" applyNumberFormat="1" applyFont="1" applyBorder="1" applyAlignment="1">
      <alignment horizontal="center" vertical="center"/>
    </xf>
    <xf numFmtId="188" fontId="76" fillId="0" borderId="0" xfId="5" applyNumberFormat="1" applyFont="1" applyAlignment="1">
      <alignment horizontal="center" vertical="center"/>
    </xf>
    <xf numFmtId="0" fontId="34" fillId="0" borderId="0" xfId="75" applyFont="1" applyAlignment="1">
      <alignment vertical="center"/>
    </xf>
    <xf numFmtId="0" fontId="75" fillId="8" borderId="1" xfId="75" applyFont="1" applyFill="1" applyBorder="1" applyAlignment="1">
      <alignment horizontal="center" vertical="center"/>
    </xf>
    <xf numFmtId="0" fontId="75" fillId="8" borderId="6" xfId="75" applyFont="1" applyFill="1" applyBorder="1" applyAlignment="1">
      <alignment horizontal="center" vertical="center" wrapText="1"/>
    </xf>
    <xf numFmtId="0" fontId="84" fillId="8" borderId="6" xfId="75" applyFont="1" applyFill="1" applyBorder="1" applyAlignment="1">
      <alignment horizontal="center" vertical="center" wrapText="1"/>
    </xf>
    <xf numFmtId="0" fontId="75" fillId="8" borderId="6" xfId="75" applyFont="1" applyFill="1" applyBorder="1" applyAlignment="1">
      <alignment horizontal="center" vertical="center"/>
    </xf>
    <xf numFmtId="0" fontId="75" fillId="8" borderId="1" xfId="75" applyFont="1" applyFill="1" applyBorder="1" applyAlignment="1">
      <alignment horizontal="left" vertical="center" wrapText="1"/>
    </xf>
    <xf numFmtId="0" fontId="76" fillId="8" borderId="1" xfId="75" applyFont="1" applyFill="1" applyBorder="1" applyAlignment="1">
      <alignment vertical="center"/>
    </xf>
    <xf numFmtId="0" fontId="76" fillId="0" borderId="0" xfId="75" applyFont="1" applyAlignment="1">
      <alignment horizontal="center" vertical="center"/>
    </xf>
    <xf numFmtId="0" fontId="34" fillId="10" borderId="1" xfId="75" applyFont="1" applyFill="1" applyBorder="1" applyAlignment="1">
      <alignment horizontal="center" vertical="center"/>
    </xf>
    <xf numFmtId="14" fontId="34" fillId="10" borderId="1" xfId="75" applyNumberFormat="1" applyFont="1" applyFill="1" applyBorder="1" applyAlignment="1">
      <alignment horizontal="center" vertical="center"/>
    </xf>
    <xf numFmtId="0" fontId="76" fillId="10" borderId="1" xfId="75" quotePrefix="1" applyFont="1" applyFill="1" applyBorder="1" applyAlignment="1">
      <alignment horizontal="center" vertical="center" wrapText="1"/>
    </xf>
    <xf numFmtId="0" fontId="76" fillId="10" borderId="1" xfId="75" quotePrefix="1" applyFont="1" applyFill="1" applyBorder="1" applyAlignment="1">
      <alignment horizontal="center" vertical="center"/>
    </xf>
    <xf numFmtId="14" fontId="75" fillId="7" borderId="1" xfId="5" applyNumberFormat="1" applyFont="1" applyFill="1" applyBorder="1" applyAlignment="1">
      <alignment horizontal="center" vertical="center" wrapText="1"/>
    </xf>
    <xf numFmtId="0" fontId="87" fillId="0" borderId="1" xfId="75" applyFont="1" applyBorder="1" applyAlignment="1">
      <alignment horizontal="center" vertical="center"/>
    </xf>
    <xf numFmtId="0" fontId="84" fillId="0" borderId="1" xfId="75" applyFont="1" applyBorder="1" applyAlignment="1">
      <alignment horizontal="center" vertical="center" wrapText="1"/>
    </xf>
    <xf numFmtId="0" fontId="87" fillId="0" borderId="1" xfId="75" applyFont="1" applyBorder="1" applyAlignment="1">
      <alignment horizontal="center" vertical="center" wrapText="1"/>
    </xf>
    <xf numFmtId="0" fontId="87" fillId="0" borderId="1" xfId="0" applyFont="1" applyBorder="1" applyAlignment="1">
      <alignment horizontal="center" vertical="center"/>
    </xf>
    <xf numFmtId="0" fontId="87" fillId="8" borderId="1" xfId="75" applyFont="1" applyFill="1" applyBorder="1" applyAlignment="1">
      <alignment horizontal="center" vertical="center" wrapText="1"/>
    </xf>
    <xf numFmtId="0" fontId="87" fillId="8" borderId="1" xfId="75" applyFont="1" applyFill="1" applyBorder="1" applyAlignment="1">
      <alignment horizontal="center" vertical="center"/>
    </xf>
    <xf numFmtId="0" fontId="90" fillId="0" borderId="0" xfId="75" applyFont="1" applyAlignment="1">
      <alignment horizontal="center" vertical="center"/>
    </xf>
    <xf numFmtId="0" fontId="87" fillId="0" borderId="1" xfId="0" quotePrefix="1" applyFont="1" applyBorder="1" applyAlignment="1">
      <alignment horizontal="center" vertical="center" wrapText="1"/>
    </xf>
    <xf numFmtId="0" fontId="87" fillId="8" borderId="1" xfId="0" applyFont="1" applyFill="1" applyBorder="1" applyAlignment="1">
      <alignment horizontal="center" vertical="center" wrapText="1"/>
    </xf>
    <xf numFmtId="0" fontId="87" fillId="8" borderId="1" xfId="0" applyFont="1" applyFill="1" applyBorder="1" applyAlignment="1">
      <alignment horizontal="center" vertical="center"/>
    </xf>
    <xf numFmtId="0" fontId="34" fillId="2" borderId="0" xfId="75" applyFont="1" applyFill="1" applyAlignment="1">
      <alignment horizontal="center" vertical="center"/>
    </xf>
    <xf numFmtId="0" fontId="87" fillId="0" borderId="1" xfId="0" quotePrefix="1" applyFont="1" applyBorder="1" applyAlignment="1">
      <alignment horizontal="center" vertical="center"/>
    </xf>
    <xf numFmtId="0" fontId="76" fillId="0" borderId="0" xfId="75" applyFont="1" applyAlignment="1">
      <alignment horizontal="center" vertical="center" wrapText="1"/>
    </xf>
    <xf numFmtId="0" fontId="23" fillId="8" borderId="1" xfId="5" applyFont="1" applyFill="1" applyBorder="1" applyAlignment="1">
      <alignment horizontal="center" vertical="center" wrapText="1"/>
    </xf>
    <xf numFmtId="0" fontId="23" fillId="8" borderId="0" xfId="0" applyFont="1" applyFill="1"/>
    <xf numFmtId="0" fontId="35" fillId="8" borderId="1" xfId="5" applyFont="1" applyFill="1" applyBorder="1" applyAlignment="1">
      <alignment horizontal="center" vertical="center" wrapText="1"/>
    </xf>
    <xf numFmtId="0" fontId="74" fillId="8" borderId="1" xfId="5" applyFont="1" applyFill="1" applyBorder="1" applyAlignment="1">
      <alignment horizontal="center" vertical="center" wrapText="1"/>
    </xf>
    <xf numFmtId="0" fontId="35" fillId="0" borderId="1" xfId="5" applyFont="1" applyFill="1" applyBorder="1" applyAlignment="1">
      <alignment horizontal="center" vertical="center" wrapText="1"/>
    </xf>
    <xf numFmtId="0" fontId="23" fillId="8" borderId="0" xfId="0" applyFont="1" applyFill="1" applyAlignment="1">
      <alignment horizontal="center"/>
    </xf>
    <xf numFmtId="0" fontId="34" fillId="0" borderId="0" xfId="0" applyFont="1" applyFill="1" applyBorder="1" applyAlignment="1">
      <alignment horizontal="left" vertical="center"/>
    </xf>
    <xf numFmtId="0" fontId="34" fillId="0" borderId="1" xfId="0" applyFont="1" applyFill="1" applyBorder="1" applyAlignment="1">
      <alignment horizontal="left" vertical="center"/>
    </xf>
    <xf numFmtId="0" fontId="76" fillId="0" borderId="1" xfId="0" applyFont="1" applyFill="1" applyBorder="1" applyAlignment="1">
      <alignment horizontal="left" vertical="center"/>
    </xf>
    <xf numFmtId="0" fontId="34" fillId="0" borderId="1" xfId="0" applyFont="1" applyFill="1" applyBorder="1" applyAlignment="1">
      <alignment horizontal="center"/>
    </xf>
    <xf numFmtId="0" fontId="34" fillId="0" borderId="1" xfId="0" applyFont="1" applyFill="1" applyBorder="1" applyAlignment="1">
      <alignment horizontal="left" vertical="center" wrapText="1"/>
    </xf>
    <xf numFmtId="0" fontId="34" fillId="0" borderId="0" xfId="0" applyFont="1" applyFill="1" applyBorder="1" applyAlignment="1">
      <alignment horizontal="center" vertical="center"/>
    </xf>
    <xf numFmtId="0" fontId="23" fillId="0" borderId="0" xfId="0" applyFont="1"/>
    <xf numFmtId="0" fontId="23" fillId="0" borderId="1" xfId="0" applyFont="1" applyBorder="1" applyAlignment="1">
      <alignment horizontal="center" vertical="center"/>
    </xf>
    <xf numFmtId="0" fontId="35" fillId="0" borderId="1" xfId="0" applyFont="1" applyFill="1" applyBorder="1" applyAlignment="1">
      <alignment horizontal="center"/>
    </xf>
    <xf numFmtId="0" fontId="23" fillId="0" borderId="1" xfId="0" applyFont="1" applyBorder="1" applyAlignment="1">
      <alignment horizontal="center"/>
    </xf>
    <xf numFmtId="0" fontId="23" fillId="0" borderId="0" xfId="0" applyFont="1" applyAlignment="1">
      <alignment horizontal="center"/>
    </xf>
    <xf numFmtId="0" fontId="35" fillId="0" borderId="23" xfId="0" applyFont="1" applyFill="1" applyBorder="1" applyAlignment="1">
      <alignment horizontal="center" vertical="center" wrapText="1"/>
    </xf>
    <xf numFmtId="0" fontId="35" fillId="0" borderId="11" xfId="0" applyFont="1" applyFill="1" applyBorder="1" applyAlignment="1">
      <alignment horizontal="center" vertical="center" wrapText="1"/>
    </xf>
    <xf numFmtId="0" fontId="28" fillId="0" borderId="23" xfId="2" applyFill="1" applyBorder="1" applyAlignment="1">
      <alignment horizontal="center" vertical="center" wrapText="1"/>
    </xf>
    <xf numFmtId="0" fontId="23" fillId="0" borderId="0" xfId="0" applyFont="1" applyAlignment="1">
      <alignment horizontal="center" vertical="center"/>
    </xf>
    <xf numFmtId="14" fontId="23" fillId="0" borderId="23" xfId="0" applyNumberFormat="1" applyFont="1" applyFill="1" applyBorder="1" applyAlignment="1">
      <alignment vertical="center" wrapText="1"/>
    </xf>
    <xf numFmtId="0" fontId="35" fillId="0" borderId="1" xfId="0" applyFont="1" applyFill="1" applyBorder="1" applyAlignment="1">
      <alignment vertical="center"/>
    </xf>
    <xf numFmtId="49" fontId="35" fillId="4" borderId="1" xfId="0" quotePrefix="1" applyNumberFormat="1" applyFont="1" applyFill="1" applyBorder="1" applyAlignment="1">
      <alignment vertical="center"/>
    </xf>
    <xf numFmtId="0" fontId="35" fillId="4" borderId="1" xfId="2" applyFont="1" applyFill="1" applyBorder="1" applyAlignment="1" applyProtection="1">
      <alignment vertical="center"/>
    </xf>
    <xf numFmtId="0" fontId="35" fillId="4" borderId="6" xfId="2" applyFont="1" applyFill="1" applyBorder="1" applyAlignment="1">
      <alignment vertical="center"/>
    </xf>
    <xf numFmtId="0" fontId="35" fillId="4" borderId="1" xfId="1" applyFont="1" applyFill="1" applyBorder="1" applyAlignment="1" applyProtection="1">
      <alignment vertical="center"/>
    </xf>
    <xf numFmtId="0" fontId="35" fillId="4" borderId="1" xfId="2" applyFont="1" applyFill="1" applyBorder="1" applyAlignment="1">
      <alignment vertical="center"/>
    </xf>
    <xf numFmtId="0" fontId="86" fillId="0" borderId="1" xfId="1" quotePrefix="1" applyFont="1" applyFill="1" applyBorder="1" applyAlignment="1" applyProtection="1">
      <alignment horizontal="center" vertical="center" wrapText="1"/>
    </xf>
    <xf numFmtId="0" fontId="92" fillId="0" borderId="19" xfId="0" applyFont="1" applyFill="1" applyBorder="1" applyAlignment="1">
      <alignment horizontal="center" vertical="center" wrapText="1"/>
    </xf>
    <xf numFmtId="0" fontId="93" fillId="0" borderId="1" xfId="0" applyFont="1" applyFill="1" applyBorder="1" applyAlignment="1">
      <alignment horizontal="center" vertical="center" wrapText="1"/>
    </xf>
    <xf numFmtId="0" fontId="92" fillId="0" borderId="1" xfId="0" applyFont="1" applyFill="1" applyBorder="1" applyAlignment="1">
      <alignment horizontal="center" vertical="center" wrapText="1"/>
    </xf>
    <xf numFmtId="0" fontId="93" fillId="0" borderId="1" xfId="0" applyFont="1" applyFill="1" applyBorder="1" applyAlignment="1">
      <alignment vertical="center" wrapText="1"/>
    </xf>
    <xf numFmtId="0" fontId="93" fillId="0" borderId="2" xfId="0" applyFont="1" applyFill="1" applyBorder="1" applyAlignment="1">
      <alignment horizontal="center" vertical="center" wrapText="1"/>
    </xf>
    <xf numFmtId="0" fontId="92" fillId="0" borderId="2" xfId="0" applyFont="1" applyFill="1" applyBorder="1" applyAlignment="1">
      <alignment horizontal="center" vertical="center" wrapText="1"/>
    </xf>
    <xf numFmtId="0" fontId="35" fillId="0" borderId="2" xfId="0" applyFont="1" applyFill="1" applyBorder="1" applyAlignment="1">
      <alignment vertical="center" wrapText="1"/>
    </xf>
    <xf numFmtId="0" fontId="23" fillId="0" borderId="1" xfId="0" quotePrefix="1" applyFont="1" applyFill="1" applyBorder="1" applyAlignment="1">
      <alignment vertical="center" wrapText="1"/>
    </xf>
    <xf numFmtId="49" fontId="23" fillId="0" borderId="1" xfId="0" applyNumberFormat="1" applyFont="1" applyFill="1" applyBorder="1" applyAlignment="1">
      <alignment vertical="center" wrapText="1"/>
    </xf>
    <xf numFmtId="0" fontId="93" fillId="0" borderId="1" xfId="0" applyFont="1" applyBorder="1" applyAlignment="1">
      <alignment horizontal="center" vertical="center" wrapText="1"/>
    </xf>
    <xf numFmtId="49" fontId="35" fillId="0" borderId="1" xfId="0" applyNumberFormat="1" applyFont="1" applyFill="1" applyBorder="1" applyAlignment="1">
      <alignment vertical="center" wrapText="1"/>
    </xf>
    <xf numFmtId="190" fontId="35" fillId="0" borderId="1" xfId="2" applyNumberFormat="1" applyFont="1" applyFill="1" applyBorder="1" applyAlignment="1">
      <alignment horizontal="left" vertical="center" wrapText="1"/>
    </xf>
    <xf numFmtId="49" fontId="35" fillId="0" borderId="23" xfId="2" applyNumberFormat="1" applyFont="1" applyFill="1" applyBorder="1" applyAlignment="1">
      <alignment vertical="center" wrapText="1"/>
    </xf>
    <xf numFmtId="0" fontId="35" fillId="14" borderId="1" xfId="0" applyFont="1" applyFill="1" applyBorder="1" applyAlignment="1">
      <alignment horizontal="center" vertical="center" wrapText="1"/>
    </xf>
    <xf numFmtId="0" fontId="35" fillId="0" borderId="1" xfId="0" applyFont="1" applyBorder="1" applyAlignment="1">
      <alignment horizontal="center" vertical="center" wrapText="1"/>
    </xf>
    <xf numFmtId="49" fontId="35" fillId="0" borderId="1" xfId="0" applyNumberFormat="1" applyFont="1" applyBorder="1" applyAlignment="1">
      <alignment horizontal="center" vertical="center" wrapText="1"/>
    </xf>
    <xf numFmtId="0" fontId="35" fillId="0" borderId="1" xfId="0" applyFont="1" applyBorder="1" applyAlignment="1">
      <alignment vertical="center"/>
    </xf>
    <xf numFmtId="0" fontId="87"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76" fillId="10" borderId="0" xfId="75" quotePrefix="1" applyFont="1" applyFill="1" applyAlignment="1">
      <alignment horizontal="center" vertical="center"/>
    </xf>
    <xf numFmtId="0" fontId="76" fillId="0" borderId="1" xfId="0" applyFont="1" applyBorder="1" applyAlignment="1">
      <alignment horizontal="center" vertical="center"/>
    </xf>
    <xf numFmtId="0" fontId="85" fillId="0" borderId="1" xfId="0" applyFont="1" applyBorder="1" applyAlignment="1">
      <alignment horizontal="center" vertical="center"/>
    </xf>
    <xf numFmtId="0" fontId="75" fillId="0" borderId="0" xfId="5" applyFont="1" applyFill="1" applyBorder="1" applyAlignment="1">
      <alignment horizontal="center" vertical="center" wrapText="1"/>
    </xf>
    <xf numFmtId="0" fontId="36" fillId="0" borderId="0" xfId="5" applyFont="1" applyFill="1" applyBorder="1" applyAlignment="1">
      <alignment horizontal="left" vertical="center" wrapText="1"/>
    </xf>
    <xf numFmtId="0" fontId="36" fillId="0" borderId="0" xfId="5" applyFont="1" applyFill="1" applyBorder="1" applyAlignment="1">
      <alignment horizontal="center" vertical="center" wrapText="1"/>
    </xf>
    <xf numFmtId="0" fontId="75" fillId="0" borderId="0" xfId="5" applyFont="1" applyFill="1" applyBorder="1" applyAlignment="1">
      <alignment horizontal="left" vertical="center" wrapText="1"/>
    </xf>
    <xf numFmtId="0" fontId="33" fillId="0" borderId="0" xfId="5" applyFont="1" applyFill="1" applyBorder="1" applyAlignment="1">
      <alignment horizontal="center" vertical="center" wrapText="1"/>
    </xf>
    <xf numFmtId="14" fontId="34" fillId="0" borderId="0" xfId="0" applyNumberFormat="1" applyFont="1" applyFill="1" applyBorder="1" applyAlignment="1">
      <alignment horizontal="center" vertical="center"/>
    </xf>
    <xf numFmtId="188" fontId="76" fillId="0" borderId="0" xfId="5" applyNumberFormat="1" applyFont="1" applyFill="1" applyAlignment="1">
      <alignment vertical="center"/>
    </xf>
    <xf numFmtId="0" fontId="76" fillId="0" borderId="0" xfId="0" applyFont="1"/>
    <xf numFmtId="0" fontId="76" fillId="0" borderId="1" xfId="74" applyFont="1" applyBorder="1" applyAlignment="1">
      <alignment horizontal="center" vertical="center" wrapText="1"/>
    </xf>
    <xf numFmtId="187" fontId="76" fillId="0" borderId="1" xfId="74" quotePrefix="1" applyNumberFormat="1" applyFont="1" applyBorder="1" applyAlignment="1">
      <alignment horizontal="center" vertical="center" wrapText="1"/>
    </xf>
    <xf numFmtId="14" fontId="76" fillId="0" borderId="1" xfId="74" quotePrefix="1" applyNumberFormat="1" applyFont="1" applyBorder="1" applyAlignment="1">
      <alignment horizontal="center" vertical="center" wrapText="1"/>
    </xf>
    <xf numFmtId="0" fontId="76" fillId="0" borderId="1" xfId="74" quotePrefix="1" applyFont="1" applyBorder="1" applyAlignment="1">
      <alignment horizontal="center" vertical="center" wrapText="1"/>
    </xf>
    <xf numFmtId="0" fontId="80" fillId="0" borderId="1" xfId="1" quotePrefix="1" applyFont="1" applyBorder="1" applyAlignment="1" applyProtection="1">
      <alignment horizontal="center" vertical="center" wrapText="1"/>
    </xf>
    <xf numFmtId="189" fontId="25" fillId="15" borderId="1" xfId="38" applyNumberFormat="1" applyFont="1" applyFill="1" applyBorder="1" applyAlignment="1" applyProtection="1">
      <alignment horizontal="left" vertical="center" wrapText="1"/>
      <protection locked="0"/>
    </xf>
    <xf numFmtId="0" fontId="35" fillId="0" borderId="23" xfId="0" applyFont="1" applyBorder="1"/>
    <xf numFmtId="0" fontId="35" fillId="0" borderId="1" xfId="0" applyFont="1" applyFill="1" applyBorder="1" applyAlignment="1">
      <alignment horizontal="left" vertical="center"/>
    </xf>
    <xf numFmtId="0" fontId="35" fillId="0" borderId="1" xfId="0" applyFont="1" applyFill="1" applyBorder="1"/>
    <xf numFmtId="0" fontId="35" fillId="0" borderId="1" xfId="0" applyFont="1" applyFill="1" applyBorder="1" applyAlignment="1">
      <alignment horizontal="center" vertical="center"/>
    </xf>
    <xf numFmtId="0" fontId="84" fillId="0" borderId="0" xfId="0" applyFont="1"/>
    <xf numFmtId="0" fontId="87" fillId="0" borderId="0" xfId="0" applyFont="1"/>
    <xf numFmtId="0" fontId="87" fillId="0" borderId="0" xfId="0" applyFont="1" applyFill="1"/>
    <xf numFmtId="0" fontId="95" fillId="16" borderId="26" xfId="0" applyFont="1" applyFill="1" applyBorder="1" applyAlignment="1">
      <alignment horizontal="center" vertical="center" wrapText="1"/>
    </xf>
    <xf numFmtId="0" fontId="95" fillId="16" borderId="1" xfId="0" applyFont="1" applyFill="1" applyBorder="1" applyAlignment="1">
      <alignment horizontal="center" vertical="center" wrapText="1"/>
    </xf>
    <xf numFmtId="0" fontId="95" fillId="0" borderId="0" xfId="0" applyFont="1" applyFill="1" applyBorder="1" applyAlignment="1">
      <alignment horizontal="center" vertical="center" wrapText="1"/>
    </xf>
    <xf numFmtId="0" fontId="87" fillId="0" borderId="1" xfId="0" applyFont="1" applyBorder="1"/>
    <xf numFmtId="0" fontId="87" fillId="0" borderId="24" xfId="0" applyFont="1" applyFill="1" applyBorder="1"/>
    <xf numFmtId="0" fontId="87" fillId="0" borderId="0" xfId="0" applyFont="1" applyFill="1" applyBorder="1"/>
    <xf numFmtId="0" fontId="87" fillId="0" borderId="0" xfId="0" applyFont="1" applyBorder="1"/>
    <xf numFmtId="0" fontId="23" fillId="0" borderId="0" xfId="5" applyFont="1" applyAlignment="1">
      <alignment horizontal="center" vertical="center" wrapText="1"/>
    </xf>
    <xf numFmtId="0" fontId="23" fillId="0" borderId="0" xfId="5" applyFont="1" applyAlignment="1">
      <alignment vertical="center" wrapText="1"/>
    </xf>
    <xf numFmtId="0" fontId="23" fillId="0" borderId="0" xfId="5" applyFont="1" applyAlignment="1">
      <alignment vertical="center"/>
    </xf>
    <xf numFmtId="0" fontId="91" fillId="2" borderId="6" xfId="5" applyFont="1" applyFill="1" applyBorder="1" applyAlignment="1">
      <alignment horizontal="center" vertical="center" wrapText="1"/>
    </xf>
    <xf numFmtId="0" fontId="91" fillId="2" borderId="3" xfId="5" applyFont="1" applyFill="1" applyBorder="1" applyAlignment="1">
      <alignment horizontal="center" vertical="center" wrapText="1"/>
    </xf>
    <xf numFmtId="0" fontId="91" fillId="2" borderId="20" xfId="5" applyFont="1" applyFill="1" applyBorder="1" applyAlignment="1">
      <alignment horizontal="center" vertical="center" wrapText="1"/>
    </xf>
    <xf numFmtId="0" fontId="91" fillId="7" borderId="20" xfId="5" applyFont="1" applyFill="1" applyBorder="1" applyAlignment="1">
      <alignment horizontal="center" vertical="center" wrapText="1"/>
    </xf>
    <xf numFmtId="0" fontId="23" fillId="0" borderId="23" xfId="5" applyFont="1" applyBorder="1" applyAlignment="1">
      <alignment horizontal="center" vertical="center" wrapText="1"/>
    </xf>
    <xf numFmtId="0" fontId="23" fillId="0" borderId="1" xfId="5" applyFont="1" applyBorder="1" applyAlignment="1">
      <alignment vertical="center" wrapText="1"/>
    </xf>
    <xf numFmtId="0" fontId="91" fillId="5" borderId="7" xfId="5" applyFont="1" applyFill="1" applyBorder="1" applyAlignment="1">
      <alignment horizontal="left" vertical="center" wrapText="1"/>
    </xf>
    <xf numFmtId="0" fontId="91" fillId="5" borderId="1" xfId="5" applyFont="1" applyFill="1" applyBorder="1" applyAlignment="1">
      <alignment horizontal="center" vertical="center" wrapText="1"/>
    </xf>
    <xf numFmtId="0" fontId="23" fillId="0" borderId="7" xfId="5" applyFont="1" applyBorder="1" applyAlignment="1">
      <alignment horizontal="left" vertical="center" wrapText="1"/>
    </xf>
    <xf numFmtId="0" fontId="91" fillId="17" borderId="7" xfId="5" applyFont="1" applyFill="1" applyBorder="1" applyAlignment="1">
      <alignment horizontal="left" vertical="center" wrapText="1"/>
    </xf>
    <xf numFmtId="0" fontId="91" fillId="17" borderId="1" xfId="5" applyFont="1" applyFill="1" applyBorder="1" applyAlignment="1">
      <alignment horizontal="center" vertical="center" wrapText="1"/>
    </xf>
    <xf numFmtId="0" fontId="23" fillId="0" borderId="7" xfId="5" applyFont="1" applyFill="1" applyBorder="1" applyAlignment="1">
      <alignment horizontal="left" vertical="center" wrapText="1"/>
    </xf>
    <xf numFmtId="0" fontId="23" fillId="0" borderId="1" xfId="5" applyFont="1" applyFill="1" applyBorder="1" applyAlignment="1">
      <alignment horizontal="center" vertical="center" wrapText="1"/>
    </xf>
    <xf numFmtId="0" fontId="91" fillId="0" borderId="7" xfId="5" applyFont="1" applyFill="1" applyBorder="1" applyAlignment="1">
      <alignment horizontal="left" vertical="center" wrapText="1"/>
    </xf>
    <xf numFmtId="0" fontId="91" fillId="0" borderId="1" xfId="5" applyFont="1" applyFill="1" applyBorder="1" applyAlignment="1">
      <alignment horizontal="center" vertical="center" wrapText="1"/>
    </xf>
    <xf numFmtId="0" fontId="23" fillId="18" borderId="1" xfId="5" applyFont="1" applyFill="1" applyBorder="1" applyAlignment="1">
      <alignment horizontal="center" vertical="center" wrapText="1"/>
    </xf>
    <xf numFmtId="14" fontId="23" fillId="18" borderId="1" xfId="5" applyNumberFormat="1" applyFont="1" applyFill="1" applyBorder="1" applyAlignment="1">
      <alignment horizontal="center" vertical="center" wrapText="1"/>
    </xf>
    <xf numFmtId="0" fontId="23" fillId="18" borderId="1" xfId="0" applyFont="1" applyFill="1" applyBorder="1" applyAlignment="1">
      <alignment horizontal="center" vertical="center" wrapText="1"/>
    </xf>
    <xf numFmtId="0" fontId="23" fillId="18" borderId="23" xfId="5" applyFont="1" applyFill="1" applyBorder="1" applyAlignment="1">
      <alignment horizontal="center" vertical="center" wrapText="1"/>
    </xf>
    <xf numFmtId="0" fontId="23" fillId="18" borderId="1" xfId="5" applyFont="1" applyFill="1" applyBorder="1" applyAlignment="1">
      <alignment vertical="center" wrapText="1"/>
    </xf>
    <xf numFmtId="0" fontId="23" fillId="18" borderId="7" xfId="5" applyFont="1" applyFill="1" applyBorder="1" applyAlignment="1">
      <alignment horizontal="left" vertical="center" wrapText="1"/>
    </xf>
    <xf numFmtId="0" fontId="23" fillId="18" borderId="0" xfId="5" applyFont="1" applyFill="1" applyAlignment="1">
      <alignment vertical="center"/>
    </xf>
    <xf numFmtId="16" fontId="23" fillId="0" borderId="23" xfId="5" applyNumberFormat="1" applyFont="1" applyBorder="1" applyAlignment="1">
      <alignment horizontal="center" vertical="center" wrapText="1"/>
    </xf>
    <xf numFmtId="14" fontId="23" fillId="0" borderId="23" xfId="5" applyNumberFormat="1" applyFont="1" applyBorder="1" applyAlignment="1">
      <alignment horizontal="center" vertical="center" wrapText="1"/>
    </xf>
    <xf numFmtId="0" fontId="96" fillId="0" borderId="1" xfId="1" applyFont="1" applyFill="1" applyBorder="1" applyAlignment="1" applyProtection="1">
      <alignment horizontal="center" vertical="center" wrapText="1"/>
    </xf>
    <xf numFmtId="0" fontId="23" fillId="0" borderId="1" xfId="0" quotePrefix="1" applyFont="1" applyFill="1" applyBorder="1" applyAlignment="1">
      <alignment horizontal="center" vertical="center" wrapText="1"/>
    </xf>
    <xf numFmtId="0" fontId="35" fillId="0" borderId="23" xfId="5" applyFont="1" applyFill="1" applyBorder="1" applyAlignment="1">
      <alignment horizontal="center" vertical="center" wrapText="1"/>
    </xf>
    <xf numFmtId="0" fontId="35" fillId="8" borderId="1" xfId="75" applyFont="1" applyFill="1" applyBorder="1" applyAlignment="1">
      <alignment horizontal="center" vertical="center" wrapText="1"/>
    </xf>
    <xf numFmtId="0" fontId="35" fillId="8" borderId="1" xfId="75" quotePrefix="1" applyFont="1" applyFill="1" applyBorder="1" applyAlignment="1">
      <alignment horizontal="center" vertical="center" wrapText="1"/>
    </xf>
    <xf numFmtId="0" fontId="23" fillId="0" borderId="1" xfId="5" quotePrefix="1" applyFont="1" applyBorder="1" applyAlignment="1">
      <alignment horizontal="center" vertical="center" wrapText="1"/>
    </xf>
    <xf numFmtId="0" fontId="23" fillId="10" borderId="1" xfId="5" applyFont="1" applyFill="1" applyBorder="1" applyAlignment="1">
      <alignment vertical="center" wrapText="1"/>
    </xf>
    <xf numFmtId="0" fontId="91" fillId="2" borderId="7" xfId="5" applyFont="1" applyFill="1" applyBorder="1" applyAlignment="1">
      <alignment horizontal="left" vertical="center" wrapText="1"/>
    </xf>
    <xf numFmtId="0" fontId="91" fillId="2" borderId="1" xfId="5" applyFont="1" applyFill="1" applyBorder="1" applyAlignment="1">
      <alignment horizontal="center" vertical="center" wrapText="1"/>
    </xf>
    <xf numFmtId="0" fontId="35" fillId="0" borderId="1" xfId="5" applyFont="1" applyBorder="1" applyAlignment="1">
      <alignment horizontal="center" vertical="center" wrapText="1"/>
    </xf>
    <xf numFmtId="0" fontId="35" fillId="8" borderId="23" xfId="75" applyFont="1" applyFill="1" applyBorder="1" applyAlignment="1">
      <alignment horizontal="center" vertical="center" wrapText="1"/>
    </xf>
    <xf numFmtId="0" fontId="23" fillId="0" borderId="23" xfId="0" applyFont="1" applyFill="1" applyBorder="1" applyAlignment="1" applyProtection="1">
      <alignment horizontal="center" vertical="center" wrapText="1"/>
      <protection locked="0"/>
    </xf>
    <xf numFmtId="0" fontId="97" fillId="20" borderId="1" xfId="52" applyFont="1" applyFill="1" applyBorder="1" applyAlignment="1">
      <alignment horizontal="center" vertical="center" wrapText="1"/>
    </xf>
    <xf numFmtId="0" fontId="78" fillId="0" borderId="23" xfId="0" applyFont="1" applyBorder="1" applyAlignment="1">
      <alignment horizontal="center" vertical="center" wrapText="1"/>
    </xf>
    <xf numFmtId="0" fontId="35" fillId="8" borderId="1" xfId="75" quotePrefix="1" applyFont="1" applyFill="1" applyBorder="1" applyAlignment="1">
      <alignment vertical="center" wrapText="1"/>
    </xf>
    <xf numFmtId="0" fontId="78" fillId="20" borderId="1" xfId="0" applyFont="1" applyFill="1" applyBorder="1" applyAlignment="1">
      <alignment horizontal="center" vertical="center" wrapText="1"/>
    </xf>
    <xf numFmtId="0" fontId="97" fillId="20" borderId="23" xfId="52" applyFont="1" applyFill="1" applyBorder="1" applyAlignment="1">
      <alignment horizontal="center" vertical="center" wrapText="1"/>
    </xf>
    <xf numFmtId="0" fontId="78" fillId="20" borderId="1" xfId="0" applyFont="1" applyFill="1" applyBorder="1" applyAlignment="1">
      <alignment vertical="center" wrapText="1"/>
    </xf>
    <xf numFmtId="0" fontId="78" fillId="0" borderId="1" xfId="0" applyFont="1" applyBorder="1" applyAlignment="1">
      <alignment vertical="center" wrapText="1"/>
    </xf>
    <xf numFmtId="49" fontId="35" fillId="0" borderId="1" xfId="5" applyNumberFormat="1" applyFont="1" applyFill="1" applyBorder="1" applyAlignment="1">
      <alignment horizontal="center" vertical="center" wrapText="1"/>
    </xf>
    <xf numFmtId="0" fontId="23" fillId="8" borderId="1" xfId="5" applyFont="1" applyFill="1" applyBorder="1" applyAlignment="1">
      <alignment vertical="center" wrapText="1"/>
    </xf>
    <xf numFmtId="0" fontId="23" fillId="8" borderId="0" xfId="5" applyFont="1" applyFill="1" applyAlignment="1">
      <alignment vertical="center"/>
    </xf>
    <xf numFmtId="49" fontId="23" fillId="0" borderId="1" xfId="5" applyNumberFormat="1" applyFont="1" applyBorder="1" applyAlignment="1">
      <alignment horizontal="center" vertical="center" wrapText="1"/>
    </xf>
    <xf numFmtId="0" fontId="23" fillId="0" borderId="1" xfId="0" applyFont="1" applyFill="1" applyBorder="1" applyAlignment="1" applyProtection="1">
      <alignment horizontal="center" vertical="center" wrapText="1"/>
      <protection locked="0"/>
    </xf>
    <xf numFmtId="0" fontId="35" fillId="0" borderId="1" xfId="75" applyFont="1" applyFill="1" applyBorder="1" applyAlignment="1">
      <alignment horizontal="center" vertical="center" wrapText="1"/>
    </xf>
    <xf numFmtId="0" fontId="23" fillId="8" borderId="1" xfId="0" applyFont="1" applyFill="1" applyBorder="1" applyAlignment="1" applyProtection="1">
      <alignment horizontal="center" vertical="center" wrapText="1"/>
      <protection locked="0"/>
    </xf>
    <xf numFmtId="0" fontId="23" fillId="8" borderId="23" xfId="0" applyFont="1" applyFill="1" applyBorder="1" applyAlignment="1" applyProtection="1">
      <alignment horizontal="center" vertical="center" wrapText="1"/>
      <protection locked="0"/>
    </xf>
    <xf numFmtId="0" fontId="74" fillId="8" borderId="23" xfId="5" applyFont="1" applyFill="1" applyBorder="1" applyAlignment="1">
      <alignment horizontal="center" vertical="center" wrapText="1"/>
    </xf>
    <xf numFmtId="0" fontId="35" fillId="8" borderId="1" xfId="5" quotePrefix="1" applyFont="1" applyFill="1" applyBorder="1" applyAlignment="1">
      <alignment horizontal="center" vertical="center" wrapText="1"/>
    </xf>
    <xf numFmtId="0" fontId="98" fillId="0" borderId="6" xfId="0" applyFont="1" applyBorder="1" applyAlignment="1">
      <alignment horizontal="center" vertical="center" wrapText="1"/>
    </xf>
    <xf numFmtId="0" fontId="98" fillId="0" borderId="2" xfId="0" applyFont="1" applyBorder="1" applyAlignment="1">
      <alignment horizontal="center" vertical="center" wrapText="1"/>
    </xf>
    <xf numFmtId="0" fontId="35" fillId="0" borderId="0" xfId="0" applyFont="1" applyFill="1" applyAlignment="1">
      <alignment horizontal="center" vertical="center" wrapText="1"/>
    </xf>
    <xf numFmtId="49" fontId="35" fillId="8" borderId="1" xfId="5" applyNumberFormat="1" applyFont="1" applyFill="1" applyBorder="1" applyAlignment="1">
      <alignment horizontal="center" vertical="center" wrapText="1"/>
    </xf>
    <xf numFmtId="0" fontId="35" fillId="0" borderId="2" xfId="5" applyFont="1" applyFill="1" applyBorder="1" applyAlignment="1">
      <alignment horizontal="center" vertical="center" wrapText="1"/>
    </xf>
    <xf numFmtId="0" fontId="35" fillId="0" borderId="2" xfId="5" applyFont="1" applyBorder="1" applyAlignment="1">
      <alignment horizontal="center" vertical="center" wrapText="1"/>
    </xf>
    <xf numFmtId="0" fontId="23" fillId="0" borderId="2" xfId="5" applyFont="1" applyBorder="1" applyAlignment="1">
      <alignment horizontal="center" vertical="center" wrapText="1"/>
    </xf>
    <xf numFmtId="0" fontId="23" fillId="2" borderId="1" xfId="5" applyFont="1" applyFill="1" applyBorder="1" applyAlignment="1">
      <alignment vertical="center" wrapText="1"/>
    </xf>
    <xf numFmtId="0" fontId="35" fillId="0" borderId="1" xfId="5" quotePrefix="1" applyFont="1" applyFill="1" applyBorder="1" applyAlignment="1">
      <alignment horizontal="center" vertical="center" wrapText="1"/>
    </xf>
    <xf numFmtId="0" fontId="98" fillId="0" borderId="1" xfId="0" applyFont="1" applyBorder="1" applyAlignment="1">
      <alignment horizontal="center" vertical="center" wrapText="1"/>
    </xf>
    <xf numFmtId="0" fontId="35" fillId="0" borderId="1" xfId="75" applyFont="1" applyFill="1" applyBorder="1" applyAlignment="1">
      <alignment horizontal="center" vertical="center"/>
    </xf>
    <xf numFmtId="0" fontId="23" fillId="0" borderId="7" xfId="5" applyFont="1" applyBorder="1" applyAlignment="1">
      <alignment vertical="center" wrapText="1"/>
    </xf>
    <xf numFmtId="0" fontId="23" fillId="2" borderId="1" xfId="5" applyFont="1" applyFill="1" applyBorder="1" applyAlignment="1">
      <alignment horizontal="center" vertical="center" wrapText="1"/>
    </xf>
    <xf numFmtId="0" fontId="23" fillId="2" borderId="23" xfId="5" applyFont="1" applyFill="1" applyBorder="1" applyAlignment="1">
      <alignment horizontal="center" vertical="center" wrapText="1"/>
    </xf>
    <xf numFmtId="0" fontId="23" fillId="2" borderId="7" xfId="5" applyFont="1" applyFill="1" applyBorder="1" applyAlignment="1">
      <alignment vertical="center" wrapText="1"/>
    </xf>
    <xf numFmtId="0" fontId="23" fillId="2" borderId="0" xfId="5" applyFont="1" applyFill="1" applyAlignment="1">
      <alignment vertical="center"/>
    </xf>
    <xf numFmtId="0" fontId="35" fillId="0" borderId="0" xfId="0" applyFont="1" applyAlignment="1">
      <alignment horizontal="center" vertical="center" wrapText="1"/>
    </xf>
    <xf numFmtId="0" fontId="96" fillId="0" borderId="1" xfId="1" quotePrefix="1" applyFont="1" applyBorder="1" applyAlignment="1" applyProtection="1">
      <alignment horizontal="center" vertical="center" wrapText="1"/>
    </xf>
    <xf numFmtId="0" fontId="35" fillId="0" borderId="1" xfId="0" applyFont="1" applyBorder="1" applyAlignment="1">
      <alignment horizontal="center" vertical="center"/>
    </xf>
    <xf numFmtId="0" fontId="23" fillId="0" borderId="0" xfId="0" applyFont="1" applyAlignment="1">
      <alignment horizontal="center" vertical="center" wrapText="1"/>
    </xf>
    <xf numFmtId="14" fontId="23" fillId="0" borderId="1" xfId="0" applyNumberFormat="1" applyFont="1" applyBorder="1" applyAlignment="1">
      <alignment horizontal="center" vertical="center"/>
    </xf>
    <xf numFmtId="0" fontId="35" fillId="0" borderId="1" xfId="5" applyFont="1" applyFill="1" applyBorder="1" applyAlignment="1">
      <alignment horizontal="center" vertical="center"/>
    </xf>
    <xf numFmtId="0" fontId="23" fillId="0" borderId="1" xfId="75" applyFont="1" applyBorder="1" applyAlignment="1">
      <alignment horizontal="center" vertical="center"/>
    </xf>
    <xf numFmtId="0" fontId="23" fillId="0" borderId="1" xfId="75" applyFont="1" applyBorder="1" applyAlignment="1">
      <alignment horizontal="center" vertical="center" wrapText="1"/>
    </xf>
    <xf numFmtId="0" fontId="23" fillId="0" borderId="1" xfId="75" applyFont="1" applyFill="1" applyBorder="1" applyAlignment="1">
      <alignment horizontal="center" vertical="center"/>
    </xf>
    <xf numFmtId="0" fontId="23" fillId="0" borderId="0" xfId="75" applyFont="1" applyAlignment="1">
      <alignment horizontal="center" vertical="center"/>
    </xf>
    <xf numFmtId="0" fontId="23" fillId="0" borderId="0" xfId="5" applyFont="1" applyAlignment="1">
      <alignment horizontal="center" vertical="center"/>
    </xf>
    <xf numFmtId="0" fontId="23" fillId="0" borderId="1" xfId="5" applyFont="1" applyBorder="1" applyAlignment="1">
      <alignment horizontal="center" vertical="center"/>
    </xf>
    <xf numFmtId="0" fontId="78" fillId="0" borderId="1" xfId="5" applyFont="1" applyBorder="1" applyAlignment="1">
      <alignment horizontal="center" vertical="center" wrapText="1"/>
    </xf>
    <xf numFmtId="0" fontId="23" fillId="8" borderId="1" xfId="75" applyFont="1" applyFill="1" applyBorder="1" applyAlignment="1">
      <alignment horizontal="center" vertical="center"/>
    </xf>
    <xf numFmtId="0" fontId="35" fillId="0" borderId="6" xfId="5" applyFont="1" applyFill="1" applyBorder="1" applyAlignment="1">
      <alignment horizontal="center" vertical="center" wrapText="1"/>
    </xf>
    <xf numFmtId="0" fontId="35" fillId="8" borderId="1" xfId="0" applyFont="1" applyFill="1" applyBorder="1" applyAlignment="1">
      <alignment horizontal="center" vertical="center" wrapText="1"/>
    </xf>
    <xf numFmtId="0" fontId="35" fillId="8" borderId="1" xfId="52" applyFont="1" applyFill="1" applyBorder="1" applyAlignment="1">
      <alignment horizontal="center" vertical="center" wrapText="1"/>
    </xf>
    <xf numFmtId="49" fontId="35" fillId="8" borderId="1" xfId="0" applyNumberFormat="1" applyFont="1" applyFill="1" applyBorder="1" applyAlignment="1">
      <alignment horizontal="center" vertical="center" wrapText="1"/>
    </xf>
    <xf numFmtId="0" fontId="78" fillId="0" borderId="1" xfId="5" applyFont="1" applyFill="1" applyBorder="1" applyAlignment="1">
      <alignment horizontal="left" vertical="center" wrapText="1"/>
    </xf>
    <xf numFmtId="49" fontId="35" fillId="0" borderId="23" xfId="0" quotePrefix="1" applyNumberFormat="1" applyFont="1" applyBorder="1" applyAlignment="1">
      <alignment horizontal="center" vertical="center" wrapText="1"/>
    </xf>
    <xf numFmtId="0" fontId="35" fillId="0" borderId="1" xfId="0" applyFont="1" applyFill="1" applyBorder="1" applyAlignment="1">
      <alignment horizontal="center" wrapText="1"/>
    </xf>
    <xf numFmtId="0" fontId="23" fillId="0" borderId="1" xfId="0" applyFont="1" applyBorder="1" applyAlignment="1">
      <alignment horizontal="center" wrapText="1"/>
    </xf>
    <xf numFmtId="0" fontId="85" fillId="0" borderId="1" xfId="75" applyFont="1" applyBorder="1" applyAlignment="1">
      <alignment horizontal="center" vertical="center" wrapText="1"/>
    </xf>
    <xf numFmtId="0" fontId="35" fillId="2" borderId="1" xfId="0" applyFont="1" applyFill="1" applyBorder="1" applyAlignment="1">
      <alignment horizontal="center"/>
    </xf>
    <xf numFmtId="0" fontId="23" fillId="2" borderId="1" xfId="0" applyFont="1" applyFill="1" applyBorder="1" applyAlignment="1">
      <alignment horizontal="center"/>
    </xf>
    <xf numFmtId="0" fontId="35" fillId="0" borderId="1" xfId="0" quotePrefix="1" applyFont="1" applyBorder="1" applyAlignment="1">
      <alignment horizontal="center" vertical="center" wrapText="1"/>
    </xf>
    <xf numFmtId="0" fontId="100" fillId="8" borderId="1" xfId="5" applyFont="1" applyFill="1" applyBorder="1" applyAlignment="1">
      <alignment horizontal="center" vertical="center" wrapText="1"/>
    </xf>
    <xf numFmtId="0" fontId="35" fillId="0" borderId="1" xfId="0" applyFont="1" applyBorder="1" applyAlignment="1">
      <alignment horizontal="center" vertical="top"/>
    </xf>
    <xf numFmtId="0" fontId="35" fillId="0" borderId="1" xfId="0" applyFont="1" applyFill="1" applyBorder="1" applyAlignment="1"/>
    <xf numFmtId="0" fontId="101" fillId="0" borderId="1" xfId="0" applyFont="1" applyBorder="1" applyAlignment="1">
      <alignment horizontal="center" vertical="center" wrapText="1"/>
    </xf>
    <xf numFmtId="14" fontId="23" fillId="0" borderId="2" xfId="5" applyNumberFormat="1" applyFont="1" applyBorder="1" applyAlignment="1">
      <alignment horizontal="center" vertical="center" wrapText="1"/>
    </xf>
    <xf numFmtId="0" fontId="23" fillId="0" borderId="2" xfId="5" applyFont="1" applyBorder="1" applyAlignment="1">
      <alignment vertical="center" wrapText="1"/>
    </xf>
    <xf numFmtId="0" fontId="23" fillId="0" borderId="1" xfId="5" applyFont="1" applyBorder="1" applyAlignment="1">
      <alignment vertical="center"/>
    </xf>
    <xf numFmtId="0" fontId="105" fillId="0" borderId="2" xfId="0" applyNumberFormat="1" applyFont="1" applyFill="1" applyBorder="1" applyAlignment="1">
      <alignment horizontal="center" vertical="center" wrapText="1"/>
    </xf>
    <xf numFmtId="0" fontId="105" fillId="0" borderId="2" xfId="0" applyFont="1" applyFill="1" applyBorder="1" applyAlignment="1">
      <alignment horizontal="center" vertical="center"/>
    </xf>
    <xf numFmtId="0" fontId="105" fillId="0" borderId="2" xfId="0" applyFont="1" applyFill="1" applyBorder="1" applyAlignment="1">
      <alignment horizontal="center" vertical="center" wrapText="1"/>
    </xf>
    <xf numFmtId="0" fontId="104" fillId="0" borderId="2" xfId="0" applyFont="1" applyFill="1" applyBorder="1" applyAlignment="1">
      <alignment horizontal="center" vertical="center" wrapText="1"/>
    </xf>
    <xf numFmtId="0" fontId="105" fillId="0" borderId="1" xfId="0" applyFont="1" applyBorder="1" applyAlignment="1">
      <alignment horizontal="center" vertical="center" wrapText="1"/>
    </xf>
    <xf numFmtId="0" fontId="34" fillId="0" borderId="0" xfId="75" applyFont="1" applyAlignment="1">
      <alignment horizontal="center" vertical="center"/>
    </xf>
    <xf numFmtId="0" fontId="75" fillId="7" borderId="1" xfId="75" applyFont="1" applyFill="1" applyBorder="1" applyAlignment="1">
      <alignment horizontal="center" vertical="center"/>
    </xf>
    <xf numFmtId="0" fontId="75" fillId="7" borderId="1" xfId="75" applyFont="1" applyFill="1" applyBorder="1" applyAlignment="1">
      <alignment horizontal="center" vertical="center" wrapText="1"/>
    </xf>
    <xf numFmtId="0" fontId="75" fillId="7" borderId="2" xfId="75" applyFont="1" applyFill="1" applyBorder="1" applyAlignment="1">
      <alignment horizontal="center" vertical="center" wrapText="1"/>
    </xf>
    <xf numFmtId="0" fontId="75" fillId="7" borderId="6" xfId="75" applyFont="1" applyFill="1" applyBorder="1" applyAlignment="1">
      <alignment horizontal="center" vertical="center" wrapText="1"/>
    </xf>
    <xf numFmtId="0" fontId="84" fillId="7" borderId="2" xfId="75" applyFont="1" applyFill="1" applyBorder="1" applyAlignment="1">
      <alignment horizontal="center" vertical="center" wrapText="1"/>
    </xf>
    <xf numFmtId="0" fontId="84" fillId="7" borderId="6" xfId="75" applyFont="1" applyFill="1" applyBorder="1" applyAlignment="1">
      <alignment horizontal="center" vertical="center" wrapText="1"/>
    </xf>
    <xf numFmtId="0" fontId="75" fillId="7" borderId="2" xfId="75" applyFont="1" applyFill="1" applyBorder="1" applyAlignment="1">
      <alignment horizontal="center" vertical="center"/>
    </xf>
    <xf numFmtId="0" fontId="75" fillId="7" borderId="6" xfId="75" applyFont="1" applyFill="1" applyBorder="1" applyAlignment="1">
      <alignment horizontal="center" vertical="center"/>
    </xf>
    <xf numFmtId="0" fontId="75" fillId="7" borderId="23" xfId="75" applyFont="1" applyFill="1" applyBorder="1" applyAlignment="1">
      <alignment horizontal="center" vertical="center" wrapText="1"/>
    </xf>
    <xf numFmtId="0" fontId="75" fillId="7" borderId="22" xfId="75" applyFont="1" applyFill="1" applyBorder="1" applyAlignment="1">
      <alignment horizontal="center" vertical="center" wrapText="1"/>
    </xf>
    <xf numFmtId="0" fontId="75" fillId="7" borderId="7" xfId="75" applyFont="1" applyFill="1" applyBorder="1" applyAlignment="1">
      <alignment horizontal="center" vertical="center" wrapText="1"/>
    </xf>
    <xf numFmtId="14" fontId="33" fillId="7" borderId="1" xfId="5" applyNumberFormat="1" applyFont="1" applyFill="1" applyBorder="1" applyAlignment="1">
      <alignment horizontal="center" vertical="center" wrapText="1"/>
    </xf>
    <xf numFmtId="0" fontId="108" fillId="5" borderId="1" xfId="1" quotePrefix="1" applyFont="1" applyFill="1" applyBorder="1" applyAlignment="1" applyProtection="1">
      <alignment horizontal="center" vertical="center" wrapText="1"/>
    </xf>
    <xf numFmtId="14" fontId="75" fillId="0" borderId="1" xfId="5" applyNumberFormat="1" applyFont="1" applyFill="1" applyBorder="1" applyAlignment="1">
      <alignment horizontal="center" vertical="center" wrapText="1"/>
    </xf>
    <xf numFmtId="0" fontId="75" fillId="0" borderId="1" xfId="75" applyFont="1" applyFill="1" applyBorder="1" applyAlignment="1">
      <alignment horizontal="center" vertical="center" wrapText="1"/>
    </xf>
    <xf numFmtId="0" fontId="85" fillId="0" borderId="1" xfId="75" quotePrefix="1" applyFont="1" applyFill="1" applyBorder="1" applyAlignment="1">
      <alignment horizontal="center" vertical="center" wrapText="1"/>
    </xf>
    <xf numFmtId="0" fontId="85" fillId="0" borderId="2" xfId="75" quotePrefix="1" applyFont="1" applyFill="1" applyBorder="1" applyAlignment="1">
      <alignment horizontal="center" vertical="center" wrapText="1"/>
    </xf>
    <xf numFmtId="0" fontId="85" fillId="0" borderId="1" xfId="75" applyFont="1" applyFill="1" applyBorder="1" applyAlignment="1">
      <alignment horizontal="center" vertical="center" wrapText="1"/>
    </xf>
    <xf numFmtId="0" fontId="87" fillId="0" borderId="1" xfId="75" quotePrefix="1" applyFont="1" applyFill="1" applyBorder="1" applyAlignment="1">
      <alignment horizontal="center" vertical="center" wrapText="1"/>
    </xf>
    <xf numFmtId="0" fontId="108" fillId="0" borderId="1" xfId="1" quotePrefix="1" applyFont="1" applyFill="1" applyBorder="1" applyAlignment="1" applyProtection="1">
      <alignment horizontal="center" vertical="center" wrapText="1"/>
    </xf>
    <xf numFmtId="0" fontId="85" fillId="0" borderId="1" xfId="75" applyFont="1" applyFill="1" applyBorder="1" applyAlignment="1">
      <alignment horizontal="center" vertical="center"/>
    </xf>
    <xf numFmtId="0" fontId="85" fillId="0" borderId="1" xfId="0" applyFont="1" applyFill="1" applyBorder="1" applyAlignment="1">
      <alignment horizontal="center" vertical="center" wrapText="1"/>
    </xf>
    <xf numFmtId="0" fontId="85" fillId="0" borderId="1" xfId="0" applyFont="1" applyFill="1" applyBorder="1" applyAlignment="1">
      <alignment horizontal="center" vertical="center"/>
    </xf>
    <xf numFmtId="0" fontId="108" fillId="0" borderId="1" xfId="1" applyFont="1" applyFill="1" applyBorder="1" applyAlignment="1" applyProtection="1">
      <alignment vertical="center"/>
    </xf>
    <xf numFmtId="0" fontId="87" fillId="0" borderId="1" xfId="75" applyFont="1" applyFill="1" applyBorder="1" applyAlignment="1">
      <alignment horizontal="center" vertical="center" wrapText="1"/>
    </xf>
    <xf numFmtId="0" fontId="108" fillId="0" borderId="1" xfId="1" applyFont="1" applyFill="1" applyBorder="1" applyAlignment="1" applyProtection="1">
      <alignment horizontal="center" vertical="center" wrapText="1"/>
    </xf>
    <xf numFmtId="0" fontId="87" fillId="0" borderId="0" xfId="0" quotePrefix="1" applyFont="1" applyFill="1" applyAlignment="1">
      <alignment horizontal="center"/>
    </xf>
    <xf numFmtId="0" fontId="85" fillId="0" borderId="6" xfId="75" applyFont="1" applyFill="1" applyBorder="1" applyAlignment="1">
      <alignment horizontal="center" vertical="center" wrapText="1"/>
    </xf>
    <xf numFmtId="0" fontId="85" fillId="0" borderId="6" xfId="75" quotePrefix="1" applyFont="1" applyFill="1" applyBorder="1" applyAlignment="1">
      <alignment horizontal="center" vertical="center" wrapText="1"/>
    </xf>
    <xf numFmtId="0" fontId="85" fillId="0" borderId="6" xfId="75" applyFont="1" applyFill="1" applyBorder="1" applyAlignment="1">
      <alignment horizontal="center" vertical="center"/>
    </xf>
    <xf numFmtId="0" fontId="85" fillId="0" borderId="1" xfId="5" applyFont="1" applyFill="1" applyBorder="1" applyAlignment="1">
      <alignment horizontal="center" vertical="center" wrapText="1"/>
    </xf>
    <xf numFmtId="0" fontId="85" fillId="0" borderId="1" xfId="5" quotePrefix="1" applyFont="1" applyFill="1" applyBorder="1" applyAlignment="1">
      <alignment horizontal="center" vertical="center" wrapText="1"/>
    </xf>
    <xf numFmtId="0" fontId="85" fillId="0" borderId="2" xfId="75" applyFont="1" applyFill="1" applyBorder="1" applyAlignment="1">
      <alignment horizontal="center" vertical="center" wrapText="1"/>
    </xf>
    <xf numFmtId="0" fontId="85" fillId="0" borderId="2" xfId="75" applyFont="1" applyFill="1" applyBorder="1" applyAlignment="1">
      <alignment horizontal="center" vertical="center"/>
    </xf>
    <xf numFmtId="0" fontId="85" fillId="0" borderId="1" xfId="0" quotePrefix="1" applyFont="1" applyFill="1" applyBorder="1" applyAlignment="1">
      <alignment horizontal="center" vertical="center" wrapText="1"/>
    </xf>
    <xf numFmtId="0" fontId="85" fillId="0" borderId="1" xfId="0" quotePrefix="1" applyFont="1" applyFill="1" applyBorder="1" applyAlignment="1">
      <alignment horizontal="center" vertical="center"/>
    </xf>
    <xf numFmtId="0" fontId="76" fillId="0" borderId="0" xfId="75" applyFont="1" applyFill="1" applyAlignment="1">
      <alignment horizontal="center" vertical="center" wrapText="1"/>
    </xf>
    <xf numFmtId="0" fontId="76" fillId="0" borderId="1" xfId="75" quotePrefix="1" applyFont="1" applyFill="1" applyBorder="1" applyAlignment="1">
      <alignment horizontal="center" vertical="center" wrapText="1"/>
    </xf>
    <xf numFmtId="0" fontId="23" fillId="0" borderId="1" xfId="0" applyFont="1" applyBorder="1" applyAlignment="1">
      <alignment horizontal="center" vertical="center" wrapText="1"/>
    </xf>
    <xf numFmtId="0" fontId="105" fillId="0" borderId="1" xfId="0" applyFont="1" applyFill="1" applyBorder="1" applyAlignment="1">
      <alignment horizontal="center" vertical="center" wrapText="1"/>
    </xf>
    <xf numFmtId="0" fontId="104" fillId="0" borderId="1" xfId="0" applyFont="1" applyFill="1" applyBorder="1" applyAlignment="1">
      <alignment horizontal="center" vertical="center" wrapText="1"/>
    </xf>
    <xf numFmtId="0" fontId="105" fillId="0" borderId="1" xfId="0" applyNumberFormat="1" applyFont="1" applyFill="1" applyBorder="1" applyAlignment="1">
      <alignment horizontal="center" vertical="center" wrapText="1"/>
    </xf>
    <xf numFmtId="0" fontId="105" fillId="0" borderId="1" xfId="0" applyFont="1" applyFill="1" applyBorder="1" applyAlignment="1">
      <alignment horizontal="center" vertical="center"/>
    </xf>
    <xf numFmtId="0" fontId="106" fillId="0" borderId="1" xfId="0" applyFont="1" applyFill="1" applyBorder="1" applyAlignment="1">
      <alignment horizontal="center" vertical="center" wrapText="1"/>
    </xf>
    <xf numFmtId="0" fontId="23" fillId="0" borderId="1" xfId="0" applyNumberFormat="1" applyFont="1" applyFill="1" applyBorder="1" applyAlignment="1">
      <alignment horizontal="center" vertical="center" wrapText="1"/>
    </xf>
    <xf numFmtId="0" fontId="106" fillId="0" borderId="1" xfId="0" applyNumberFormat="1" applyFont="1" applyFill="1" applyBorder="1" applyAlignment="1">
      <alignment horizontal="center" vertical="center" wrapText="1"/>
    </xf>
    <xf numFmtId="0" fontId="106" fillId="0" borderId="1" xfId="0" applyFont="1" applyFill="1" applyBorder="1" applyAlignment="1">
      <alignment horizontal="center" vertical="center"/>
    </xf>
    <xf numFmtId="0" fontId="28" fillId="0" borderId="1" xfId="2" applyFill="1" applyBorder="1" applyAlignment="1">
      <alignment horizontal="left" vertical="center" wrapText="1"/>
    </xf>
    <xf numFmtId="0" fontId="23" fillId="0" borderId="0" xfId="0" applyNumberFormat="1" applyFont="1" applyFill="1" applyAlignment="1">
      <alignment vertical="center" wrapText="1"/>
    </xf>
    <xf numFmtId="0" fontId="52" fillId="0" borderId="1" xfId="0" applyFont="1" applyFill="1" applyBorder="1" applyAlignment="1">
      <alignment horizontal="left" vertical="center"/>
    </xf>
    <xf numFmtId="0" fontId="35" fillId="2" borderId="1" xfId="0" applyFont="1" applyFill="1" applyBorder="1" applyAlignment="1">
      <alignment horizontal="center" vertical="center" wrapText="1"/>
    </xf>
    <xf numFmtId="0" fontId="23" fillId="2" borderId="0" xfId="0" applyFont="1" applyFill="1" applyAlignment="1">
      <alignment vertical="center" wrapText="1"/>
    </xf>
    <xf numFmtId="0" fontId="98" fillId="21" borderId="17" xfId="0" applyFont="1" applyFill="1" applyBorder="1" applyAlignment="1">
      <alignment vertical="center" wrapText="1"/>
    </xf>
    <xf numFmtId="0" fontId="28" fillId="21" borderId="17" xfId="2" applyFill="1" applyBorder="1" applyAlignment="1">
      <alignment vertical="center" wrapText="1"/>
    </xf>
    <xf numFmtId="0" fontId="98" fillId="21" borderId="17" xfId="0" quotePrefix="1" applyFont="1" applyFill="1" applyBorder="1" applyAlignment="1">
      <alignment horizontal="center" vertical="center" wrapText="1"/>
    </xf>
    <xf numFmtId="0" fontId="23" fillId="0" borderId="17" xfId="0" applyFont="1" applyBorder="1" applyAlignment="1">
      <alignment vertical="center" wrapText="1"/>
    </xf>
    <xf numFmtId="0" fontId="28" fillId="0" borderId="17" xfId="2" applyBorder="1" applyAlignment="1">
      <alignment vertical="center" wrapText="1"/>
    </xf>
    <xf numFmtId="0" fontId="23" fillId="0" borderId="17" xfId="0" quotePrefix="1" applyFont="1" applyBorder="1" applyAlignment="1">
      <alignment horizontal="center" vertical="center" wrapText="1"/>
    </xf>
    <xf numFmtId="0" fontId="28" fillId="0" borderId="1" xfId="2" applyBorder="1" applyAlignment="1">
      <alignment horizontal="left" vertical="center"/>
    </xf>
    <xf numFmtId="49" fontId="23" fillId="0" borderId="0" xfId="0" quotePrefix="1" applyNumberFormat="1" applyFont="1" applyAlignment="1">
      <alignment vertical="center"/>
    </xf>
    <xf numFmtId="0" fontId="28" fillId="0" borderId="1" xfId="2" applyNumberFormat="1" applyFill="1" applyBorder="1" applyAlignment="1">
      <alignment horizontal="left" vertical="center" wrapText="1"/>
    </xf>
    <xf numFmtId="49" fontId="23" fillId="0" borderId="1" xfId="0" quotePrefix="1" applyNumberFormat="1" applyFont="1" applyFill="1" applyBorder="1" applyAlignment="1">
      <alignment horizontal="center" vertical="center" wrapText="1"/>
    </xf>
    <xf numFmtId="0" fontId="28" fillId="0" borderId="1" xfId="2" applyFill="1" applyBorder="1" applyAlignment="1">
      <alignment vertical="center" wrapText="1"/>
    </xf>
    <xf numFmtId="0" fontId="109" fillId="0" borderId="1" xfId="2" applyFont="1" applyFill="1" applyBorder="1" applyAlignment="1">
      <alignment horizontal="left" vertical="center" wrapText="1"/>
    </xf>
    <xf numFmtId="0" fontId="78" fillId="21" borderId="17" xfId="0" applyFont="1" applyFill="1" applyBorder="1" applyAlignment="1">
      <alignment vertical="center" wrapText="1"/>
    </xf>
    <xf numFmtId="0" fontId="78" fillId="21" borderId="17" xfId="0" applyFont="1" applyFill="1" applyBorder="1" applyAlignment="1">
      <alignment horizontal="center" vertical="center" wrapText="1"/>
    </xf>
    <xf numFmtId="0" fontId="78" fillId="21" borderId="17" xfId="0" quotePrefix="1" applyFont="1" applyFill="1" applyBorder="1" applyAlignment="1">
      <alignment horizontal="center" vertical="center" wrapText="1"/>
    </xf>
    <xf numFmtId="0" fontId="78" fillId="20" borderId="17" xfId="0" applyFont="1" applyFill="1" applyBorder="1" applyAlignment="1">
      <alignment vertical="center" wrapText="1"/>
    </xf>
    <xf numFmtId="0" fontId="28" fillId="20" borderId="17" xfId="2" applyFill="1" applyBorder="1" applyAlignment="1">
      <alignment vertical="center" wrapText="1"/>
    </xf>
    <xf numFmtId="0" fontId="78" fillId="20" borderId="17" xfId="0" applyFont="1" applyFill="1" applyBorder="1" applyAlignment="1">
      <alignment horizontal="center" vertical="center" wrapText="1"/>
    </xf>
    <xf numFmtId="0" fontId="78" fillId="20" borderId="17" xfId="0" quotePrefix="1" applyFont="1" applyFill="1" applyBorder="1" applyAlignment="1">
      <alignment horizontal="center" vertical="center" wrapText="1"/>
    </xf>
    <xf numFmtId="0" fontId="110" fillId="21" borderId="17" xfId="0" applyFont="1" applyFill="1" applyBorder="1" applyAlignment="1">
      <alignment vertical="center" wrapText="1"/>
    </xf>
    <xf numFmtId="0" fontId="110" fillId="21" borderId="17" xfId="0" quotePrefix="1" applyFont="1" applyFill="1" applyBorder="1" applyAlignment="1">
      <alignment horizontal="center" vertical="center" wrapText="1"/>
    </xf>
    <xf numFmtId="0" fontId="110" fillId="20" borderId="17" xfId="0" applyFont="1" applyFill="1" applyBorder="1" applyAlignment="1">
      <alignment vertical="center" wrapText="1"/>
    </xf>
    <xf numFmtId="0" fontId="110" fillId="20" borderId="17" xfId="0" quotePrefix="1" applyFont="1" applyFill="1" applyBorder="1" applyAlignment="1">
      <alignment horizontal="center" vertical="center" wrapText="1"/>
    </xf>
    <xf numFmtId="0" fontId="98" fillId="20" borderId="17" xfId="0" applyFont="1" applyFill="1" applyBorder="1" applyAlignment="1">
      <alignment vertical="center" wrapText="1"/>
    </xf>
    <xf numFmtId="0" fontId="98" fillId="20" borderId="17" xfId="0" quotePrefix="1" applyFont="1" applyFill="1" applyBorder="1" applyAlignment="1">
      <alignment horizontal="center" vertical="center" wrapText="1"/>
    </xf>
    <xf numFmtId="0" fontId="98" fillId="0" borderId="0" xfId="0" applyFont="1"/>
    <xf numFmtId="0" fontId="110" fillId="0" borderId="0" xfId="0" applyFont="1"/>
    <xf numFmtId="0" fontId="111" fillId="0" borderId="0" xfId="0" quotePrefix="1" applyFont="1"/>
    <xf numFmtId="0" fontId="23" fillId="0" borderId="1" xfId="0" quotePrefix="1" applyFont="1" applyFill="1" applyBorder="1" applyAlignment="1">
      <alignment horizontal="center" vertical="center"/>
    </xf>
    <xf numFmtId="0" fontId="28" fillId="4" borderId="6" xfId="2" applyFill="1" applyBorder="1" applyAlignment="1">
      <alignment vertical="center"/>
    </xf>
    <xf numFmtId="0" fontId="112" fillId="0" borderId="0" xfId="0" quotePrefix="1" applyFont="1" applyAlignment="1">
      <alignment vertical="center" wrapText="1"/>
    </xf>
    <xf numFmtId="0" fontId="23" fillId="21" borderId="17" xfId="0" applyFont="1" applyFill="1" applyBorder="1" applyAlignment="1">
      <alignment vertical="center" wrapText="1"/>
    </xf>
    <xf numFmtId="0" fontId="28" fillId="21" borderId="17" xfId="2" applyFill="1" applyBorder="1" applyAlignment="1">
      <alignment vertical="center"/>
    </xf>
    <xf numFmtId="0" fontId="23" fillId="21" borderId="17" xfId="0" quotePrefix="1" applyFont="1" applyFill="1" applyBorder="1" applyAlignment="1">
      <alignment horizontal="center" vertical="center" wrapText="1"/>
    </xf>
    <xf numFmtId="0" fontId="82" fillId="3" borderId="1" xfId="0" applyFont="1" applyFill="1" applyBorder="1" applyAlignment="1">
      <alignment horizontal="center" vertical="center"/>
    </xf>
    <xf numFmtId="0" fontId="36" fillId="0" borderId="0" xfId="5" applyFont="1" applyBorder="1" applyAlignment="1">
      <alignment horizontal="center" vertical="center" wrapText="1"/>
    </xf>
    <xf numFmtId="0" fontId="75" fillId="3" borderId="1" xfId="5" applyFont="1" applyFill="1" applyBorder="1" applyAlignment="1">
      <alignment horizontal="center" vertical="center" wrapText="1"/>
    </xf>
    <xf numFmtId="0" fontId="75" fillId="7" borderId="1" xfId="74" applyFont="1" applyFill="1" applyBorder="1" applyAlignment="1">
      <alignment horizontal="center" vertical="center" wrapText="1"/>
    </xf>
    <xf numFmtId="189" fontId="25" fillId="15" borderId="1" xfId="38" applyNumberFormat="1" applyFont="1" applyFill="1" applyBorder="1" applyAlignment="1" applyProtection="1">
      <alignment horizontal="center" vertical="center" wrapText="1"/>
      <protection locked="0"/>
    </xf>
    <xf numFmtId="0" fontId="91" fillId="7" borderId="1" xfId="5" applyFont="1" applyFill="1" applyBorder="1" applyAlignment="1">
      <alignment horizontal="center" vertical="center" wrapText="1"/>
    </xf>
    <xf numFmtId="0" fontId="23" fillId="0" borderId="1" xfId="5" applyFont="1" applyBorder="1" applyAlignment="1">
      <alignment horizontal="center" vertical="center" wrapText="1"/>
    </xf>
    <xf numFmtId="14" fontId="23" fillId="0" borderId="1" xfId="5" applyNumberFormat="1" applyFont="1" applyBorder="1" applyAlignment="1">
      <alignment horizontal="center" vertical="center" wrapText="1"/>
    </xf>
    <xf numFmtId="0" fontId="91" fillId="7" borderId="2" xfId="5" applyFont="1" applyFill="1" applyBorder="1" applyAlignment="1">
      <alignment horizontal="center" vertical="center" wrapText="1"/>
    </xf>
    <xf numFmtId="0" fontId="23" fillId="0" borderId="1" xfId="0" applyFont="1" applyBorder="1" applyAlignment="1">
      <alignment horizontal="center" vertical="center" wrapText="1"/>
    </xf>
    <xf numFmtId="0" fontId="23" fillId="14" borderId="1" xfId="0" applyFont="1" applyFill="1" applyBorder="1" applyAlignment="1">
      <alignment horizontal="center" vertical="center" wrapText="1"/>
    </xf>
    <xf numFmtId="0" fontId="23" fillId="0" borderId="1" xfId="0" applyFont="1" applyBorder="1" applyAlignment="1">
      <alignment vertical="center" wrapText="1"/>
    </xf>
    <xf numFmtId="0" fontId="23" fillId="14" borderId="1" xfId="0" applyFont="1" applyFill="1" applyBorder="1" applyAlignment="1">
      <alignment vertical="center" wrapText="1"/>
    </xf>
    <xf numFmtId="190" fontId="28" fillId="0" borderId="1" xfId="2" applyNumberFormat="1" applyBorder="1" applyAlignment="1">
      <alignment horizontal="left" vertical="center"/>
    </xf>
    <xf numFmtId="49" fontId="23" fillId="14" borderId="1" xfId="0" applyNumberFormat="1" applyFont="1" applyFill="1" applyBorder="1" applyAlignment="1">
      <alignment horizontal="center" vertical="center" wrapText="1"/>
    </xf>
    <xf numFmtId="0" fontId="94" fillId="0" borderId="1" xfId="5" applyFont="1" applyBorder="1" applyAlignment="1">
      <alignment horizontal="center" vertical="center" wrapText="1"/>
    </xf>
    <xf numFmtId="0" fontId="84" fillId="3" borderId="20" xfId="5" applyFont="1" applyFill="1" applyBorder="1" applyAlignment="1">
      <alignment horizontal="center" vertical="center" wrapText="1"/>
    </xf>
    <xf numFmtId="0" fontId="84" fillId="3" borderId="20" xfId="5" applyFont="1" applyFill="1" applyBorder="1" applyAlignment="1">
      <alignment vertical="center" wrapText="1"/>
    </xf>
    <xf numFmtId="14" fontId="84" fillId="3" borderId="1" xfId="5" applyNumberFormat="1" applyFont="1" applyFill="1" applyBorder="1" applyAlignment="1">
      <alignment horizontal="center" vertical="center" wrapText="1"/>
    </xf>
    <xf numFmtId="0" fontId="87" fillId="0" borderId="0" xfId="5" applyFont="1" applyBorder="1" applyAlignment="1">
      <alignment vertical="center"/>
    </xf>
    <xf numFmtId="0" fontId="87" fillId="0" borderId="0" xfId="5" applyFont="1" applyAlignment="1">
      <alignment vertical="center"/>
    </xf>
    <xf numFmtId="0" fontId="87" fillId="0" borderId="0" xfId="5" applyFont="1" applyAlignment="1">
      <alignment horizontal="center" vertical="center"/>
    </xf>
    <xf numFmtId="0" fontId="84" fillId="3" borderId="2" xfId="5" applyFont="1" applyFill="1" applyBorder="1" applyAlignment="1">
      <alignment horizontal="center" vertical="center" wrapText="1"/>
    </xf>
    <xf numFmtId="0" fontId="84" fillId="3" borderId="2" xfId="5" applyFont="1" applyFill="1" applyBorder="1" applyAlignment="1">
      <alignment vertical="center" wrapText="1"/>
    </xf>
    <xf numFmtId="14" fontId="84" fillId="3" borderId="6" xfId="5" applyNumberFormat="1" applyFont="1" applyFill="1" applyBorder="1" applyAlignment="1">
      <alignment horizontal="center" vertical="center" wrapText="1"/>
    </xf>
    <xf numFmtId="0" fontId="84" fillId="3" borderId="1" xfId="5" applyFont="1" applyFill="1" applyBorder="1" applyAlignment="1">
      <alignment horizontal="center" vertical="center" wrapText="1"/>
    </xf>
    <xf numFmtId="188" fontId="84" fillId="3" borderId="2" xfId="6" applyNumberFormat="1" applyFont="1" applyFill="1" applyBorder="1" applyAlignment="1">
      <alignment vertical="center" wrapText="1"/>
    </xf>
    <xf numFmtId="188" fontId="84" fillId="3" borderId="2" xfId="6" applyNumberFormat="1" applyFont="1" applyFill="1" applyBorder="1" applyAlignment="1">
      <alignment horizontal="center" vertical="center" wrapText="1"/>
    </xf>
    <xf numFmtId="0" fontId="84" fillId="0" borderId="0" xfId="5" applyFont="1" applyAlignment="1">
      <alignment vertical="center"/>
    </xf>
    <xf numFmtId="0" fontId="84" fillId="3" borderId="6" xfId="5" applyFont="1" applyFill="1" applyBorder="1" applyAlignment="1">
      <alignment horizontal="center" vertical="center" wrapText="1"/>
    </xf>
    <xf numFmtId="188" fontId="84" fillId="3" borderId="5" xfId="6" applyNumberFormat="1" applyFont="1" applyFill="1" applyBorder="1" applyAlignment="1">
      <alignment horizontal="center" vertical="center" wrapText="1"/>
    </xf>
    <xf numFmtId="188" fontId="84" fillId="3" borderId="23" xfId="6" applyNumberFormat="1" applyFont="1" applyFill="1" applyBorder="1" applyAlignment="1">
      <alignment horizontal="center" vertical="center" wrapText="1"/>
    </xf>
    <xf numFmtId="0" fontId="87" fillId="3" borderId="1" xfId="5" applyFont="1" applyFill="1" applyBorder="1" applyAlignment="1">
      <alignment horizontal="center" vertical="center"/>
    </xf>
    <xf numFmtId="0" fontId="87" fillId="3" borderId="1" xfId="5" applyFont="1" applyFill="1" applyBorder="1" applyAlignment="1">
      <alignment vertical="center"/>
    </xf>
    <xf numFmtId="0" fontId="87" fillId="0" borderId="1" xfId="5" applyFont="1" applyBorder="1" applyAlignment="1">
      <alignment vertical="center"/>
    </xf>
    <xf numFmtId="0" fontId="84" fillId="3" borderId="1" xfId="0" applyFont="1" applyFill="1" applyBorder="1" applyAlignment="1">
      <alignment horizontal="center" vertical="center" wrapText="1"/>
    </xf>
    <xf numFmtId="0" fontId="84" fillId="5" borderId="1" xfId="5" applyFont="1" applyFill="1" applyBorder="1" applyAlignment="1">
      <alignment horizontal="center" vertical="center" wrapText="1"/>
    </xf>
    <xf numFmtId="0" fontId="84" fillId="5" borderId="1" xfId="5" quotePrefix="1" applyFont="1" applyFill="1" applyBorder="1" applyAlignment="1">
      <alignment horizontal="center" vertical="center" wrapText="1"/>
    </xf>
    <xf numFmtId="188" fontId="84" fillId="5" borderId="7" xfId="5" applyNumberFormat="1" applyFont="1" applyFill="1" applyBorder="1" applyAlignment="1">
      <alignment horizontal="center" vertical="center" wrapText="1"/>
    </xf>
    <xf numFmtId="188" fontId="84" fillId="5" borderId="23" xfId="5" applyNumberFormat="1" applyFont="1" applyFill="1" applyBorder="1" applyAlignment="1">
      <alignment horizontal="center" vertical="center" wrapText="1"/>
    </xf>
    <xf numFmtId="0" fontId="87" fillId="5" borderId="1" xfId="5" applyFont="1" applyFill="1" applyBorder="1" applyAlignment="1">
      <alignment vertical="center"/>
    </xf>
    <xf numFmtId="0" fontId="87" fillId="0" borderId="1" xfId="5" applyFont="1" applyBorder="1" applyAlignment="1">
      <alignment horizontal="center" vertical="center"/>
    </xf>
    <xf numFmtId="0" fontId="87" fillId="0" borderId="1" xfId="0" applyFont="1" applyBorder="1" applyAlignment="1">
      <alignment vertical="center"/>
    </xf>
    <xf numFmtId="0" fontId="87" fillId="0" borderId="1" xfId="5" applyFont="1" applyFill="1" applyBorder="1" applyAlignment="1">
      <alignment horizontal="center" vertical="center" wrapText="1"/>
    </xf>
    <xf numFmtId="0" fontId="84" fillId="0" borderId="1" xfId="5" applyFont="1" applyFill="1" applyBorder="1" applyAlignment="1">
      <alignment horizontal="center" vertical="center" wrapText="1"/>
    </xf>
    <xf numFmtId="0" fontId="87" fillId="8" borderId="1" xfId="5" quotePrefix="1" applyFont="1" applyFill="1" applyBorder="1" applyAlignment="1">
      <alignment horizontal="center" vertical="center" wrapText="1"/>
    </xf>
    <xf numFmtId="0" fontId="84" fillId="0" borderId="1" xfId="5" applyFont="1" applyFill="1" applyBorder="1" applyAlignment="1">
      <alignment horizontal="left" vertical="center" wrapText="1"/>
    </xf>
    <xf numFmtId="0" fontId="84" fillId="0" borderId="1" xfId="5" quotePrefix="1" applyFont="1" applyFill="1" applyBorder="1" applyAlignment="1">
      <alignment horizontal="center" vertical="center" wrapText="1"/>
    </xf>
    <xf numFmtId="0" fontId="88" fillId="0" borderId="1" xfId="0" applyFont="1" applyFill="1" applyBorder="1" applyAlignment="1">
      <alignment vertical="center"/>
    </xf>
    <xf numFmtId="0" fontId="87" fillId="0" borderId="1" xfId="5" quotePrefix="1" applyFont="1" applyFill="1" applyBorder="1" applyAlignment="1">
      <alignment horizontal="center" vertical="center" wrapText="1"/>
    </xf>
    <xf numFmtId="0" fontId="89" fillId="0" borderId="1" xfId="5" applyFont="1" applyFill="1" applyBorder="1" applyAlignment="1">
      <alignment horizontal="center" vertical="center" wrapText="1"/>
    </xf>
    <xf numFmtId="0" fontId="89" fillId="0" borderId="1" xfId="5" quotePrefix="1" applyFont="1" applyFill="1" applyBorder="1" applyAlignment="1">
      <alignment horizontal="center" vertical="center" wrapText="1"/>
    </xf>
    <xf numFmtId="188" fontId="87" fillId="0" borderId="7" xfId="5" applyNumberFormat="1" applyFont="1" applyFill="1" applyBorder="1" applyAlignment="1">
      <alignment horizontal="center" vertical="center" wrapText="1"/>
    </xf>
    <xf numFmtId="0" fontId="87" fillId="0" borderId="1" xfId="5" applyFont="1" applyFill="1" applyBorder="1" applyAlignment="1">
      <alignment vertical="center"/>
    </xf>
    <xf numFmtId="0" fontId="87" fillId="0" borderId="0" xfId="5" applyFont="1" applyFill="1" applyAlignment="1">
      <alignment vertical="center"/>
    </xf>
    <xf numFmtId="0" fontId="87" fillId="0" borderId="1" xfId="5" applyFont="1" applyFill="1" applyBorder="1" applyAlignment="1">
      <alignment horizontal="center" vertical="center"/>
    </xf>
    <xf numFmtId="0" fontId="89" fillId="0" borderId="1" xfId="1" applyFont="1" applyFill="1" applyBorder="1" applyAlignment="1" applyProtection="1">
      <alignment horizontal="center" vertical="center" wrapText="1"/>
    </xf>
    <xf numFmtId="188" fontId="87" fillId="0" borderId="23" xfId="5" applyNumberFormat="1" applyFont="1" applyFill="1" applyBorder="1" applyAlignment="1">
      <alignment horizontal="center" vertical="center" wrapText="1"/>
    </xf>
    <xf numFmtId="0" fontId="87" fillId="7" borderId="1" xfId="0" applyFont="1" applyFill="1" applyBorder="1" applyAlignment="1">
      <alignment vertical="center"/>
    </xf>
    <xf numFmtId="0" fontId="95" fillId="0" borderId="1" xfId="0" applyFont="1" applyFill="1" applyBorder="1" applyAlignment="1">
      <alignment horizontal="center" vertical="center" wrapText="1"/>
    </xf>
    <xf numFmtId="0" fontId="87" fillId="8" borderId="0" xfId="5" applyFont="1" applyFill="1" applyBorder="1" applyAlignment="1">
      <alignment horizontal="center" vertical="center" wrapText="1"/>
    </xf>
    <xf numFmtId="188" fontId="87" fillId="0" borderId="22" xfId="5" applyNumberFormat="1" applyFont="1" applyFill="1" applyBorder="1" applyAlignment="1">
      <alignment horizontal="center" vertical="center" wrapText="1"/>
    </xf>
    <xf numFmtId="0" fontId="87" fillId="8" borderId="1" xfId="5" applyFont="1" applyFill="1" applyBorder="1" applyAlignment="1">
      <alignment vertical="center"/>
    </xf>
    <xf numFmtId="14" fontId="87" fillId="2" borderId="1" xfId="5" applyNumberFormat="1" applyFont="1" applyFill="1" applyBorder="1" applyAlignment="1">
      <alignment vertical="center"/>
    </xf>
    <xf numFmtId="0" fontId="87" fillId="0" borderId="1" xfId="1" applyFont="1" applyFill="1" applyBorder="1" applyAlignment="1" applyProtection="1">
      <alignment horizontal="center" vertical="center" wrapText="1"/>
    </xf>
    <xf numFmtId="188" fontId="87" fillId="0" borderId="1" xfId="5" applyNumberFormat="1" applyFont="1" applyFill="1" applyBorder="1" applyAlignment="1">
      <alignment horizontal="center" vertical="center" wrapText="1"/>
    </xf>
    <xf numFmtId="0" fontId="87" fillId="0" borderId="1" xfId="5" applyFont="1" applyFill="1" applyBorder="1" applyAlignment="1">
      <alignment horizontal="left" vertical="center" wrapText="1"/>
    </xf>
    <xf numFmtId="0" fontId="113" fillId="5" borderId="1" xfId="5" applyFont="1" applyFill="1" applyBorder="1" applyAlignment="1">
      <alignment horizontal="center" vertical="center" wrapText="1"/>
    </xf>
    <xf numFmtId="0" fontId="87" fillId="8" borderId="1" xfId="0" applyFont="1" applyFill="1" applyBorder="1" applyAlignment="1">
      <alignment vertical="center"/>
    </xf>
    <xf numFmtId="0" fontId="87" fillId="0" borderId="1" xfId="0" applyFont="1" applyFill="1" applyBorder="1" applyAlignment="1">
      <alignment horizontal="center" vertical="center"/>
    </xf>
    <xf numFmtId="0" fontId="87" fillId="13" borderId="1" xfId="0" applyFont="1" applyFill="1" applyBorder="1" applyAlignment="1">
      <alignment horizontal="left" vertical="center"/>
    </xf>
    <xf numFmtId="0" fontId="87" fillId="0" borderId="21" xfId="5" applyFont="1" applyFill="1" applyBorder="1" applyAlignment="1">
      <alignment horizontal="center" vertical="center" wrapText="1"/>
    </xf>
    <xf numFmtId="0" fontId="15" fillId="0" borderId="1" xfId="1" applyFill="1" applyBorder="1" applyAlignment="1" applyProtection="1">
      <alignment horizontal="center" vertical="center" wrapText="1"/>
    </xf>
    <xf numFmtId="0" fontId="87" fillId="8" borderId="1" xfId="5" applyFont="1" applyFill="1" applyBorder="1" applyAlignment="1">
      <alignment horizontal="center" vertical="center" wrapText="1"/>
    </xf>
    <xf numFmtId="188" fontId="87" fillId="8" borderId="7" xfId="5" applyNumberFormat="1" applyFont="1" applyFill="1" applyBorder="1" applyAlignment="1">
      <alignment horizontal="center" vertical="center" wrapText="1"/>
    </xf>
    <xf numFmtId="188" fontId="87" fillId="8" borderId="22" xfId="5" applyNumberFormat="1" applyFont="1" applyFill="1" applyBorder="1" applyAlignment="1">
      <alignment horizontal="center" vertical="center" wrapText="1"/>
    </xf>
    <xf numFmtId="0" fontId="87" fillId="7" borderId="1" xfId="5" applyFont="1" applyFill="1" applyBorder="1" applyAlignment="1">
      <alignment vertical="center"/>
    </xf>
    <xf numFmtId="0" fontId="87" fillId="0" borderId="6" xfId="5" applyFont="1" applyFill="1" applyBorder="1" applyAlignment="1">
      <alignment horizontal="center" vertical="center" wrapText="1"/>
    </xf>
    <xf numFmtId="0" fontId="114" fillId="5" borderId="1" xfId="1" applyFont="1" applyFill="1" applyBorder="1" applyAlignment="1" applyProtection="1">
      <alignment horizontal="center" vertical="center" wrapText="1"/>
    </xf>
    <xf numFmtId="0" fontId="84" fillId="9" borderId="1" xfId="0" applyFont="1" applyFill="1" applyBorder="1" applyAlignment="1">
      <alignment horizontal="center" vertical="center" wrapText="1"/>
    </xf>
    <xf numFmtId="0" fontId="87" fillId="5" borderId="1" xfId="1" applyFont="1" applyFill="1" applyBorder="1" applyAlignment="1" applyProtection="1">
      <alignment horizontal="center" vertical="center" wrapText="1"/>
    </xf>
    <xf numFmtId="0" fontId="15" fillId="5" borderId="1" xfId="1" applyFill="1" applyBorder="1" applyAlignment="1" applyProtection="1">
      <alignment horizontal="center" vertical="center" wrapText="1"/>
    </xf>
    <xf numFmtId="0" fontId="87" fillId="5" borderId="1" xfId="1" quotePrefix="1" applyFont="1" applyFill="1" applyBorder="1" applyAlignment="1" applyProtection="1">
      <alignment horizontal="center" vertical="center" wrapText="1"/>
    </xf>
    <xf numFmtId="0" fontId="84" fillId="8" borderId="1" xfId="5" quotePrefix="1" applyFont="1" applyFill="1" applyBorder="1" applyAlignment="1">
      <alignment horizontal="center" vertical="center" wrapText="1"/>
    </xf>
    <xf numFmtId="0" fontId="87" fillId="0" borderId="1" xfId="1" applyFont="1" applyBorder="1" applyAlignment="1" applyProtection="1">
      <alignment horizontal="center" vertical="center"/>
    </xf>
    <xf numFmtId="0" fontId="89" fillId="0" borderId="1" xfId="0" applyFont="1" applyFill="1" applyBorder="1" applyAlignment="1">
      <alignment horizontal="center" vertical="center"/>
    </xf>
    <xf numFmtId="0" fontId="89" fillId="0" borderId="1" xfId="0" quotePrefix="1" applyFont="1" applyFill="1" applyBorder="1" applyAlignment="1">
      <alignment horizontal="center" vertical="center"/>
    </xf>
    <xf numFmtId="0" fontId="88" fillId="5" borderId="1" xfId="0" applyFont="1" applyFill="1" applyBorder="1" applyAlignment="1">
      <alignment vertical="center"/>
    </xf>
    <xf numFmtId="188" fontId="84" fillId="5" borderId="1" xfId="5" applyNumberFormat="1" applyFont="1" applyFill="1" applyBorder="1" applyAlignment="1">
      <alignment horizontal="center" vertical="center" wrapText="1"/>
    </xf>
    <xf numFmtId="0" fontId="84" fillId="5" borderId="1" xfId="5" applyFont="1" applyFill="1" applyBorder="1" applyAlignment="1">
      <alignment vertical="center"/>
    </xf>
    <xf numFmtId="0" fontId="84" fillId="0" borderId="1" xfId="5" applyFont="1" applyBorder="1" applyAlignment="1">
      <alignment vertical="center"/>
    </xf>
    <xf numFmtId="0" fontId="87" fillId="0" borderId="1" xfId="5" quotePrefix="1" applyFont="1" applyFill="1" applyBorder="1" applyAlignment="1">
      <alignment vertical="center"/>
    </xf>
    <xf numFmtId="14" fontId="87" fillId="0" borderId="1" xfId="5" applyNumberFormat="1" applyFont="1" applyFill="1" applyBorder="1" applyAlignment="1">
      <alignment horizontal="center" vertical="center" wrapText="1"/>
    </xf>
    <xf numFmtId="0" fontId="87" fillId="0" borderId="2" xfId="5" applyFont="1" applyFill="1" applyBorder="1" applyAlignment="1">
      <alignment horizontal="center" vertical="center" wrapText="1"/>
    </xf>
    <xf numFmtId="188" fontId="87" fillId="0" borderId="7" xfId="0" applyNumberFormat="1" applyFont="1" applyBorder="1" applyAlignment="1">
      <alignment horizontal="center" vertical="center"/>
    </xf>
    <xf numFmtId="0" fontId="84" fillId="8" borderId="1" xfId="0" applyFont="1" applyFill="1" applyBorder="1" applyAlignment="1">
      <alignment vertical="center"/>
    </xf>
    <xf numFmtId="0" fontId="84" fillId="5" borderId="7" xfId="5" applyFont="1" applyFill="1" applyBorder="1" applyAlignment="1">
      <alignment horizontal="center" vertical="center" wrapText="1"/>
    </xf>
    <xf numFmtId="14" fontId="87" fillId="2" borderId="1" xfId="0" applyNumberFormat="1" applyFont="1" applyFill="1" applyBorder="1" applyAlignment="1">
      <alignment vertical="center"/>
    </xf>
    <xf numFmtId="188" fontId="87" fillId="8" borderId="23" xfId="5" applyNumberFormat="1" applyFont="1" applyFill="1" applyBorder="1" applyAlignment="1">
      <alignment horizontal="center" vertical="center" wrapText="1"/>
    </xf>
    <xf numFmtId="14" fontId="87" fillId="0" borderId="1" xfId="5" applyNumberFormat="1" applyFont="1" applyFill="1" applyBorder="1" applyAlignment="1">
      <alignment vertical="center"/>
    </xf>
    <xf numFmtId="0" fontId="87" fillId="0" borderId="7" xfId="5" applyFont="1" applyFill="1" applyBorder="1" applyAlignment="1">
      <alignment horizontal="center" vertical="center" wrapText="1"/>
    </xf>
    <xf numFmtId="0" fontId="34" fillId="0" borderId="1" xfId="5" applyFont="1" applyFill="1" applyBorder="1" applyAlignment="1">
      <alignment vertical="center"/>
    </xf>
    <xf numFmtId="0" fontId="84" fillId="0" borderId="0" xfId="5" applyFont="1" applyBorder="1" applyAlignment="1">
      <alignment vertical="center"/>
    </xf>
    <xf numFmtId="0" fontId="87" fillId="0" borderId="0" xfId="5" applyFont="1" applyFill="1" applyBorder="1" applyAlignment="1">
      <alignment vertical="center"/>
    </xf>
    <xf numFmtId="0" fontId="84" fillId="0" borderId="1" xfId="0" applyFont="1" applyBorder="1" applyAlignment="1">
      <alignment vertical="center"/>
    </xf>
    <xf numFmtId="0" fontId="84" fillId="0" borderId="1" xfId="5" applyFont="1" applyBorder="1" applyAlignment="1">
      <alignment horizontal="center" vertical="center"/>
    </xf>
    <xf numFmtId="0" fontId="87" fillId="0" borderId="0" xfId="5" applyFont="1" applyFill="1" applyBorder="1" applyAlignment="1">
      <alignment horizontal="center" vertical="center"/>
    </xf>
    <xf numFmtId="0" fontId="87" fillId="0" borderId="0" xfId="0" applyFont="1" applyBorder="1" applyAlignment="1">
      <alignment vertical="center"/>
    </xf>
    <xf numFmtId="0" fontId="87" fillId="0" borderId="0" xfId="5" applyFont="1" applyBorder="1" applyAlignment="1">
      <alignment horizontal="center" vertical="center"/>
    </xf>
    <xf numFmtId="0" fontId="87" fillId="8" borderId="1" xfId="5" applyFont="1" applyFill="1" applyBorder="1" applyAlignment="1">
      <alignment horizontal="left" vertical="center" wrapText="1"/>
    </xf>
    <xf numFmtId="0" fontId="84" fillId="8" borderId="1" xfId="5" applyFont="1" applyFill="1" applyBorder="1" applyAlignment="1">
      <alignment horizontal="center" vertical="center" wrapText="1"/>
    </xf>
    <xf numFmtId="0" fontId="84" fillId="8" borderId="1" xfId="5" applyFont="1" applyFill="1" applyBorder="1" applyAlignment="1">
      <alignment vertical="center"/>
    </xf>
    <xf numFmtId="0" fontId="108" fillId="8" borderId="1" xfId="1" applyFont="1" applyFill="1" applyBorder="1" applyAlignment="1" applyProtection="1">
      <alignment horizontal="center" vertical="center" wrapText="1"/>
    </xf>
    <xf numFmtId="0" fontId="108" fillId="0" borderId="1" xfId="1" applyFont="1" applyFill="1" applyBorder="1" applyAlignment="1" applyProtection="1">
      <alignment horizontal="center" vertical="center"/>
    </xf>
    <xf numFmtId="0" fontId="87" fillId="8" borderId="0" xfId="5" applyFont="1" applyFill="1" applyAlignment="1">
      <alignment vertical="center"/>
    </xf>
    <xf numFmtId="0" fontId="87" fillId="8" borderId="0" xfId="5" applyFont="1" applyFill="1" applyBorder="1" applyAlignment="1">
      <alignment vertical="center"/>
    </xf>
    <xf numFmtId="0" fontId="87" fillId="5" borderId="1" xfId="5" applyFont="1" applyFill="1" applyBorder="1" applyAlignment="1">
      <alignment horizontal="center" vertical="center"/>
    </xf>
    <xf numFmtId="0" fontId="84" fillId="8" borderId="1" xfId="5" applyFont="1" applyFill="1" applyBorder="1" applyAlignment="1">
      <alignment horizontal="left" vertical="center" wrapText="1"/>
    </xf>
    <xf numFmtId="0" fontId="87" fillId="0" borderId="0" xfId="5" applyFont="1" applyFill="1" applyAlignment="1">
      <alignment horizontal="center" vertical="center"/>
    </xf>
    <xf numFmtId="0" fontId="87" fillId="8" borderId="0" xfId="5" applyFont="1" applyFill="1" applyBorder="1" applyAlignment="1">
      <alignment horizontal="center" vertical="center"/>
    </xf>
    <xf numFmtId="0" fontId="87" fillId="8" borderId="0" xfId="0" applyFont="1" applyFill="1" applyBorder="1" applyAlignment="1">
      <alignment vertical="center"/>
    </xf>
    <xf numFmtId="0" fontId="87" fillId="5" borderId="1" xfId="5" applyFont="1" applyFill="1" applyBorder="1" applyAlignment="1">
      <alignment horizontal="center" vertical="center" wrapText="1"/>
    </xf>
    <xf numFmtId="0" fontId="115" fillId="0" borderId="1" xfId="1" applyFont="1" applyFill="1" applyBorder="1" applyAlignment="1" applyProtection="1">
      <alignment horizontal="center" vertical="center" wrapText="1"/>
    </xf>
    <xf numFmtId="188" fontId="87" fillId="0" borderId="7" xfId="5" quotePrefix="1" applyNumberFormat="1" applyFont="1" applyFill="1" applyBorder="1" applyAlignment="1">
      <alignment horizontal="center" vertical="center" wrapText="1"/>
    </xf>
    <xf numFmtId="0" fontId="87" fillId="0" borderId="0" xfId="5" applyFont="1" applyFill="1" applyBorder="1" applyAlignment="1">
      <alignment horizontal="left" vertical="center" wrapText="1"/>
    </xf>
    <xf numFmtId="0" fontId="116" fillId="0" borderId="0" xfId="5" applyFont="1" applyFill="1" applyBorder="1" applyAlignment="1">
      <alignment horizontal="center" vertical="center"/>
    </xf>
    <xf numFmtId="0" fontId="116" fillId="0" borderId="0" xfId="5" applyFont="1" applyFill="1" applyAlignment="1">
      <alignment horizontal="center" vertical="center"/>
    </xf>
    <xf numFmtId="0" fontId="84" fillId="5" borderId="1" xfId="5" applyFont="1" applyFill="1" applyBorder="1" applyAlignment="1">
      <alignment horizontal="left" vertical="center" wrapText="1"/>
    </xf>
    <xf numFmtId="188" fontId="84" fillId="5" borderId="7" xfId="5" applyNumberFormat="1" applyFont="1" applyFill="1" applyBorder="1" applyAlignment="1">
      <alignment horizontal="left" vertical="center" wrapText="1"/>
    </xf>
    <xf numFmtId="188" fontId="84" fillId="5" borderId="7" xfId="5" quotePrefix="1" applyNumberFormat="1" applyFont="1" applyFill="1" applyBorder="1" applyAlignment="1">
      <alignment horizontal="center" vertical="center" wrapText="1"/>
    </xf>
    <xf numFmtId="0" fontId="108" fillId="5" borderId="1" xfId="1" applyFont="1" applyFill="1" applyBorder="1" applyAlignment="1" applyProtection="1">
      <alignment horizontal="center" vertical="center" wrapText="1"/>
    </xf>
    <xf numFmtId="0" fontId="89" fillId="0" borderId="1" xfId="0" applyFont="1" applyFill="1" applyBorder="1" applyAlignment="1">
      <alignment horizontal="center" vertical="center" wrapText="1"/>
    </xf>
    <xf numFmtId="0" fontId="117" fillId="0" borderId="17" xfId="1" applyFont="1" applyBorder="1" applyAlignment="1" applyProtection="1">
      <alignment horizontal="center" vertical="center" wrapText="1"/>
    </xf>
    <xf numFmtId="0" fontId="118" fillId="0" borderId="17" xfId="0" quotePrefix="1" applyFont="1" applyBorder="1" applyAlignment="1">
      <alignment horizontal="center" vertical="center" wrapText="1"/>
    </xf>
    <xf numFmtId="0" fontId="87" fillId="0" borderId="1" xfId="0" applyFont="1" applyFill="1" applyBorder="1" applyAlignment="1">
      <alignment vertical="center"/>
    </xf>
    <xf numFmtId="0" fontId="87" fillId="0" borderId="1" xfId="0" applyFont="1" applyFill="1" applyBorder="1" applyAlignment="1">
      <alignment horizontal="center" vertical="center" wrapText="1"/>
    </xf>
    <xf numFmtId="0" fontId="84" fillId="5" borderId="1" xfId="0" applyFont="1" applyFill="1" applyBorder="1" applyAlignment="1">
      <alignment horizontal="center" vertical="center" wrapText="1"/>
    </xf>
    <xf numFmtId="0" fontId="84" fillId="5" borderId="1" xfId="1" applyFont="1" applyFill="1" applyBorder="1" applyAlignment="1" applyProtection="1">
      <alignment horizontal="center" vertical="center" wrapText="1"/>
    </xf>
    <xf numFmtId="188" fontId="84" fillId="5" borderId="7" xfId="5" applyNumberFormat="1" applyFont="1" applyFill="1" applyBorder="1" applyAlignment="1">
      <alignment horizontal="center" vertical="center"/>
    </xf>
    <xf numFmtId="188" fontId="84" fillId="5" borderId="23" xfId="5" applyNumberFormat="1" applyFont="1" applyFill="1" applyBorder="1" applyAlignment="1">
      <alignment horizontal="center" vertical="center"/>
    </xf>
    <xf numFmtId="0" fontId="87" fillId="0" borderId="1" xfId="5" applyFont="1" applyBorder="1" applyAlignment="1">
      <alignment horizontal="center" vertical="center" wrapText="1"/>
    </xf>
    <xf numFmtId="0" fontId="84" fillId="5" borderId="1" xfId="5" applyFont="1" applyFill="1" applyBorder="1" applyAlignment="1">
      <alignment horizontal="center" vertical="center"/>
    </xf>
    <xf numFmtId="0" fontId="114" fillId="5" borderId="1" xfId="1" quotePrefix="1" applyFont="1" applyFill="1" applyBorder="1" applyAlignment="1" applyProtection="1">
      <alignment horizontal="center" vertical="center" wrapText="1"/>
    </xf>
    <xf numFmtId="188" fontId="84" fillId="5" borderId="22" xfId="5" applyNumberFormat="1" applyFont="1" applyFill="1" applyBorder="1" applyAlignment="1">
      <alignment horizontal="center" vertical="center" wrapText="1"/>
    </xf>
    <xf numFmtId="0" fontId="84" fillId="5" borderId="1" xfId="5" quotePrefix="1" applyFont="1" applyFill="1" applyBorder="1" applyAlignment="1">
      <alignment vertical="center"/>
    </xf>
    <xf numFmtId="0" fontId="114" fillId="0" borderId="1" xfId="1" quotePrefix="1" applyFont="1" applyFill="1" applyBorder="1" applyAlignment="1" applyProtection="1">
      <alignment horizontal="center" vertical="center" wrapText="1"/>
    </xf>
    <xf numFmtId="0" fontId="87" fillId="8" borderId="1" xfId="1" applyFont="1" applyFill="1" applyBorder="1" applyAlignment="1" applyProtection="1">
      <alignment horizontal="center" vertical="center" wrapText="1"/>
    </xf>
    <xf numFmtId="0" fontId="87" fillId="0" borderId="7" xfId="5" quotePrefix="1" applyFont="1" applyFill="1" applyBorder="1" applyAlignment="1">
      <alignment horizontal="center" vertical="center" wrapText="1"/>
    </xf>
    <xf numFmtId="0" fontId="87" fillId="0" borderId="6" xfId="0" applyFont="1" applyBorder="1" applyAlignment="1">
      <alignment horizontal="center" vertical="center" wrapText="1"/>
    </xf>
    <xf numFmtId="0" fontId="15" fillId="8" borderId="1" xfId="1" applyFill="1" applyBorder="1" applyAlignment="1" applyProtection="1">
      <alignment horizontal="center" vertical="center" wrapText="1"/>
    </xf>
    <xf numFmtId="188" fontId="87" fillId="8" borderId="7" xfId="0" applyNumberFormat="1" applyFont="1" applyFill="1" applyBorder="1" applyAlignment="1">
      <alignment horizontal="center" vertical="center"/>
    </xf>
    <xf numFmtId="0" fontId="87" fillId="8" borderId="1" xfId="5" applyFont="1" applyFill="1" applyBorder="1" applyAlignment="1">
      <alignment horizontal="center" vertical="center"/>
    </xf>
    <xf numFmtId="0" fontId="87" fillId="0" borderId="0" xfId="5" applyFont="1" applyFill="1" applyBorder="1" applyAlignment="1">
      <alignment horizontal="center" vertical="center" wrapText="1"/>
    </xf>
    <xf numFmtId="3" fontId="84" fillId="5" borderId="1" xfId="5" applyNumberFormat="1" applyFont="1" applyFill="1" applyBorder="1" applyAlignment="1">
      <alignment horizontal="center" vertical="center" wrapText="1"/>
    </xf>
    <xf numFmtId="188" fontId="87" fillId="0" borderId="22" xfId="5" quotePrefix="1" applyNumberFormat="1" applyFont="1" applyFill="1" applyBorder="1" applyAlignment="1">
      <alignment horizontal="center" vertical="center" wrapText="1"/>
    </xf>
    <xf numFmtId="0" fontId="87" fillId="13" borderId="1" xfId="5" applyFont="1" applyFill="1" applyBorder="1" applyAlignment="1">
      <alignment horizontal="left" vertical="center" wrapText="1"/>
    </xf>
    <xf numFmtId="0" fontId="87" fillId="0" borderId="6" xfId="5" quotePrefix="1" applyFont="1" applyFill="1" applyBorder="1" applyAlignment="1">
      <alignment horizontal="center" vertical="center" wrapText="1"/>
    </xf>
    <xf numFmtId="0" fontId="87" fillId="5" borderId="1" xfId="5" applyFont="1" applyFill="1" applyBorder="1" applyAlignment="1">
      <alignment horizontal="left" vertical="center" wrapText="1"/>
    </xf>
    <xf numFmtId="188" fontId="84" fillId="0" borderId="7" xfId="5" applyNumberFormat="1" applyFont="1" applyFill="1" applyBorder="1" applyAlignment="1">
      <alignment horizontal="center" vertical="center" wrapText="1"/>
    </xf>
    <xf numFmtId="0" fontId="87" fillId="0" borderId="25" xfId="0" applyFont="1" applyFill="1" applyBorder="1" applyAlignment="1">
      <alignment horizontal="center" vertical="center"/>
    </xf>
    <xf numFmtId="0" fontId="84" fillId="10" borderId="1" xfId="5" applyFont="1" applyFill="1" applyBorder="1" applyAlignment="1">
      <alignment horizontal="center" vertical="center" wrapText="1"/>
    </xf>
    <xf numFmtId="0" fontId="87" fillId="0" borderId="1" xfId="0" applyFont="1" applyFill="1" applyBorder="1"/>
    <xf numFmtId="0" fontId="87" fillId="8" borderId="1" xfId="0" applyFont="1" applyFill="1" applyBorder="1"/>
    <xf numFmtId="188" fontId="84" fillId="8" borderId="7" xfId="5" applyNumberFormat="1" applyFont="1" applyFill="1" applyBorder="1" applyAlignment="1">
      <alignment horizontal="center" vertical="center" wrapText="1"/>
    </xf>
    <xf numFmtId="3" fontId="84" fillId="5" borderId="1" xfId="5" quotePrefix="1" applyNumberFormat="1" applyFont="1" applyFill="1" applyBorder="1" applyAlignment="1">
      <alignment horizontal="center" vertical="center" wrapText="1"/>
    </xf>
    <xf numFmtId="0" fontId="87" fillId="5" borderId="1" xfId="0" applyFont="1" applyFill="1" applyBorder="1" applyAlignment="1">
      <alignment vertical="center"/>
    </xf>
    <xf numFmtId="0" fontId="84" fillId="0" borderId="1" xfId="0" applyFont="1" applyBorder="1" applyAlignment="1">
      <alignment vertical="center" wrapText="1"/>
    </xf>
    <xf numFmtId="3" fontId="87" fillId="0" borderId="1" xfId="5" applyNumberFormat="1" applyFont="1" applyFill="1" applyBorder="1" applyAlignment="1">
      <alignment horizontal="center" vertical="center" wrapText="1"/>
    </xf>
    <xf numFmtId="3" fontId="87" fillId="0" borderId="1" xfId="5" quotePrefix="1" applyNumberFormat="1" applyFont="1" applyFill="1" applyBorder="1" applyAlignment="1">
      <alignment horizontal="center" vertical="center" wrapText="1"/>
    </xf>
    <xf numFmtId="0" fontId="87" fillId="5" borderId="1" xfId="0" applyFont="1" applyFill="1" applyBorder="1" applyAlignment="1">
      <alignment horizontal="center" vertical="center"/>
    </xf>
    <xf numFmtId="0" fontId="84" fillId="8" borderId="1" xfId="0" applyFont="1" applyFill="1" applyBorder="1" applyAlignment="1">
      <alignment vertical="center" wrapText="1"/>
    </xf>
    <xf numFmtId="0" fontId="84" fillId="5" borderId="1" xfId="0" applyFont="1" applyFill="1" applyBorder="1" applyAlignment="1">
      <alignment vertical="center" wrapText="1"/>
    </xf>
    <xf numFmtId="0" fontId="84" fillId="5" borderId="1" xfId="0" applyFont="1" applyFill="1" applyBorder="1" applyAlignment="1">
      <alignment horizontal="center" vertical="center"/>
    </xf>
    <xf numFmtId="0" fontId="84" fillId="0" borderId="1" xfId="5" applyFont="1" applyBorder="1" applyAlignment="1">
      <alignment horizontal="center" vertical="center" wrapText="1"/>
    </xf>
    <xf numFmtId="188" fontId="87" fillId="0" borderId="23" xfId="5" applyNumberFormat="1" applyFont="1" applyBorder="1" applyAlignment="1">
      <alignment horizontal="center" vertical="center" wrapText="1"/>
    </xf>
    <xf numFmtId="188" fontId="87" fillId="0" borderId="1" xfId="5" applyNumberFormat="1" applyFont="1" applyBorder="1" applyAlignment="1">
      <alignment horizontal="center" vertical="center" wrapText="1"/>
    </xf>
    <xf numFmtId="0" fontId="87" fillId="0" borderId="1" xfId="1" applyFont="1" applyBorder="1" applyAlignment="1" applyProtection="1">
      <alignment horizontal="center" vertical="center" wrapText="1"/>
    </xf>
    <xf numFmtId="0" fontId="87" fillId="0" borderId="1" xfId="5" quotePrefix="1" applyFont="1" applyBorder="1" applyAlignment="1">
      <alignment horizontal="center" vertical="center" wrapText="1"/>
    </xf>
    <xf numFmtId="0" fontId="84" fillId="5" borderId="0" xfId="5" applyFont="1" applyFill="1" applyBorder="1" applyAlignment="1">
      <alignment horizontal="center" vertical="center" wrapText="1"/>
    </xf>
    <xf numFmtId="0" fontId="84" fillId="5" borderId="1" xfId="5" applyFont="1" applyFill="1" applyBorder="1" applyAlignment="1">
      <alignment vertical="center" wrapText="1"/>
    </xf>
    <xf numFmtId="0" fontId="87" fillId="5" borderId="1" xfId="0" applyFont="1" applyFill="1" applyBorder="1"/>
    <xf numFmtId="0" fontId="84" fillId="5" borderId="21" xfId="5" applyFont="1" applyFill="1" applyBorder="1" applyAlignment="1">
      <alignment horizontal="center" vertical="center" wrapText="1"/>
    </xf>
    <xf numFmtId="0" fontId="87" fillId="0" borderId="21" xfId="5" applyFont="1" applyBorder="1" applyAlignment="1">
      <alignment horizontal="center" vertical="center" wrapText="1"/>
    </xf>
    <xf numFmtId="188" fontId="87" fillId="0" borderId="7" xfId="5" quotePrefix="1" applyNumberFormat="1" applyFont="1" applyBorder="1" applyAlignment="1">
      <alignment horizontal="center" vertical="center" wrapText="1"/>
    </xf>
    <xf numFmtId="0" fontId="87" fillId="5" borderId="0" xfId="5" applyFont="1" applyFill="1" applyBorder="1" applyAlignment="1">
      <alignment vertical="center"/>
    </xf>
    <xf numFmtId="188" fontId="87" fillId="0" borderId="7" xfId="5" applyNumberFormat="1" applyFont="1" applyBorder="1" applyAlignment="1">
      <alignment horizontal="center" vertical="center" wrapText="1"/>
    </xf>
    <xf numFmtId="188" fontId="87" fillId="0" borderId="22" xfId="5" applyNumberFormat="1" applyFont="1" applyBorder="1" applyAlignment="1">
      <alignment horizontal="center" vertical="center" wrapText="1"/>
    </xf>
    <xf numFmtId="14" fontId="84" fillId="0" borderId="1" xfId="5" applyNumberFormat="1" applyFont="1" applyFill="1" applyBorder="1" applyAlignment="1">
      <alignment horizontal="center" vertical="center" wrapText="1"/>
    </xf>
    <xf numFmtId="0" fontId="113" fillId="0" borderId="1" xfId="5" applyFont="1" applyFill="1" applyBorder="1" applyAlignment="1">
      <alignment horizontal="center" vertical="center" wrapText="1"/>
    </xf>
    <xf numFmtId="188" fontId="84" fillId="0" borderId="7" xfId="5" quotePrefix="1" applyNumberFormat="1" applyFont="1" applyFill="1" applyBorder="1" applyAlignment="1">
      <alignment horizontal="center" vertical="center" wrapText="1"/>
    </xf>
    <xf numFmtId="3" fontId="87" fillId="0" borderId="1" xfId="5" quotePrefix="1" applyNumberFormat="1" applyFont="1" applyBorder="1" applyAlignment="1">
      <alignment horizontal="center" vertical="center" wrapText="1"/>
    </xf>
    <xf numFmtId="49" fontId="84" fillId="5" borderId="1" xfId="5" applyNumberFormat="1" applyFont="1" applyFill="1" applyBorder="1" applyAlignment="1">
      <alignment horizontal="center" vertical="center" wrapText="1"/>
    </xf>
    <xf numFmtId="49" fontId="87" fillId="8" borderId="1" xfId="5" quotePrefix="1" applyNumberFormat="1" applyFont="1" applyFill="1" applyBorder="1" applyAlignment="1">
      <alignment horizontal="center" vertical="center" wrapText="1"/>
    </xf>
    <xf numFmtId="0" fontId="113" fillId="5" borderId="1" xfId="5" quotePrefix="1" applyFont="1" applyFill="1" applyBorder="1" applyAlignment="1">
      <alignment horizontal="center" vertical="center" wrapText="1"/>
    </xf>
    <xf numFmtId="0" fontId="84" fillId="0" borderId="0" xfId="5" applyFont="1" applyFill="1" applyBorder="1" applyAlignment="1">
      <alignment horizontal="center" vertical="center" wrapText="1"/>
    </xf>
    <xf numFmtId="0" fontId="94" fillId="0" borderId="0" xfId="5" applyFont="1" applyFill="1" applyBorder="1" applyAlignment="1">
      <alignment horizontal="center" vertical="center" wrapText="1"/>
    </xf>
    <xf numFmtId="0" fontId="119" fillId="0" borderId="0" xfId="5" applyFont="1" applyFill="1" applyBorder="1" applyAlignment="1">
      <alignment horizontal="left" vertical="center" wrapText="1"/>
    </xf>
    <xf numFmtId="0" fontId="94" fillId="0" borderId="0" xfId="5" applyFont="1" applyBorder="1" applyAlignment="1">
      <alignment horizontal="center" vertical="center" wrapText="1"/>
    </xf>
    <xf numFmtId="0" fontId="119" fillId="0" borderId="0" xfId="5" applyFont="1" applyBorder="1" applyAlignment="1">
      <alignment horizontal="left" vertical="center" wrapText="1"/>
    </xf>
    <xf numFmtId="0" fontId="34" fillId="0" borderId="0" xfId="5" applyFont="1" applyAlignment="1">
      <alignment horizontal="center" vertical="center"/>
    </xf>
    <xf numFmtId="0" fontId="75" fillId="0" borderId="0" xfId="5" applyFont="1" applyFill="1" applyAlignment="1">
      <alignment horizontal="center" vertical="center" wrapText="1"/>
    </xf>
    <xf numFmtId="0" fontId="94" fillId="0" borderId="0" xfId="5" applyFont="1" applyFill="1" applyAlignment="1">
      <alignment vertical="center"/>
    </xf>
    <xf numFmtId="188" fontId="76" fillId="10" borderId="1" xfId="5" applyNumberFormat="1" applyFont="1" applyFill="1" applyBorder="1" applyAlignment="1">
      <alignment horizontal="center" vertical="center" wrapText="1"/>
    </xf>
    <xf numFmtId="0" fontId="33" fillId="0" borderId="0" xfId="5" applyFont="1" applyFill="1" applyAlignment="1">
      <alignment horizontal="center" vertical="center" wrapText="1"/>
    </xf>
    <xf numFmtId="0" fontId="33" fillId="0" borderId="0" xfId="5" applyFont="1" applyFill="1" applyAlignment="1">
      <alignment vertical="center"/>
    </xf>
    <xf numFmtId="0" fontId="120" fillId="0" borderId="0" xfId="5" applyFont="1" applyFill="1" applyAlignment="1">
      <alignment vertical="center"/>
    </xf>
    <xf numFmtId="188" fontId="34" fillId="10" borderId="1" xfId="5" applyNumberFormat="1" applyFont="1" applyFill="1" applyBorder="1" applyAlignment="1">
      <alignment horizontal="center" vertical="center" wrapText="1"/>
    </xf>
    <xf numFmtId="0" fontId="81" fillId="8" borderId="0" xfId="5" applyFont="1" applyFill="1" applyBorder="1" applyAlignment="1">
      <alignment horizontal="center" vertical="center" wrapText="1"/>
    </xf>
    <xf numFmtId="0" fontId="76" fillId="2" borderId="0" xfId="5" applyFont="1" applyFill="1" applyBorder="1" applyAlignment="1">
      <alignment horizontal="center" vertical="center" wrapText="1"/>
    </xf>
    <xf numFmtId="0" fontId="76" fillId="22" borderId="0" xfId="5" applyFont="1" applyFill="1" applyBorder="1" applyAlignment="1">
      <alignment horizontal="center" vertical="center" wrapText="1"/>
    </xf>
    <xf numFmtId="0" fontId="76" fillId="23" borderId="0" xfId="5" applyFont="1" applyFill="1" applyBorder="1" applyAlignment="1">
      <alignment horizontal="center" vertical="center" wrapText="1"/>
    </xf>
    <xf numFmtId="0" fontId="76" fillId="24" borderId="0" xfId="5" applyFont="1" applyFill="1" applyBorder="1" applyAlignment="1">
      <alignment horizontal="center" vertical="center" wrapText="1"/>
    </xf>
    <xf numFmtId="0" fontId="94" fillId="25" borderId="0" xfId="5" applyFont="1" applyFill="1" applyBorder="1" applyAlignment="1">
      <alignment horizontal="center" vertical="center" wrapText="1"/>
    </xf>
    <xf numFmtId="0" fontId="94" fillId="23" borderId="0" xfId="5" applyFont="1" applyFill="1" applyBorder="1" applyAlignment="1">
      <alignment horizontal="center" vertical="center" wrapText="1"/>
    </xf>
    <xf numFmtId="0" fontId="76" fillId="6" borderId="0" xfId="5" applyFont="1" applyFill="1" applyBorder="1" applyAlignment="1">
      <alignment horizontal="center" vertical="center" wrapText="1"/>
    </xf>
    <xf numFmtId="0" fontId="94" fillId="6" borderId="0" xfId="5" applyFont="1" applyFill="1" applyBorder="1" applyAlignment="1">
      <alignment horizontal="center" vertical="center" wrapText="1"/>
    </xf>
    <xf numFmtId="0" fontId="94" fillId="24" borderId="0" xfId="5" applyFont="1" applyFill="1" applyBorder="1" applyAlignment="1">
      <alignment horizontal="center" vertical="center" wrapText="1"/>
    </xf>
    <xf numFmtId="0" fontId="94" fillId="22" borderId="0" xfId="5" applyFont="1" applyFill="1" applyBorder="1" applyAlignment="1">
      <alignment horizontal="center" vertical="center" wrapText="1"/>
    </xf>
    <xf numFmtId="0" fontId="76" fillId="7" borderId="0" xfId="5" applyFont="1" applyFill="1" applyBorder="1" applyAlignment="1">
      <alignment horizontal="center" vertical="center" wrapText="1"/>
    </xf>
    <xf numFmtId="0" fontId="76" fillId="25" borderId="0" xfId="5" applyFont="1" applyFill="1" applyBorder="1" applyAlignment="1">
      <alignment horizontal="center" vertical="center" wrapText="1"/>
    </xf>
    <xf numFmtId="0" fontId="87" fillId="0" borderId="2" xfId="75" applyFont="1" applyFill="1" applyBorder="1" applyAlignment="1">
      <alignment horizontal="center" vertical="center"/>
    </xf>
    <xf numFmtId="0" fontId="84" fillId="0" borderId="2" xfId="75" applyFont="1" applyFill="1" applyBorder="1" applyAlignment="1">
      <alignment horizontal="center" vertical="center" wrapText="1"/>
    </xf>
    <xf numFmtId="0" fontId="87" fillId="0" borderId="2" xfId="75" applyFont="1" applyFill="1" applyBorder="1" applyAlignment="1">
      <alignment horizontal="center" vertical="center" wrapText="1"/>
    </xf>
    <xf numFmtId="0" fontId="87" fillId="0" borderId="2" xfId="75" quotePrefix="1" applyFont="1" applyFill="1" applyBorder="1" applyAlignment="1">
      <alignment horizontal="center" vertical="center" wrapText="1"/>
    </xf>
    <xf numFmtId="0" fontId="107" fillId="0" borderId="1" xfId="1" quotePrefix="1" applyFont="1" applyFill="1" applyBorder="1" applyAlignment="1" applyProtection="1">
      <alignment horizontal="center" vertical="center" wrapText="1"/>
    </xf>
    <xf numFmtId="187" fontId="87" fillId="0" borderId="2" xfId="75" quotePrefix="1" applyNumberFormat="1" applyFont="1" applyFill="1" applyBorder="1" applyAlignment="1">
      <alignment horizontal="center" vertical="center"/>
    </xf>
    <xf numFmtId="0" fontId="84" fillId="0" borderId="1" xfId="75" applyFont="1" applyFill="1" applyBorder="1" applyAlignment="1">
      <alignment horizontal="center" vertical="center" wrapText="1"/>
    </xf>
    <xf numFmtId="0" fontId="87" fillId="0" borderId="1" xfId="75" applyFont="1" applyFill="1" applyBorder="1" applyAlignment="1">
      <alignment horizontal="center" vertical="center"/>
    </xf>
    <xf numFmtId="187" fontId="87" fillId="0" borderId="1" xfId="75" quotePrefix="1" applyNumberFormat="1" applyFont="1" applyFill="1" applyBorder="1" applyAlignment="1">
      <alignment horizontal="center" vertical="center"/>
    </xf>
    <xf numFmtId="0" fontId="87" fillId="0" borderId="1" xfId="75" quotePrefix="1" applyFont="1" applyFill="1" applyBorder="1" applyAlignment="1">
      <alignment horizontal="center" vertical="center"/>
    </xf>
    <xf numFmtId="14" fontId="87" fillId="0" borderId="1" xfId="75" applyNumberFormat="1" applyFont="1" applyFill="1" applyBorder="1" applyAlignment="1">
      <alignment horizontal="center" vertical="center"/>
    </xf>
    <xf numFmtId="0" fontId="84" fillId="0" borderId="1" xfId="75" applyFont="1" applyFill="1" applyBorder="1" applyAlignment="1">
      <alignment horizontal="center" vertical="center"/>
    </xf>
    <xf numFmtId="14" fontId="87" fillId="0" borderId="0" xfId="0" applyNumberFormat="1" applyFont="1" applyFill="1" applyAlignment="1">
      <alignment horizontal="center" vertical="center"/>
    </xf>
    <xf numFmtId="14" fontId="87" fillId="0" borderId="1" xfId="75" quotePrefix="1" applyNumberFormat="1" applyFont="1" applyFill="1" applyBorder="1" applyAlignment="1">
      <alignment horizontal="center" vertical="center"/>
    </xf>
    <xf numFmtId="0" fontId="87" fillId="0" borderId="1" xfId="0" quotePrefix="1" applyFont="1" applyFill="1" applyBorder="1" applyAlignment="1">
      <alignment horizontal="center" vertical="center" wrapText="1"/>
    </xf>
    <xf numFmtId="0" fontId="84" fillId="0" borderId="1" xfId="0" applyFont="1" applyFill="1" applyBorder="1" applyAlignment="1">
      <alignment horizontal="center" vertical="center" wrapText="1"/>
    </xf>
    <xf numFmtId="0" fontId="107" fillId="0" borderId="1" xfId="1" applyFont="1" applyFill="1" applyBorder="1" applyAlignment="1" applyProtection="1">
      <alignment horizontal="center" vertical="center" wrapText="1"/>
    </xf>
    <xf numFmtId="14" fontId="87" fillId="0" borderId="1" xfId="0" applyNumberFormat="1" applyFont="1" applyFill="1" applyBorder="1" applyAlignment="1">
      <alignment horizontal="center" vertical="center"/>
    </xf>
    <xf numFmtId="3" fontId="87" fillId="0" borderId="1" xfId="0" applyNumberFormat="1" applyFont="1" applyFill="1" applyBorder="1" applyAlignment="1">
      <alignment horizontal="center" vertical="center"/>
    </xf>
    <xf numFmtId="0" fontId="87" fillId="0" borderId="6" xfId="75" quotePrefix="1" applyFont="1" applyFill="1" applyBorder="1" applyAlignment="1">
      <alignment horizontal="center" vertical="center" wrapText="1"/>
    </xf>
    <xf numFmtId="187" fontId="87" fillId="0" borderId="6" xfId="75" quotePrefix="1" applyNumberFormat="1" applyFont="1" applyFill="1" applyBorder="1" applyAlignment="1">
      <alignment horizontal="center" vertical="center"/>
    </xf>
    <xf numFmtId="14" fontId="87" fillId="0" borderId="2" xfId="75" applyNumberFormat="1" applyFont="1" applyFill="1" applyBorder="1" applyAlignment="1">
      <alignment horizontal="center" vertical="center"/>
    </xf>
    <xf numFmtId="0" fontId="81" fillId="0" borderId="1" xfId="0" applyFont="1" applyFill="1" applyBorder="1" applyAlignment="1">
      <alignment horizontal="center" vertical="center"/>
    </xf>
    <xf numFmtId="14" fontId="81" fillId="0" borderId="1" xfId="0" applyNumberFormat="1" applyFont="1" applyFill="1" applyBorder="1" applyAlignment="1">
      <alignment horizontal="center" vertical="center"/>
    </xf>
    <xf numFmtId="3" fontId="87" fillId="0" borderId="1" xfId="0" quotePrefix="1" applyNumberFormat="1" applyFont="1" applyFill="1" applyBorder="1" applyAlignment="1">
      <alignment horizontal="center" vertical="center"/>
    </xf>
    <xf numFmtId="0" fontId="87" fillId="0" borderId="1" xfId="0" quotePrefix="1" applyFont="1" applyFill="1" applyBorder="1" applyAlignment="1">
      <alignment horizontal="center" vertical="center"/>
    </xf>
    <xf numFmtId="0" fontId="34" fillId="10" borderId="1" xfId="75" applyFont="1" applyFill="1" applyBorder="1" applyAlignment="1">
      <alignment horizontal="left" vertical="center"/>
    </xf>
    <xf numFmtId="0" fontId="84" fillId="10" borderId="1" xfId="75" applyFont="1" applyFill="1" applyBorder="1" applyAlignment="1">
      <alignment horizontal="left" vertical="center" wrapText="1"/>
    </xf>
    <xf numFmtId="0" fontId="76" fillId="10" borderId="1" xfId="75" quotePrefix="1" applyFont="1" applyFill="1" applyBorder="1" applyAlignment="1">
      <alignment horizontal="left" vertical="center"/>
    </xf>
    <xf numFmtId="0" fontId="76" fillId="10" borderId="0" xfId="75" quotePrefix="1" applyFont="1" applyFill="1" applyAlignment="1">
      <alignment horizontal="left" vertical="center"/>
    </xf>
    <xf numFmtId="0" fontId="87" fillId="0" borderId="1" xfId="75" applyFont="1" applyBorder="1" applyAlignment="1">
      <alignment horizontal="left" vertical="center"/>
    </xf>
    <xf numFmtId="0" fontId="34" fillId="0" borderId="0" xfId="75" applyFont="1" applyAlignment="1">
      <alignment horizontal="left" vertical="center"/>
    </xf>
    <xf numFmtId="0" fontId="78" fillId="0" borderId="1" xfId="0" applyFont="1" applyFill="1" applyBorder="1" applyAlignment="1">
      <alignment horizontal="center" vertical="center"/>
    </xf>
    <xf numFmtId="0" fontId="84" fillId="17" borderId="1" xfId="0" applyFont="1" applyFill="1" applyBorder="1" applyAlignment="1">
      <alignment horizontal="center" vertical="center" wrapText="1"/>
    </xf>
    <xf numFmtId="0" fontId="87" fillId="0" borderId="0" xfId="0" applyFont="1" applyAlignment="1">
      <alignment horizontal="center" vertical="center"/>
    </xf>
    <xf numFmtId="0" fontId="84" fillId="17" borderId="2" xfId="0" applyFont="1" applyFill="1" applyBorder="1" applyAlignment="1">
      <alignment horizontal="center" vertical="center" wrapText="1"/>
    </xf>
    <xf numFmtId="168" fontId="87" fillId="0" borderId="1" xfId="187" applyNumberFormat="1" applyFont="1" applyBorder="1" applyAlignment="1">
      <alignment horizontal="center" vertical="center" wrapText="1"/>
    </xf>
    <xf numFmtId="188" fontId="87" fillId="0" borderId="1" xfId="0" quotePrefix="1" applyNumberFormat="1" applyFont="1" applyBorder="1" applyAlignment="1">
      <alignment horizontal="center" vertical="center"/>
    </xf>
    <xf numFmtId="0" fontId="108" fillId="0" borderId="1" xfId="53" applyFont="1" applyBorder="1" applyAlignment="1">
      <alignment horizontal="center" vertical="center" wrapText="1"/>
    </xf>
    <xf numFmtId="188" fontId="87" fillId="0" borderId="1" xfId="0" applyNumberFormat="1" applyFont="1" applyBorder="1" applyAlignment="1">
      <alignment horizontal="center" vertical="center"/>
    </xf>
    <xf numFmtId="14" fontId="87" fillId="0" borderId="1" xfId="0" applyNumberFormat="1" applyFont="1" applyBorder="1" applyAlignment="1">
      <alignment horizontal="center" vertical="center" wrapText="1"/>
    </xf>
    <xf numFmtId="0" fontId="87" fillId="0" borderId="0" xfId="0" applyFont="1" applyFill="1" applyAlignment="1">
      <alignment horizontal="center" vertical="center"/>
    </xf>
    <xf numFmtId="188" fontId="87" fillId="0" borderId="0" xfId="0" applyNumberFormat="1" applyFont="1" applyAlignment="1">
      <alignment horizontal="center" vertical="center"/>
    </xf>
    <xf numFmtId="0" fontId="87" fillId="0" borderId="0" xfId="0" applyFont="1" applyAlignment="1">
      <alignment horizontal="center" vertical="center" wrapText="1"/>
    </xf>
    <xf numFmtId="0" fontId="91" fillId="19" borderId="7" xfId="5" applyFont="1" applyFill="1" applyBorder="1" applyAlignment="1">
      <alignment horizontal="left" vertical="center" wrapText="1"/>
    </xf>
    <xf numFmtId="0" fontId="91" fillId="19" borderId="1" xfId="5" applyFont="1" applyFill="1" applyBorder="1" applyAlignment="1">
      <alignment horizontal="center" vertical="center" wrapText="1"/>
    </xf>
    <xf numFmtId="0" fontId="23" fillId="8" borderId="1" xfId="66" applyFont="1" applyFill="1" applyBorder="1" applyAlignment="1">
      <alignment horizontal="center" vertical="center" wrapText="1"/>
    </xf>
    <xf numFmtId="0" fontId="23" fillId="0" borderId="1" xfId="66" applyFont="1" applyBorder="1" applyAlignment="1">
      <alignment horizontal="center" vertical="center" wrapText="1"/>
    </xf>
    <xf numFmtId="0" fontId="35" fillId="0" borderId="1" xfId="122" applyFont="1" applyFill="1" applyBorder="1"/>
    <xf numFmtId="0" fontId="35" fillId="0" borderId="1" xfId="123" applyFont="1" applyFill="1" applyBorder="1"/>
    <xf numFmtId="0" fontId="35" fillId="0" borderId="1" xfId="130" applyFont="1" applyFill="1" applyBorder="1"/>
    <xf numFmtId="0" fontId="35" fillId="0" borderId="1" xfId="131" applyFont="1" applyFill="1" applyBorder="1"/>
    <xf numFmtId="0" fontId="35" fillId="0" borderId="1" xfId="127" applyFont="1" applyFill="1" applyBorder="1" applyAlignment="1">
      <alignment horizontal="center" wrapText="1"/>
    </xf>
    <xf numFmtId="0" fontId="35" fillId="0" borderId="1" xfId="130" applyFont="1" applyFill="1" applyBorder="1" applyAlignment="1">
      <alignment horizontal="center"/>
    </xf>
    <xf numFmtId="0" fontId="35" fillId="0" borderId="1" xfId="135" applyFont="1" applyFill="1" applyBorder="1"/>
    <xf numFmtId="0" fontId="35" fillId="0" borderId="1" xfId="131" applyFont="1" applyFill="1" applyBorder="1" applyAlignment="1">
      <alignment horizontal="center"/>
    </xf>
    <xf numFmtId="0" fontId="35" fillId="0" borderId="1" xfId="137" applyFont="1" applyFill="1" applyBorder="1"/>
    <xf numFmtId="0" fontId="35" fillId="0" borderId="1" xfId="132" applyFont="1" applyFill="1" applyBorder="1" applyAlignment="1">
      <alignment horizontal="center"/>
    </xf>
    <xf numFmtId="0" fontId="35" fillId="0" borderId="1" xfId="139" applyFont="1" applyFill="1" applyBorder="1"/>
    <xf numFmtId="0" fontId="35" fillId="0" borderId="1" xfId="135" applyFont="1" applyFill="1" applyBorder="1" applyAlignment="1">
      <alignment horizontal="center"/>
    </xf>
    <xf numFmtId="0" fontId="35" fillId="0" borderId="1" xfId="140" applyFont="1" applyFill="1" applyBorder="1"/>
    <xf numFmtId="0" fontId="35" fillId="0" borderId="1" xfId="137" applyFont="1" applyFill="1" applyBorder="1" applyAlignment="1">
      <alignment horizontal="center"/>
    </xf>
    <xf numFmtId="0" fontId="35" fillId="0" borderId="1" xfId="142" applyFont="1" applyFill="1" applyBorder="1"/>
    <xf numFmtId="0" fontId="35" fillId="0" borderId="1" xfId="139" applyFont="1" applyFill="1" applyBorder="1" applyAlignment="1">
      <alignment horizontal="center"/>
    </xf>
    <xf numFmtId="0" fontId="35" fillId="0" borderId="1" xfId="140" applyFont="1" applyFill="1" applyBorder="1" applyAlignment="1">
      <alignment horizontal="center"/>
    </xf>
    <xf numFmtId="0" fontId="35" fillId="0" borderId="1" xfId="142" applyFont="1" applyFill="1" applyBorder="1" applyAlignment="1">
      <alignment horizontal="center"/>
    </xf>
    <xf numFmtId="0" fontId="23" fillId="0" borderId="4" xfId="5" applyFont="1" applyBorder="1" applyAlignment="1">
      <alignment vertical="center" wrapText="1"/>
    </xf>
    <xf numFmtId="0" fontId="100" fillId="0" borderId="1" xfId="5" applyFont="1" applyBorder="1" applyAlignment="1">
      <alignment horizontal="center" vertical="center" wrapText="1"/>
    </xf>
    <xf numFmtId="0" fontId="100" fillId="0" borderId="1" xfId="5" quotePrefix="1" applyFont="1" applyFill="1" applyBorder="1" applyAlignment="1">
      <alignment horizontal="center" vertical="center" wrapText="1"/>
    </xf>
    <xf numFmtId="0" fontId="100" fillId="0" borderId="1" xfId="5" quotePrefix="1" applyFont="1" applyBorder="1" applyAlignment="1">
      <alignment horizontal="center" vertical="center" wrapText="1"/>
    </xf>
    <xf numFmtId="0" fontId="100" fillId="0" borderId="1" xfId="5" applyFont="1" applyBorder="1" applyAlignment="1">
      <alignment vertical="center" wrapText="1"/>
    </xf>
    <xf numFmtId="0" fontId="100" fillId="0" borderId="0" xfId="5" applyFont="1" applyAlignment="1">
      <alignment vertical="center" wrapText="1"/>
    </xf>
    <xf numFmtId="0" fontId="100" fillId="0" borderId="0" xfId="5" applyFont="1" applyAlignment="1">
      <alignment vertical="center"/>
    </xf>
    <xf numFmtId="0" fontId="100" fillId="0" borderId="1" xfId="5" applyFont="1" applyFill="1" applyBorder="1" applyAlignment="1">
      <alignment horizontal="center" vertical="center" wrapText="1"/>
    </xf>
    <xf numFmtId="0" fontId="100" fillId="0" borderId="2" xfId="5" applyFont="1" applyBorder="1" applyAlignment="1">
      <alignment horizontal="center" vertical="center" wrapText="1"/>
    </xf>
    <xf numFmtId="0" fontId="100" fillId="0" borderId="2" xfId="5" applyFont="1" applyFill="1" applyBorder="1" applyAlignment="1">
      <alignment horizontal="center" vertical="center" wrapText="1"/>
    </xf>
    <xf numFmtId="0" fontId="100" fillId="0" borderId="2" xfId="5" applyFont="1" applyBorder="1" applyAlignment="1">
      <alignment vertical="center" wrapText="1"/>
    </xf>
    <xf numFmtId="0" fontId="76" fillId="14" borderId="1" xfId="0" applyFont="1" applyFill="1" applyBorder="1" applyAlignment="1">
      <alignment vertical="center" wrapText="1"/>
    </xf>
    <xf numFmtId="0" fontId="76" fillId="0" borderId="1" xfId="0" applyFont="1" applyBorder="1" applyAlignment="1">
      <alignment vertical="center" wrapText="1"/>
    </xf>
    <xf numFmtId="0" fontId="76" fillId="0" borderId="25" xfId="0" applyFont="1" applyBorder="1" applyAlignment="1">
      <alignment horizontal="left" vertical="center"/>
    </xf>
    <xf numFmtId="0" fontId="76" fillId="14" borderId="25" xfId="0" applyFont="1" applyFill="1" applyBorder="1" applyAlignment="1">
      <alignment horizontal="left" vertical="center"/>
    </xf>
    <xf numFmtId="0" fontId="76" fillId="14" borderId="1" xfId="0" applyFont="1" applyFill="1" applyBorder="1" applyAlignment="1">
      <alignment horizontal="left" vertical="center"/>
    </xf>
    <xf numFmtId="0" fontId="121" fillId="0" borderId="1" xfId="5" applyFont="1" applyBorder="1" applyAlignment="1">
      <alignment horizontal="center" vertical="center" wrapText="1"/>
    </xf>
    <xf numFmtId="0" fontId="76" fillId="0" borderId="1" xfId="0" applyFont="1" applyFill="1" applyBorder="1" applyAlignment="1">
      <alignment horizontal="center" vertical="center" wrapText="1"/>
    </xf>
    <xf numFmtId="0" fontId="23" fillId="0" borderId="1" xfId="5" applyFont="1" applyFill="1" applyBorder="1" applyAlignment="1">
      <alignment vertical="center"/>
    </xf>
    <xf numFmtId="0" fontId="23" fillId="0" borderId="1" xfId="5" applyFont="1" applyFill="1" applyBorder="1" applyAlignment="1">
      <alignment vertical="center" wrapText="1"/>
    </xf>
    <xf numFmtId="0" fontId="23" fillId="0" borderId="0" xfId="5" applyFont="1" applyFill="1" applyAlignment="1">
      <alignment vertical="center"/>
    </xf>
    <xf numFmtId="0" fontId="23" fillId="0" borderId="1" xfId="5" applyFont="1" applyFill="1" applyBorder="1" applyAlignment="1">
      <alignment horizontal="center" vertical="center"/>
    </xf>
    <xf numFmtId="0" fontId="35" fillId="2" borderId="7" xfId="0" applyFont="1" applyFill="1" applyBorder="1" applyAlignment="1">
      <alignment horizontal="center" vertical="center" wrapText="1"/>
    </xf>
    <xf numFmtId="0" fontId="35" fillId="2" borderId="1" xfId="0" applyFont="1" applyFill="1" applyBorder="1" applyAlignment="1">
      <alignment vertical="center" wrapText="1"/>
    </xf>
    <xf numFmtId="0" fontId="35" fillId="2" borderId="1" xfId="2" applyFont="1" applyFill="1" applyBorder="1" applyAlignment="1">
      <alignment horizontal="left" vertical="center" wrapText="1"/>
    </xf>
    <xf numFmtId="49" fontId="35" fillId="2" borderId="1" xfId="0" applyNumberFormat="1" applyFont="1" applyFill="1" applyBorder="1" applyAlignment="1">
      <alignment horizontal="center" vertical="center" wrapText="1"/>
    </xf>
    <xf numFmtId="49" fontId="35" fillId="2" borderId="23" xfId="0" applyNumberFormat="1" applyFont="1" applyFill="1" applyBorder="1" applyAlignment="1">
      <alignment vertical="center" wrapText="1"/>
    </xf>
    <xf numFmtId="0" fontId="76" fillId="0" borderId="0" xfId="0" quotePrefix="1" applyFont="1"/>
    <xf numFmtId="0" fontId="35" fillId="8" borderId="1" xfId="0" applyFont="1" applyFill="1" applyBorder="1" applyAlignment="1">
      <alignment vertical="center" wrapText="1"/>
    </xf>
    <xf numFmtId="0" fontId="35" fillId="2" borderId="1" xfId="0" applyFont="1" applyFill="1" applyBorder="1" applyAlignment="1">
      <alignment horizontal="left" vertical="center" wrapText="1"/>
    </xf>
    <xf numFmtId="0" fontId="23" fillId="2" borderId="17" xfId="0" applyFont="1" applyFill="1" applyBorder="1" applyAlignment="1">
      <alignment vertical="center" wrapText="1"/>
    </xf>
    <xf numFmtId="0" fontId="28" fillId="2" borderId="17" xfId="2" applyFill="1" applyBorder="1" applyAlignment="1">
      <alignment vertical="center"/>
    </xf>
    <xf numFmtId="0" fontId="23" fillId="2" borderId="17" xfId="0" quotePrefix="1" applyFont="1" applyFill="1" applyBorder="1" applyAlignment="1">
      <alignment horizontal="center" vertical="center" wrapText="1"/>
    </xf>
    <xf numFmtId="0" fontId="28" fillId="0" borderId="1" xfId="2" applyFill="1" applyBorder="1" applyAlignment="1">
      <alignment horizontal="center" vertical="center" wrapText="1"/>
    </xf>
    <xf numFmtId="0" fontId="122" fillId="21" borderId="17" xfId="0" applyFont="1" applyFill="1" applyBorder="1" applyAlignment="1">
      <alignment vertical="center" wrapText="1"/>
    </xf>
    <xf numFmtId="0" fontId="122" fillId="21" borderId="17" xfId="0" applyFont="1" applyFill="1" applyBorder="1" applyAlignment="1">
      <alignment horizontal="center" vertical="center" wrapText="1"/>
    </xf>
    <xf numFmtId="0" fontId="28" fillId="0" borderId="2" xfId="2" applyFill="1" applyBorder="1" applyAlignment="1">
      <alignment horizontal="left" vertical="center" wrapText="1"/>
    </xf>
    <xf numFmtId="0" fontId="98" fillId="21" borderId="17" xfId="0" quotePrefix="1" applyFont="1" applyFill="1" applyBorder="1" applyAlignment="1">
      <alignment horizontal="center" vertical="center"/>
    </xf>
    <xf numFmtId="0" fontId="123" fillId="2" borderId="1" xfId="0" applyFont="1" applyFill="1" applyBorder="1" applyAlignment="1">
      <alignment horizontal="center" vertical="center" wrapText="1"/>
    </xf>
    <xf numFmtId="0" fontId="123" fillId="2" borderId="1" xfId="0" applyFont="1" applyFill="1" applyBorder="1" applyAlignment="1">
      <alignment horizontal="center" wrapText="1"/>
    </xf>
    <xf numFmtId="0" fontId="124" fillId="0" borderId="1" xfId="0" applyFont="1" applyFill="1" applyBorder="1" applyAlignment="1">
      <alignment horizontal="center" vertical="top" wrapText="1"/>
    </xf>
    <xf numFmtId="0" fontId="124" fillId="0" borderId="1" xfId="0" applyFont="1" applyBorder="1" applyAlignment="1">
      <alignment horizontal="center" wrapText="1"/>
    </xf>
    <xf numFmtId="0" fontId="124" fillId="0" borderId="1" xfId="0" applyFont="1" applyBorder="1" applyAlignment="1">
      <alignment horizontal="center"/>
    </xf>
    <xf numFmtId="0" fontId="125" fillId="26" borderId="1" xfId="0" applyFont="1" applyFill="1" applyBorder="1" applyAlignment="1">
      <alignment horizontal="center" vertical="center" wrapText="1"/>
    </xf>
    <xf numFmtId="0" fontId="124" fillId="0" borderId="1" xfId="0" applyFont="1" applyFill="1" applyBorder="1" applyAlignment="1">
      <alignment horizontal="center"/>
    </xf>
    <xf numFmtId="49" fontId="35" fillId="2" borderId="1" xfId="0" quotePrefix="1" applyNumberFormat="1"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4" fillId="0" borderId="0" xfId="0" applyFont="1" applyAlignment="1">
      <alignment horizontal="center" vertical="center" wrapText="1"/>
    </xf>
    <xf numFmtId="0" fontId="34" fillId="0" borderId="2" xfId="0" applyFont="1" applyFill="1" applyBorder="1" applyAlignment="1">
      <alignment horizontal="center" vertical="center" textRotation="90"/>
    </xf>
    <xf numFmtId="0" fontId="34" fillId="0" borderId="20" xfId="0" applyFont="1" applyFill="1" applyBorder="1" applyAlignment="1">
      <alignment horizontal="center" vertical="center" textRotation="90"/>
    </xf>
    <xf numFmtId="0" fontId="34" fillId="0" borderId="6" xfId="0" applyFont="1" applyFill="1" applyBorder="1" applyAlignment="1">
      <alignment horizontal="center" vertical="center" textRotation="90"/>
    </xf>
    <xf numFmtId="0" fontId="33" fillId="0" borderId="0" xfId="0" applyFont="1" applyFill="1" applyBorder="1" applyAlignment="1">
      <alignment horizontal="center" vertical="center"/>
    </xf>
    <xf numFmtId="0" fontId="82" fillId="3" borderId="1" xfId="0" applyFont="1" applyFill="1" applyBorder="1" applyAlignment="1">
      <alignment horizontal="center" vertical="center"/>
    </xf>
    <xf numFmtId="0" fontId="82" fillId="3" borderId="3" xfId="0" applyFont="1" applyFill="1" applyBorder="1" applyAlignment="1">
      <alignment horizontal="center" vertical="center"/>
    </xf>
    <xf numFmtId="0" fontId="82" fillId="3" borderId="4" xfId="0" applyFont="1" applyFill="1" applyBorder="1" applyAlignment="1">
      <alignment horizontal="center" vertical="center"/>
    </xf>
    <xf numFmtId="0" fontId="75" fillId="3" borderId="1" xfId="5" applyFont="1" applyFill="1" applyBorder="1" applyAlignment="1">
      <alignment horizontal="center" vertical="center" wrapText="1"/>
    </xf>
    <xf numFmtId="14" fontId="84" fillId="3" borderId="1" xfId="5" applyNumberFormat="1" applyFont="1" applyFill="1" applyBorder="1" applyAlignment="1">
      <alignment horizontal="center" vertical="center" wrapText="1"/>
    </xf>
    <xf numFmtId="0" fontId="84" fillId="3" borderId="2" xfId="5" applyFont="1" applyFill="1" applyBorder="1" applyAlignment="1">
      <alignment horizontal="center" vertical="center" wrapText="1"/>
    </xf>
    <xf numFmtId="0" fontId="84" fillId="3" borderId="20" xfId="5" applyFont="1" applyFill="1" applyBorder="1" applyAlignment="1">
      <alignment horizontal="center" vertical="center" wrapText="1"/>
    </xf>
    <xf numFmtId="0" fontId="84" fillId="3" borderId="1" xfId="5" applyFont="1" applyFill="1" applyBorder="1" applyAlignment="1">
      <alignment horizontal="center" vertical="center" wrapText="1"/>
    </xf>
    <xf numFmtId="188" fontId="84" fillId="3" borderId="7" xfId="6" applyNumberFormat="1" applyFont="1" applyFill="1" applyBorder="1" applyAlignment="1">
      <alignment horizontal="center" vertical="center" wrapText="1"/>
    </xf>
    <xf numFmtId="188" fontId="84" fillId="3" borderId="23" xfId="6" applyNumberFormat="1" applyFont="1" applyFill="1" applyBorder="1" applyAlignment="1">
      <alignment horizontal="center" vertical="center" wrapText="1"/>
    </xf>
    <xf numFmtId="0" fontId="84" fillId="3" borderId="20" xfId="5" applyFont="1" applyFill="1" applyBorder="1" applyAlignment="1">
      <alignment horizontal="center" vertical="center"/>
    </xf>
    <xf numFmtId="0" fontId="84" fillId="3" borderId="6" xfId="5" applyFont="1" applyFill="1" applyBorder="1" applyAlignment="1">
      <alignment horizontal="center" vertical="center"/>
    </xf>
    <xf numFmtId="0" fontId="84" fillId="3" borderId="6" xfId="5" applyFont="1" applyFill="1" applyBorder="1" applyAlignment="1">
      <alignment horizontal="center" vertical="center" wrapText="1"/>
    </xf>
    <xf numFmtId="0" fontId="84" fillId="0" borderId="0" xfId="5" applyFont="1" applyAlignment="1">
      <alignment horizontal="center" vertical="center"/>
    </xf>
    <xf numFmtId="0" fontId="36" fillId="0" borderId="18" xfId="5" applyFont="1" applyFill="1" applyBorder="1" applyAlignment="1">
      <alignment horizontal="center" vertical="center" wrapText="1"/>
    </xf>
    <xf numFmtId="0" fontId="36" fillId="0" borderId="0" xfId="5" applyFont="1" applyBorder="1" applyAlignment="1">
      <alignment horizontal="center" vertical="center" wrapText="1"/>
    </xf>
    <xf numFmtId="0" fontId="26" fillId="0" borderId="0" xfId="5" applyFont="1" applyBorder="1" applyAlignment="1">
      <alignment horizontal="left" vertical="center" wrapText="1"/>
    </xf>
    <xf numFmtId="0" fontId="75" fillId="0" borderId="3" xfId="5" applyFont="1" applyBorder="1" applyAlignment="1">
      <alignment horizontal="left" vertical="center" wrapText="1"/>
    </xf>
    <xf numFmtId="0" fontId="75" fillId="0" borderId="4" xfId="5" applyFont="1" applyBorder="1" applyAlignment="1">
      <alignment horizontal="left" vertical="center" wrapText="1"/>
    </xf>
    <xf numFmtId="0" fontId="75" fillId="0" borderId="4" xfId="5" applyFont="1" applyBorder="1" applyAlignment="1">
      <alignment horizontal="center" vertical="center" wrapText="1"/>
    </xf>
    <xf numFmtId="0" fontId="75" fillId="7" borderId="1" xfId="74" applyFont="1" applyFill="1" applyBorder="1" applyAlignment="1">
      <alignment horizontal="center" vertical="center" wrapText="1"/>
    </xf>
    <xf numFmtId="0" fontId="75" fillId="7" borderId="20" xfId="74" applyFont="1" applyFill="1" applyBorder="1" applyAlignment="1">
      <alignment horizontal="center" vertical="center" wrapText="1"/>
    </xf>
    <xf numFmtId="0" fontId="75" fillId="7" borderId="6" xfId="74" applyFont="1" applyFill="1" applyBorder="1" applyAlignment="1">
      <alignment horizontal="center" vertical="center" wrapText="1"/>
    </xf>
    <xf numFmtId="0" fontId="75" fillId="7" borderId="2" xfId="74" applyFont="1" applyFill="1" applyBorder="1" applyAlignment="1">
      <alignment horizontal="center" vertical="center" wrapText="1"/>
    </xf>
    <xf numFmtId="0" fontId="88" fillId="0" borderId="27" xfId="0" applyFont="1" applyFill="1" applyBorder="1" applyAlignment="1">
      <alignment horizontal="center" vertical="center"/>
    </xf>
    <xf numFmtId="0" fontId="88" fillId="0" borderId="28" xfId="0" applyFont="1" applyFill="1" applyBorder="1" applyAlignment="1">
      <alignment horizontal="center" vertical="center"/>
    </xf>
    <xf numFmtId="0" fontId="88" fillId="0" borderId="29" xfId="0" applyFont="1" applyFill="1" applyBorder="1" applyAlignment="1">
      <alignment horizontal="center" vertical="center"/>
    </xf>
    <xf numFmtId="0" fontId="88" fillId="0" borderId="1" xfId="0" applyFont="1" applyFill="1" applyBorder="1" applyAlignment="1">
      <alignment horizontal="center" vertical="center" wrapText="1"/>
    </xf>
    <xf numFmtId="0" fontId="88" fillId="0" borderId="1" xfId="0" applyFont="1" applyFill="1" applyBorder="1" applyAlignment="1">
      <alignment horizontal="center" vertical="center"/>
    </xf>
    <xf numFmtId="189" fontId="25" fillId="15" borderId="1" xfId="38" applyNumberFormat="1" applyFont="1" applyFill="1" applyBorder="1" applyAlignment="1" applyProtection="1">
      <alignment horizontal="center" vertical="center" wrapText="1"/>
      <protection locked="0"/>
    </xf>
    <xf numFmtId="0" fontId="25" fillId="15" borderId="2" xfId="76" applyFont="1" applyFill="1" applyBorder="1" applyAlignment="1">
      <alignment horizontal="center" vertical="center"/>
    </xf>
    <xf numFmtId="0" fontId="25" fillId="15" borderId="20" xfId="76" applyFont="1" applyFill="1" applyBorder="1" applyAlignment="1">
      <alignment horizontal="center" vertical="center"/>
    </xf>
    <xf numFmtId="189" fontId="25" fillId="15" borderId="2" xfId="38" applyNumberFormat="1" applyFont="1" applyFill="1" applyBorder="1" applyAlignment="1" applyProtection="1">
      <alignment horizontal="center" vertical="center" wrapText="1"/>
      <protection locked="0"/>
    </xf>
    <xf numFmtId="189" fontId="25" fillId="15" borderId="20" xfId="38" applyNumberFormat="1" applyFont="1" applyFill="1" applyBorder="1" applyAlignment="1" applyProtection="1">
      <alignment horizontal="center" vertical="center" wrapText="1"/>
      <protection locked="0"/>
    </xf>
    <xf numFmtId="49" fontId="25" fillId="15" borderId="2" xfId="38" applyNumberFormat="1" applyFont="1" applyFill="1" applyBorder="1" applyAlignment="1" applyProtection="1">
      <alignment horizontal="center" vertical="center" wrapText="1"/>
      <protection locked="0"/>
    </xf>
    <xf numFmtId="0" fontId="25" fillId="15" borderId="20" xfId="38" applyNumberFormat="1" applyFont="1" applyFill="1" applyBorder="1" applyAlignment="1" applyProtection="1">
      <alignment horizontal="center" vertical="center" wrapText="1"/>
      <protection locked="0"/>
    </xf>
    <xf numFmtId="0" fontId="91" fillId="0" borderId="1" xfId="5" applyFont="1" applyBorder="1" applyAlignment="1">
      <alignment horizontal="center" vertical="center" wrapText="1"/>
    </xf>
    <xf numFmtId="0" fontId="91" fillId="7" borderId="2" xfId="5" applyFont="1" applyFill="1" applyBorder="1" applyAlignment="1">
      <alignment horizontal="center" vertical="center" wrapText="1"/>
    </xf>
    <xf numFmtId="0" fontId="91" fillId="7" borderId="6" xfId="5" applyFont="1" applyFill="1" applyBorder="1" applyAlignment="1">
      <alignment horizontal="center" vertical="center" wrapText="1"/>
    </xf>
    <xf numFmtId="0" fontId="91" fillId="7" borderId="1" xfId="5" applyFont="1" applyFill="1" applyBorder="1" applyAlignment="1">
      <alignment horizontal="center" vertical="center" wrapText="1"/>
    </xf>
    <xf numFmtId="0" fontId="23" fillId="0" borderId="1" xfId="5" applyFont="1" applyBorder="1" applyAlignment="1">
      <alignment horizontal="center" vertical="center" wrapText="1"/>
    </xf>
    <xf numFmtId="14" fontId="23" fillId="0" borderId="1" xfId="5" applyNumberFormat="1" applyFont="1" applyBorder="1" applyAlignment="1">
      <alignment horizontal="center" vertical="center" wrapText="1"/>
    </xf>
    <xf numFmtId="0" fontId="31" fillId="7" borderId="12" xfId="0" applyFont="1" applyFill="1" applyBorder="1" applyAlignment="1">
      <alignment horizontal="center" vertical="center"/>
    </xf>
    <xf numFmtId="0" fontId="31" fillId="7" borderId="13" xfId="0" applyFont="1" applyFill="1" applyBorder="1" applyAlignment="1">
      <alignment horizontal="center" vertical="center"/>
    </xf>
    <xf numFmtId="0" fontId="31" fillId="7" borderId="14" xfId="0" applyFont="1" applyFill="1" applyBorder="1" applyAlignment="1">
      <alignment horizontal="center" vertical="center"/>
    </xf>
    <xf numFmtId="0" fontId="31" fillId="7" borderId="15" xfId="0" applyFont="1" applyFill="1" applyBorder="1" applyAlignment="1">
      <alignment horizontal="center" vertical="center"/>
    </xf>
    <xf numFmtId="0" fontId="31" fillId="7" borderId="16" xfId="0" applyFont="1" applyFill="1" applyBorder="1" applyAlignment="1">
      <alignment horizontal="center" vertical="center"/>
    </xf>
    <xf numFmtId="0" fontId="31" fillId="7" borderId="17" xfId="0" applyFont="1" applyFill="1" applyBorder="1" applyAlignment="1">
      <alignment horizontal="center" vertical="center"/>
    </xf>
    <xf numFmtId="0" fontId="23" fillId="0" borderId="1" xfId="0" applyFont="1" applyBorder="1" applyAlignment="1">
      <alignment horizontal="center" vertical="center" wrapText="1"/>
    </xf>
    <xf numFmtId="0" fontId="30" fillId="6" borderId="8" xfId="0" applyFont="1" applyFill="1" applyBorder="1" applyAlignment="1">
      <alignment horizontal="center"/>
    </xf>
    <xf numFmtId="0" fontId="30" fillId="6" borderId="9" xfId="0" applyFont="1" applyFill="1" applyBorder="1" applyAlignment="1">
      <alignment horizontal="center"/>
    </xf>
    <xf numFmtId="0" fontId="30" fillId="6" borderId="10" xfId="0" applyFont="1" applyFill="1" applyBorder="1" applyAlignment="1">
      <alignment horizontal="center"/>
    </xf>
    <xf numFmtId="0" fontId="23" fillId="0" borderId="2" xfId="0" applyFont="1" applyBorder="1" applyAlignment="1">
      <alignment horizontal="center" vertical="center" wrapText="1"/>
    </xf>
    <xf numFmtId="0" fontId="23" fillId="0" borderId="6" xfId="0" applyFont="1" applyBorder="1" applyAlignment="1">
      <alignment horizontal="center" vertical="center" wrapText="1"/>
    </xf>
    <xf numFmtId="0" fontId="84" fillId="17" borderId="1" xfId="0" applyFont="1" applyFill="1" applyBorder="1" applyAlignment="1">
      <alignment horizontal="center" vertical="center" wrapText="1"/>
    </xf>
    <xf numFmtId="0" fontId="84" fillId="17" borderId="2" xfId="0" applyFont="1" applyFill="1" applyBorder="1" applyAlignment="1">
      <alignment horizontal="center" vertical="center" wrapText="1"/>
    </xf>
    <xf numFmtId="0" fontId="84" fillId="17" borderId="6" xfId="0" applyFont="1" applyFill="1" applyBorder="1" applyAlignment="1">
      <alignment horizontal="center" vertical="center" wrapText="1"/>
    </xf>
  </cellXfs>
  <cellStyles count="188">
    <cellStyle name="??" xfId="7"/>
    <cellStyle name="?? [0.00]_PRODUCT DETAIL Q1" xfId="8"/>
    <cellStyle name="?? [0]" xfId="9"/>
    <cellStyle name="???? [0.00]_PRODUCT DETAIL Q1" xfId="10"/>
    <cellStyle name="????_PRODUCT DETAIL Q1" xfId="11"/>
    <cellStyle name="???[0]_ÿÿÿÿÿ" xfId="12"/>
    <cellStyle name="???_95" xfId="13"/>
    <cellStyle name="??_ Att. 1- Cover" xfId="14"/>
    <cellStyle name="0" xfId="15"/>
    <cellStyle name="1" xfId="16"/>
    <cellStyle name="2" xfId="17"/>
    <cellStyle name="3" xfId="18"/>
    <cellStyle name="4" xfId="19"/>
    <cellStyle name="52" xfId="20"/>
    <cellStyle name="ÅëÈ­ [0]_¿ì¹°Åë" xfId="21"/>
    <cellStyle name="AeE­ [0]_INQUIRY ¿µ¾÷AßAø " xfId="22"/>
    <cellStyle name="ÅëÈ­ [0]_laroux" xfId="23"/>
    <cellStyle name="ÅëÈ­_¿ì¹°Åë" xfId="24"/>
    <cellStyle name="AeE­_INQUIRY ¿µ¾÷AßAø " xfId="25"/>
    <cellStyle name="ÅëÈ­_laroux" xfId="26"/>
    <cellStyle name="ÄÞ¸¶ [0]_¿ì¹°Åë" xfId="27"/>
    <cellStyle name="AÞ¸¶ [0]_INQUIRY ¿?¾÷AßAø " xfId="28"/>
    <cellStyle name="ÄÞ¸¶ [0]_laroux" xfId="29"/>
    <cellStyle name="ÄÞ¸¶_¿ì¹°Åë" xfId="30"/>
    <cellStyle name="AÞ¸¶_INQUIRY ¿?¾÷AßAø " xfId="31"/>
    <cellStyle name="ÄÞ¸¶_laroux" xfId="32"/>
    <cellStyle name="C?AØ_¿?¾÷CoE² " xfId="33"/>
    <cellStyle name="Ç¥ÁØ_´çÃÊ±¸ÀÔ»ý»ê" xfId="34"/>
    <cellStyle name="C￥AØ_¿μ¾÷CoE² " xfId="35"/>
    <cellStyle name="Comma" xfId="187" builtinId="3"/>
    <cellStyle name="Comma 11 7" xfId="36"/>
    <cellStyle name="Comma 11 7 2" xfId="37"/>
    <cellStyle name="Comma 11 7 2 2" xfId="163"/>
    <cellStyle name="Comma 11 7 3" xfId="164"/>
    <cellStyle name="Comma 2" xfId="4"/>
    <cellStyle name="Comma 2 2" xfId="165"/>
    <cellStyle name="Comma 2 3" xfId="38"/>
    <cellStyle name="Comma 3" xfId="39"/>
    <cellStyle name="Comma 3 2" xfId="166"/>
    <cellStyle name="Comma 4" xfId="40"/>
    <cellStyle name="Comma 4 2" xfId="167"/>
    <cellStyle name="Comma 5" xfId="41"/>
    <cellStyle name="Comma 5 2" xfId="42"/>
    <cellStyle name="Comma 5 2 2" xfId="168"/>
    <cellStyle name="Comma 5 3" xfId="169"/>
    <cellStyle name="Comma 6" xfId="43"/>
    <cellStyle name="Comma 6 2" xfId="170"/>
    <cellStyle name="Comma0" xfId="44"/>
    <cellStyle name="Currency 2" xfId="45"/>
    <cellStyle name="Currency 2 2" xfId="46"/>
    <cellStyle name="Currency 2 2 2" xfId="171"/>
    <cellStyle name="Currency 2 3" xfId="172"/>
    <cellStyle name="Currency0" xfId="47"/>
    <cellStyle name="Date" xfId="48"/>
    <cellStyle name="Fixed" xfId="49"/>
    <cellStyle name="Header1" xfId="50"/>
    <cellStyle name="Header2" xfId="51"/>
    <cellStyle name="Hyperlink" xfId="2" builtinId="8"/>
    <cellStyle name="Hyperlink 2" xfId="52"/>
    <cellStyle name="Hyperlink 3" xfId="1"/>
    <cellStyle name="Hyperlink 6" xfId="53"/>
    <cellStyle name="KHANH" xfId="54"/>
    <cellStyle name="n" xfId="55"/>
    <cellStyle name="Normal" xfId="0" builtinId="0"/>
    <cellStyle name="Normal - Style1" xfId="56"/>
    <cellStyle name="Normal 10" xfId="57"/>
    <cellStyle name="Normal 10 2" xfId="58"/>
    <cellStyle name="Normal 10 2 2" xfId="173"/>
    <cellStyle name="Normal 10 3" xfId="120"/>
    <cellStyle name="Normal 10 4" xfId="174"/>
    <cellStyle name="Normal 11" xfId="59"/>
    <cellStyle name="Normal 12" xfId="60"/>
    <cellStyle name="Normal 13" xfId="61"/>
    <cellStyle name="Normal 14" xfId="62"/>
    <cellStyle name="Normal 14 2" xfId="63"/>
    <cellStyle name="Normal 14 2 2" xfId="175"/>
    <cellStyle name="Normal 14 3" xfId="176"/>
    <cellStyle name="Normal 15" xfId="64"/>
    <cellStyle name="Normal 15 2" xfId="65"/>
    <cellStyle name="Normal 15 2 2" xfId="177"/>
    <cellStyle name="Normal 15 3" xfId="178"/>
    <cellStyle name="Normal 16" xfId="66"/>
    <cellStyle name="Normal 16 2" xfId="67"/>
    <cellStyle name="Normal 16 2 2" xfId="179"/>
    <cellStyle name="Normal 16 3" xfId="150"/>
    <cellStyle name="Normal 17" xfId="121"/>
    <cellStyle name="Normal 18" xfId="122"/>
    <cellStyle name="Normal 18 2" xfId="151"/>
    <cellStyle name="Normal 19" xfId="123"/>
    <cellStyle name="Normal 19 2" xfId="152"/>
    <cellStyle name="Normal 2" xfId="3"/>
    <cellStyle name="Normal 2 12" xfId="68"/>
    <cellStyle name="Normal 2 12 2" xfId="69"/>
    <cellStyle name="Normal 2 12 2 2" xfId="180"/>
    <cellStyle name="Normal 2 12 3" xfId="181"/>
    <cellStyle name="Normal 2 2" xfId="5"/>
    <cellStyle name="Normal 2 2 2" xfId="70"/>
    <cellStyle name="Normal 2 2 3" xfId="6"/>
    <cellStyle name="Normal 2 2 3 10" xfId="146"/>
    <cellStyle name="Normal 2 2 3 11" xfId="147"/>
    <cellStyle name="Normal 2 2 3 12" xfId="148"/>
    <cellStyle name="Normal 2 2 3 13" xfId="149"/>
    <cellStyle name="Normal 2 2 3 14" xfId="162"/>
    <cellStyle name="Normal 2 2 3 2" xfId="71"/>
    <cellStyle name="Normal 2 2 3 2 2" xfId="182"/>
    <cellStyle name="Normal 2 2 3 3" xfId="115"/>
    <cellStyle name="Normal 2 2 3 4" xfId="116"/>
    <cellStyle name="Normal 2 2 3 5" xfId="117"/>
    <cellStyle name="Normal 2 2 3 6" xfId="118"/>
    <cellStyle name="Normal 2 2 3 7" xfId="119"/>
    <cellStyle name="Normal 2 2 3 8" xfId="144"/>
    <cellStyle name="Normal 2 2 3 9" xfId="145"/>
    <cellStyle name="Normal 2 2 4" xfId="72"/>
    <cellStyle name="Normal 2 2 4 2" xfId="183"/>
    <cellStyle name="Normal 2 2 5" xfId="184"/>
    <cellStyle name="Normal 2 3" xfId="124"/>
    <cellStyle name="Normal 20" xfId="73"/>
    <cellStyle name="Normal 21" xfId="125"/>
    <cellStyle name="Normal 22" xfId="126"/>
    <cellStyle name="Normal 23" xfId="127"/>
    <cellStyle name="Normal 23 2" xfId="155"/>
    <cellStyle name="Normal 24" xfId="128"/>
    <cellStyle name="Normal 25" xfId="129"/>
    <cellStyle name="Normal 26" xfId="130"/>
    <cellStyle name="Normal 26 2" xfId="153"/>
    <cellStyle name="Normal 27" xfId="131"/>
    <cellStyle name="Normal 27 2" xfId="154"/>
    <cellStyle name="Normal 28" xfId="132"/>
    <cellStyle name="Normal 28 2" xfId="158"/>
    <cellStyle name="Normal 29" xfId="133"/>
    <cellStyle name="Normal 3" xfId="74"/>
    <cellStyle name="Normal 3 2" xfId="75"/>
    <cellStyle name="Normal 3 2 2 2" xfId="134"/>
    <cellStyle name="Normal 30" xfId="135"/>
    <cellStyle name="Normal 30 2" xfId="156"/>
    <cellStyle name="Normal 31" xfId="136"/>
    <cellStyle name="Normal 32" xfId="137"/>
    <cellStyle name="Normal 32 2" xfId="157"/>
    <cellStyle name="Normal 33" xfId="76"/>
    <cellStyle name="Normal 34" xfId="138"/>
    <cellStyle name="Normal 35" xfId="139"/>
    <cellStyle name="Normal 35 2" xfId="159"/>
    <cellStyle name="Normal 36" xfId="140"/>
    <cellStyle name="Normal 36 2" xfId="160"/>
    <cellStyle name="Normal 37" xfId="141"/>
    <cellStyle name="Normal 38" xfId="142"/>
    <cellStyle name="Normal 38 2" xfId="161"/>
    <cellStyle name="Normal 39" xfId="143"/>
    <cellStyle name="Normal 4" xfId="77"/>
    <cellStyle name="Normal 4 2 2" xfId="78"/>
    <cellStyle name="Normal 5" xfId="79"/>
    <cellStyle name="Normal 53" xfId="80"/>
    <cellStyle name="Normal 6" xfId="81"/>
    <cellStyle name="Normal 7" xfId="82"/>
    <cellStyle name="Normal 8" xfId="83"/>
    <cellStyle name="Normal 9" xfId="84"/>
    <cellStyle name="Normal 9 2" xfId="85"/>
    <cellStyle name="Normal 9 2 2" xfId="185"/>
    <cellStyle name="Normal 9 3" xfId="186"/>
    <cellStyle name="T" xfId="86"/>
    <cellStyle name="th" xfId="87"/>
    <cellStyle name="viet" xfId="88"/>
    <cellStyle name="viet2" xfId="89"/>
    <cellStyle name="Vn Time 13" xfId="90"/>
    <cellStyle name="Vn Time 14" xfId="91"/>
    <cellStyle name="vnhead1" xfId="92"/>
    <cellStyle name="xuan" xfId="93"/>
    <cellStyle name=" [0.00]_ Att. 1- Cover" xfId="94"/>
    <cellStyle name="_ Att. 1- Cover" xfId="95"/>
    <cellStyle name="?_ Att. 1- Cover" xfId="96"/>
    <cellStyle name="똿뗦먛귟 [0.00]_PRODUCT DETAIL Q1" xfId="97"/>
    <cellStyle name="똿뗦먛귟_PRODUCT DETAIL Q1" xfId="98"/>
    <cellStyle name="믅됞 [0.00]_PRODUCT DETAIL Q1" xfId="99"/>
    <cellStyle name="믅됞_PRODUCT DETAIL Q1" xfId="100"/>
    <cellStyle name="백분율_95" xfId="101"/>
    <cellStyle name="뷭?_BOOKSHIP" xfId="102"/>
    <cellStyle name="콤마 [0]_1202" xfId="103"/>
    <cellStyle name="콤마_1202" xfId="104"/>
    <cellStyle name="통화 [0]_1202" xfId="105"/>
    <cellStyle name="통화_1202" xfId="106"/>
    <cellStyle name="표준_(정보부문)월별인원계획" xfId="107"/>
    <cellStyle name="一般_00Q3902REV.1" xfId="108"/>
    <cellStyle name="千分位[0]_00Q3902REV.1" xfId="109"/>
    <cellStyle name="千分位_00Q3902REV.1" xfId="110"/>
    <cellStyle name="標準_BOQ-08" xfId="111"/>
    <cellStyle name="貨幣 [0]_00Q3902REV.1" xfId="112"/>
    <cellStyle name="貨幣[0]_BRE" xfId="113"/>
    <cellStyle name="貨幣_00Q3902REV.1" xfId="114"/>
  </cellStyles>
  <dxfs count="211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rgb="FF9C0006"/>
      </font>
      <fill>
        <patternFill>
          <bgColor rgb="FFFFC7CE"/>
        </patternFill>
      </fill>
    </dxf>
    <dxf>
      <font>
        <color rgb="FF9C0006"/>
      </font>
      <fill>
        <patternFill>
          <bgColor rgb="FFFFC7CE"/>
        </patternFill>
      </fill>
    </dxf>
    <dxf>
      <font>
        <color theme="5"/>
      </font>
    </dxf>
    <dxf>
      <font>
        <color rgb="FF00B050"/>
      </font>
    </dxf>
    <dxf>
      <font>
        <color theme="9" tint="0.39994506668294322"/>
      </font>
    </dxf>
    <dxf>
      <font>
        <color rgb="FF00B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5"/>
      </font>
    </dxf>
    <dxf>
      <font>
        <color rgb="FF00B050"/>
      </font>
    </dxf>
    <dxf>
      <font>
        <color theme="9" tint="0.39994506668294322"/>
      </font>
    </dxf>
    <dxf>
      <font>
        <color rgb="FF00B050"/>
      </font>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font>
    </dxf>
    <dxf>
      <font>
        <color rgb="FF00B050"/>
      </font>
    </dxf>
    <dxf>
      <font>
        <color theme="9" tint="0.39994506668294322"/>
      </font>
    </dxf>
    <dxf>
      <font>
        <color rgb="FF00B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theme="5"/>
      </font>
    </dxf>
    <dxf>
      <font>
        <color rgb="FF00B050"/>
      </font>
    </dxf>
    <dxf>
      <font>
        <color theme="9" tint="0.39994506668294322"/>
      </font>
    </dxf>
    <dxf>
      <font>
        <color rgb="FF00B050"/>
      </font>
    </dxf>
    <dxf>
      <font>
        <color rgb="FF9C0006"/>
      </font>
      <fill>
        <patternFill>
          <bgColor rgb="FFFFC7CE"/>
        </patternFill>
      </fill>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00B050"/>
      </font>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9" tint="0.39994506668294322"/>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vertAlign val="baseline"/>
        <sz val="11"/>
        <name val="Times New Roman"/>
        <scheme val="none"/>
      </font>
      <alignment vertical="center" textRotation="0" indent="0" justifyLastLine="0" shrinkToFit="0" readingOrder="0"/>
    </dxf>
    <dxf>
      <border>
        <bottom style="thin">
          <color rgb="FF000000"/>
        </bottom>
      </border>
    </dxf>
    <dxf>
      <font>
        <b/>
        <i val="0"/>
        <strike val="0"/>
        <condense val="0"/>
        <extend val="0"/>
        <outline val="0"/>
        <shadow val="0"/>
        <u val="none"/>
        <vertAlign val="baseline"/>
        <sz val="11"/>
        <color auto="1"/>
        <name val="Times New Roman"/>
        <scheme val="none"/>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rgb="FF00B050"/>
      </font>
    </dxf>
    <dxf>
      <font>
        <color theme="9" tint="0.39994506668294322"/>
      </font>
    </dxf>
    <dxf>
      <font>
        <color rgb="FF00B050"/>
      </font>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thin">
          <color indexed="64"/>
        </top>
        <bottom/>
      </border>
    </dxf>
    <dxf>
      <font>
        <strike val="0"/>
        <outline val="0"/>
        <shadow val="0"/>
        <vertAlign val="baseline"/>
        <sz val="11"/>
        <name val="Times New Roman"/>
        <scheme val="none"/>
      </font>
      <alignment horizontal="center" vertical="center" textRotation="0" indent="0" justifyLastLine="0" shrinkToFit="0" readingOrder="0"/>
    </dxf>
    <dxf>
      <font>
        <strike val="0"/>
        <outline val="0"/>
        <shadow val="0"/>
        <vertAlign val="baseline"/>
        <sz val="11"/>
        <name val="Times New Roman"/>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vertAlign val="baseline"/>
        <sz val="11"/>
        <name val="Times New Roman"/>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name val="Times New Roman"/>
        <scheme val="none"/>
      </font>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auto="1"/>
        <name val="Times New Roman"/>
        <scheme val="none"/>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rgb="FF9C0006"/>
      </font>
      <fill>
        <patternFill>
          <bgColor rgb="FFFFC7CE"/>
        </patternFill>
      </fill>
    </dxf>
    <dxf>
      <font>
        <color rgb="FF9C0006"/>
      </font>
      <fill>
        <patternFill>
          <bgColor rgb="FFFFC7CE"/>
        </patternFill>
      </fill>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rgb="FF00B050"/>
      </font>
    </dxf>
    <dxf>
      <font>
        <color theme="9" tint="0.39994506668294322"/>
      </font>
    </dxf>
    <dxf>
      <font>
        <color rgb="FF00B050"/>
      </font>
    </dxf>
    <dxf>
      <font>
        <color rgb="FF9C0006"/>
      </font>
      <fill>
        <patternFill>
          <bgColor rgb="FFFFC7CE"/>
        </patternFill>
      </fill>
    </dxf>
    <dxf>
      <font>
        <color rgb="FF00B050"/>
      </font>
    </dxf>
    <dxf>
      <font>
        <color theme="5"/>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theme="9" tint="0.39994506668294322"/>
      </font>
    </dxf>
    <dxf>
      <font>
        <color rgb="FF00B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theme="5"/>
      </font>
    </dxf>
    <dxf>
      <font>
        <color theme="9" tint="0.39994506668294322"/>
      </font>
    </dxf>
    <dxf>
      <font>
        <color rgb="FF00B050"/>
      </font>
    </dxf>
    <dxf>
      <font>
        <color rgb="FFFF0000"/>
      </font>
    </dxf>
    <dxf>
      <font>
        <color rgb="FFC0000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
      <font>
        <color theme="5"/>
      </font>
    </dxf>
    <dxf>
      <font>
        <color rgb="FF00B050"/>
      </font>
    </dxf>
    <dxf>
      <font>
        <color theme="9" tint="0.39994506668294322"/>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oneCellAnchor>
    <xdr:from>
      <xdr:col>3</xdr:col>
      <xdr:colOff>1005416</xdr:colOff>
      <xdr:row>131</xdr:row>
      <xdr:rowOff>0</xdr:rowOff>
    </xdr:from>
    <xdr:ext cx="184731" cy="264560"/>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2729441" y="7274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34</xdr:col>
      <xdr:colOff>1005416</xdr:colOff>
      <xdr:row>131</xdr:row>
      <xdr:rowOff>0</xdr:rowOff>
    </xdr:from>
    <xdr:ext cx="184731" cy="264560"/>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42891075" y="72742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3</xdr:col>
      <xdr:colOff>1005416</xdr:colOff>
      <xdr:row>132</xdr:row>
      <xdr:rowOff>0</xdr:rowOff>
    </xdr:from>
    <xdr:ext cx="184731" cy="264560"/>
    <xdr:sp macro="" textlink="">
      <xdr:nvSpPr>
        <xdr:cNvPr id="4" name="TextBox 3">
          <a:extLst>
            <a:ext uri="{FF2B5EF4-FFF2-40B4-BE49-F238E27FC236}">
              <a16:creationId xmlns="" xmlns:a16="http://schemas.microsoft.com/office/drawing/2014/main" id="{00000000-0008-0000-0000-000002000000}"/>
            </a:ext>
          </a:extLst>
        </xdr:cNvPr>
        <xdr:cNvSpPr txBox="1"/>
      </xdr:nvSpPr>
      <xdr:spPr>
        <a:xfrm>
          <a:off x="2843741" y="78647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38</xdr:col>
      <xdr:colOff>1005416</xdr:colOff>
      <xdr:row>132</xdr:row>
      <xdr:rowOff>0</xdr:rowOff>
    </xdr:from>
    <xdr:ext cx="184731" cy="264560"/>
    <xdr:sp macro="" textlink="">
      <xdr:nvSpPr>
        <xdr:cNvPr id="5" name="TextBox 4">
          <a:extLst>
            <a:ext uri="{FF2B5EF4-FFF2-40B4-BE49-F238E27FC236}">
              <a16:creationId xmlns="" xmlns:a16="http://schemas.microsoft.com/office/drawing/2014/main" id="{00000000-0008-0000-0000-000003000000}"/>
            </a:ext>
          </a:extLst>
        </xdr:cNvPr>
        <xdr:cNvSpPr txBox="1"/>
      </xdr:nvSpPr>
      <xdr:spPr>
        <a:xfrm>
          <a:off x="49754366" y="78647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1005416</xdr:colOff>
      <xdr:row>530</xdr:row>
      <xdr:rowOff>21167</xdr:rowOff>
    </xdr:from>
    <xdr:ext cx="184731" cy="264560"/>
    <xdr:sp macro="" textlink="">
      <xdr:nvSpPr>
        <xdr:cNvPr id="2" name="TextBox 1">
          <a:extLst>
            <a:ext uri="{FF2B5EF4-FFF2-40B4-BE49-F238E27FC236}">
              <a16:creationId xmlns="" xmlns:a16="http://schemas.microsoft.com/office/drawing/2014/main" id="{00000000-0008-0000-0B00-000002000000}"/>
            </a:ext>
          </a:extLst>
        </xdr:cNvPr>
        <xdr:cNvSpPr txBox="1"/>
      </xdr:nvSpPr>
      <xdr:spPr>
        <a:xfrm>
          <a:off x="2996141" y="369953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2</xdr:col>
      <xdr:colOff>1005416</xdr:colOff>
      <xdr:row>622</xdr:row>
      <xdr:rowOff>0</xdr:rowOff>
    </xdr:from>
    <xdr:ext cx="184731" cy="264560"/>
    <xdr:sp macro="" textlink="">
      <xdr:nvSpPr>
        <xdr:cNvPr id="3" name="TextBox 2">
          <a:extLst>
            <a:ext uri="{FF2B5EF4-FFF2-40B4-BE49-F238E27FC236}">
              <a16:creationId xmlns="" xmlns:a16="http://schemas.microsoft.com/office/drawing/2014/main" id="{00000000-0008-0000-0B00-000003000000}"/>
            </a:ext>
          </a:extLst>
        </xdr:cNvPr>
        <xdr:cNvSpPr txBox="1"/>
      </xdr:nvSpPr>
      <xdr:spPr>
        <a:xfrm>
          <a:off x="2996141" y="424881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2</xdr:col>
      <xdr:colOff>1005416</xdr:colOff>
      <xdr:row>604</xdr:row>
      <xdr:rowOff>21167</xdr:rowOff>
    </xdr:from>
    <xdr:ext cx="184731" cy="264560"/>
    <xdr:sp macro="" textlink="">
      <xdr:nvSpPr>
        <xdr:cNvPr id="4" name="TextBox 3">
          <a:extLst>
            <a:ext uri="{FF2B5EF4-FFF2-40B4-BE49-F238E27FC236}">
              <a16:creationId xmlns="" xmlns:a16="http://schemas.microsoft.com/office/drawing/2014/main" id="{00000000-0008-0000-0B00-000004000000}"/>
            </a:ext>
          </a:extLst>
        </xdr:cNvPr>
        <xdr:cNvSpPr txBox="1"/>
      </xdr:nvSpPr>
      <xdr:spPr>
        <a:xfrm>
          <a:off x="2996141" y="4124917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2</xdr:col>
      <xdr:colOff>1005416</xdr:colOff>
      <xdr:row>530</xdr:row>
      <xdr:rowOff>21167</xdr:rowOff>
    </xdr:from>
    <xdr:ext cx="184731" cy="264560"/>
    <xdr:sp macro="" textlink="">
      <xdr:nvSpPr>
        <xdr:cNvPr id="5" name="TextBox 4">
          <a:extLst>
            <a:ext uri="{FF2B5EF4-FFF2-40B4-BE49-F238E27FC236}">
              <a16:creationId xmlns="" xmlns:a16="http://schemas.microsoft.com/office/drawing/2014/main" id="{00000000-0008-0000-0B00-000002000000}"/>
            </a:ext>
          </a:extLst>
        </xdr:cNvPr>
        <xdr:cNvSpPr txBox="1"/>
      </xdr:nvSpPr>
      <xdr:spPr>
        <a:xfrm>
          <a:off x="2996141" y="3668479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2</xdr:col>
      <xdr:colOff>1005416</xdr:colOff>
      <xdr:row>622</xdr:row>
      <xdr:rowOff>0</xdr:rowOff>
    </xdr:from>
    <xdr:ext cx="184731" cy="264560"/>
    <xdr:sp macro="" textlink="">
      <xdr:nvSpPr>
        <xdr:cNvPr id="6" name="TextBox 5">
          <a:extLst>
            <a:ext uri="{FF2B5EF4-FFF2-40B4-BE49-F238E27FC236}">
              <a16:creationId xmlns="" xmlns:a16="http://schemas.microsoft.com/office/drawing/2014/main" id="{00000000-0008-0000-0B00-000003000000}"/>
            </a:ext>
          </a:extLst>
        </xdr:cNvPr>
        <xdr:cNvSpPr txBox="1"/>
      </xdr:nvSpPr>
      <xdr:spPr>
        <a:xfrm>
          <a:off x="2996141" y="421033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oneCellAnchor>
    <xdr:from>
      <xdr:col>2</xdr:col>
      <xdr:colOff>1005416</xdr:colOff>
      <xdr:row>604</xdr:row>
      <xdr:rowOff>21167</xdr:rowOff>
    </xdr:from>
    <xdr:ext cx="184731" cy="264560"/>
    <xdr:sp macro="" textlink="">
      <xdr:nvSpPr>
        <xdr:cNvPr id="7" name="TextBox 6">
          <a:extLst>
            <a:ext uri="{FF2B5EF4-FFF2-40B4-BE49-F238E27FC236}">
              <a16:creationId xmlns="" xmlns:a16="http://schemas.microsoft.com/office/drawing/2014/main" id="{00000000-0008-0000-0B00-000004000000}"/>
            </a:ext>
          </a:extLst>
        </xdr:cNvPr>
        <xdr:cNvSpPr txBox="1"/>
      </xdr:nvSpPr>
      <xdr:spPr>
        <a:xfrm>
          <a:off x="2996141" y="408643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rgbClr val="FF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Users\phuongnt88\Documents\My%20Received%20Files\Documents%20and%20Settings\oanhlt\Desktop\Copy%20of%2020130425.DVNS%20-%20Update%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huongnt88/Documents/My%20Received%20Files/Documents%20and%20Settings/oanhlt/Desktop/Copy%20of%2020130425.DVNS%20-%20Update%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phuongnt88\Documents\My%20Received%20Files\02.LUONG%20HANG%20THANG\Luong%202016\Luong%20T9.2016\Update\20160924-%20Update%20Chec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huongnt88/Documents/My%20Received%20Files/02.LUONG%20HANG%20THANG/Luong%202016/Luong%20T9.2016/Update/20160924-%20Update%20Chec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iepvt5/AppData/Local/Microsoft/Windows/Temporary%20Internet%20Files/Content.Outlook/F26L7NFO/Danh_sach_csms_cap_nhat_thang_12012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Users\phuongnt88\Documents\My%20Received%20Files\Danh%20s&#225;ch%20m&#7841;ng%20l&#432;&#7899;i%204.10.20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hiepvt5/AppData/Local/Microsoft/Windows/Temporary%20Internet%20Files/Content.Outlook/F26L7NFO/Danh%20s&#225;ch%20m&#7841;ng%20l&#432;&#7899;i%20th&#225;ng%20c&#7853;p%20nh&#7853;t%2010.05.2021%20upd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angnvd/OneDrive%20-%20VPBank/10.%20082020/7.%20Contact/Danh%20s&#225;ch%20m&#7841;ng%20l&#432;&#7899;i%20th&#225;ng%20c&#7853;p%20nh&#7853;t%2009.2020%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dotochuc"/>
      <sheetName val="Cấu trúc mã DAO"/>
      <sheetName val="check"/>
      <sheetName val="bangmaDAO"/>
      <sheetName val="data"/>
      <sheetName val="chucdanh"/>
      <sheetName val="khoiphong"/>
      <sheetName val="Sheet1"/>
      <sheetName val="nghi viec"/>
      <sheetName val="Sheet2"/>
    </sheetNames>
    <sheetDataSet>
      <sheetData sheetId="0" refreshError="1"/>
      <sheetData sheetId="1" refreshError="1"/>
      <sheetData sheetId="2" refreshError="1"/>
      <sheetData sheetId="3" refreshError="1"/>
      <sheetData sheetId="4" refreshError="1"/>
      <sheetData sheetId="5" refreshError="1"/>
      <sheetData sheetId="6" refreshError="1">
        <row r="1">
          <cell r="D1" t="str">
            <v>Vùng</v>
          </cell>
          <cell r="G1" t="str">
            <v>Khối/ Vùng</v>
          </cell>
        </row>
        <row r="2">
          <cell r="G2" t="str">
            <v>Khối Nguồn vốn và Đầu tư</v>
          </cell>
        </row>
        <row r="3">
          <cell r="G3" t="str">
            <v>Khối CIB</v>
          </cell>
        </row>
        <row r="4">
          <cell r="G4" t="str">
            <v>Khối CIB</v>
          </cell>
        </row>
        <row r="5">
          <cell r="G5" t="str">
            <v>Khối CIB</v>
          </cell>
        </row>
        <row r="6">
          <cell r="G6" t="str">
            <v>Khối CIB</v>
          </cell>
        </row>
        <row r="7">
          <cell r="G7" t="str">
            <v>Khối CIB</v>
          </cell>
        </row>
        <row r="8">
          <cell r="G8" t="str">
            <v>Khối Vận hành</v>
          </cell>
        </row>
        <row r="9">
          <cell r="G9" t="str">
            <v>Khối Vận hành</v>
          </cell>
        </row>
        <row r="10">
          <cell r="G10" t="str">
            <v>Khối Vận hành</v>
          </cell>
        </row>
        <row r="11">
          <cell r="G11" t="str">
            <v>Khối Vận hành</v>
          </cell>
        </row>
        <row r="12">
          <cell r="G12" t="str">
            <v>Khối Vận hành</v>
          </cell>
        </row>
        <row r="13">
          <cell r="G13" t="str">
            <v>Khối Quản trị Nguồn Nhân lực</v>
          </cell>
        </row>
        <row r="14">
          <cell r="G14" t="str">
            <v>Khối Quản trị Nguồn Nhân lực</v>
          </cell>
        </row>
        <row r="15">
          <cell r="G15" t="str">
            <v>Khối Quản trị Nguồn Nhân lực</v>
          </cell>
        </row>
        <row r="16">
          <cell r="G16" t="str">
            <v>Khối Khách hàng doanh nghiệp vừa và nhỏ</v>
          </cell>
        </row>
        <row r="17">
          <cell r="G17" t="str">
            <v>Khối Khách hàng doanh nghiệp vừa và nhỏ</v>
          </cell>
        </row>
        <row r="18">
          <cell r="G18" t="str">
            <v>Khối Khách hàng doanh nghiệp vừa và nhỏ</v>
          </cell>
        </row>
        <row r="19">
          <cell r="G19" t="str">
            <v>Khối Khách hàng doanh nghiệp vừa và nhỏ</v>
          </cell>
        </row>
        <row r="20">
          <cell r="G20" t="str">
            <v>Khối Khách hàng doanh nghiệp vừa và nhỏ</v>
          </cell>
        </row>
        <row r="21">
          <cell r="G21" t="str">
            <v>Khối Khách hàng doanh nghiệp vừa và nhỏ</v>
          </cell>
        </row>
        <row r="22">
          <cell r="G22" t="str">
            <v>Khối Tài chính</v>
          </cell>
        </row>
        <row r="23">
          <cell r="G23" t="str">
            <v>Khối Tài chính</v>
          </cell>
        </row>
        <row r="24">
          <cell r="G24" t="str">
            <v>Khối Khách hàng cá nhân</v>
          </cell>
        </row>
        <row r="25">
          <cell r="G25" t="str">
            <v>Khối Khách hàng cá nhân</v>
          </cell>
        </row>
        <row r="26">
          <cell r="G26" t="str">
            <v>Khối Khách hàng cá nhân</v>
          </cell>
        </row>
        <row r="27">
          <cell r="G27" t="str">
            <v>Khối Khách hàng cá nhân</v>
          </cell>
        </row>
        <row r="28">
          <cell r="G28" t="str">
            <v>Khối Công nghệ thông tin</v>
          </cell>
        </row>
        <row r="29">
          <cell r="G29" t="str">
            <v>Khối Công nghệ thông tin</v>
          </cell>
        </row>
        <row r="30">
          <cell r="G30" t="str">
            <v>Khối Kiểm toán Nội bộ</v>
          </cell>
        </row>
        <row r="31">
          <cell r="G31" t="str">
            <v>Khối CMB</v>
          </cell>
        </row>
        <row r="32">
          <cell r="G32" t="str">
            <v>Khối CMB</v>
          </cell>
        </row>
        <row r="33">
          <cell r="G33" t="str">
            <v>Khối CMB</v>
          </cell>
        </row>
        <row r="34">
          <cell r="G34" t="str">
            <v>Khối S&amp;D - HO</v>
          </cell>
        </row>
        <row r="35">
          <cell r="G35" t="str">
            <v>Khối S&amp;D - HO</v>
          </cell>
        </row>
        <row r="36">
          <cell r="G36" t="str">
            <v>Khối S&amp;D - HO</v>
          </cell>
        </row>
        <row r="37">
          <cell r="G37" t="str">
            <v>Bắc Giang</v>
          </cell>
        </row>
        <row r="38">
          <cell r="G38" t="str">
            <v>Bắc Giang</v>
          </cell>
        </row>
        <row r="39">
          <cell r="G39" t="str">
            <v>Bắc Giang</v>
          </cell>
        </row>
        <row r="40">
          <cell r="G40" t="str">
            <v>Bắc Giang</v>
          </cell>
        </row>
        <row r="41">
          <cell r="G41" t="str">
            <v>Bắc Ninh</v>
          </cell>
        </row>
        <row r="42">
          <cell r="G42" t="str">
            <v>Bắc Ninh</v>
          </cell>
        </row>
        <row r="43">
          <cell r="G43" t="str">
            <v>Chương Dương</v>
          </cell>
        </row>
        <row r="44">
          <cell r="G44" t="str">
            <v>Chương Dương</v>
          </cell>
        </row>
        <row r="45">
          <cell r="G45" t="str">
            <v>Chương Dương</v>
          </cell>
        </row>
        <row r="46">
          <cell r="G46" t="str">
            <v>Chương Dương</v>
          </cell>
        </row>
        <row r="47">
          <cell r="G47" t="str">
            <v>Đông Đô</v>
          </cell>
        </row>
        <row r="48">
          <cell r="G48" t="str">
            <v>Đông Đô</v>
          </cell>
        </row>
        <row r="49">
          <cell r="G49" t="str">
            <v>Đông Đô</v>
          </cell>
        </row>
        <row r="50">
          <cell r="G50" t="str">
            <v>Đông Đô</v>
          </cell>
        </row>
        <row r="51">
          <cell r="G51" t="str">
            <v>Đông Đô</v>
          </cell>
        </row>
        <row r="52">
          <cell r="G52" t="str">
            <v>Đông Đô</v>
          </cell>
        </row>
        <row r="53">
          <cell r="G53" t="str">
            <v>Đông Đô</v>
          </cell>
        </row>
        <row r="54">
          <cell r="G54" t="str">
            <v>Giảng Võ</v>
          </cell>
        </row>
        <row r="55">
          <cell r="G55" t="str">
            <v>Giảng Võ</v>
          </cell>
        </row>
        <row r="56">
          <cell r="G56" t="str">
            <v>Giảng Võ</v>
          </cell>
        </row>
        <row r="57">
          <cell r="G57" t="str">
            <v>Giảng Võ</v>
          </cell>
        </row>
        <row r="58">
          <cell r="G58" t="str">
            <v>Hòa Bình</v>
          </cell>
        </row>
        <row r="59">
          <cell r="G59" t="str">
            <v>Hòa Bình</v>
          </cell>
        </row>
        <row r="60">
          <cell r="G60" t="str">
            <v>Linh Đàm</v>
          </cell>
        </row>
        <row r="61">
          <cell r="G61" t="str">
            <v>Linh Đàm</v>
          </cell>
        </row>
        <row r="62">
          <cell r="G62" t="str">
            <v>Linh Đàm</v>
          </cell>
        </row>
        <row r="63">
          <cell r="G63" t="str">
            <v>Ngô Quyền</v>
          </cell>
        </row>
        <row r="64">
          <cell r="G64" t="str">
            <v>Ngô Quyền</v>
          </cell>
        </row>
        <row r="65">
          <cell r="G65" t="str">
            <v>Ngô Quyền</v>
          </cell>
        </row>
        <row r="66">
          <cell r="G66" t="str">
            <v>Ngô Quyền</v>
          </cell>
        </row>
        <row r="67">
          <cell r="G67" t="str">
            <v>Ngô Quyền</v>
          </cell>
        </row>
        <row r="68">
          <cell r="G68" t="str">
            <v>Ngô Quyền</v>
          </cell>
        </row>
        <row r="69">
          <cell r="G69" t="str">
            <v>Phú Thọ</v>
          </cell>
        </row>
        <row r="70">
          <cell r="G70" t="str">
            <v>Phú Thọ</v>
          </cell>
        </row>
        <row r="71">
          <cell r="G71" t="str">
            <v>Thụy Khuê</v>
          </cell>
        </row>
        <row r="72">
          <cell r="G72" t="str">
            <v>Thụy Khuê</v>
          </cell>
        </row>
        <row r="73">
          <cell r="G73" t="str">
            <v>Thụy Khuê</v>
          </cell>
        </row>
        <row r="74">
          <cell r="G74" t="str">
            <v>Thụy Khuê</v>
          </cell>
        </row>
        <row r="75">
          <cell r="G75" t="str">
            <v>Thụy Khuê</v>
          </cell>
        </row>
        <row r="76">
          <cell r="G76" t="str">
            <v>Thụy Khuê</v>
          </cell>
        </row>
        <row r="77">
          <cell r="G77" t="str">
            <v>Thái Nguyên</v>
          </cell>
        </row>
        <row r="78">
          <cell r="G78" t="str">
            <v>Thái Nguyên</v>
          </cell>
        </row>
        <row r="79">
          <cell r="G79" t="str">
            <v>Vĩnh Phúc</v>
          </cell>
        </row>
        <row r="80">
          <cell r="G80" t="str">
            <v>Vĩnh Phúc</v>
          </cell>
        </row>
        <row r="81">
          <cell r="G81" t="str">
            <v>Vĩnh Phúc</v>
          </cell>
        </row>
        <row r="82">
          <cell r="G82" t="str">
            <v>Vĩnh Phúc</v>
          </cell>
        </row>
        <row r="83">
          <cell r="G83" t="str">
            <v>Hà Nội</v>
          </cell>
        </row>
        <row r="84">
          <cell r="G84" t="str">
            <v>Hà Nội</v>
          </cell>
        </row>
        <row r="85">
          <cell r="G85" t="str">
            <v>Hà Nội</v>
          </cell>
        </row>
        <row r="86">
          <cell r="G86" t="str">
            <v>Hà Nội</v>
          </cell>
        </row>
        <row r="87">
          <cell r="G87" t="str">
            <v>Hà Nội</v>
          </cell>
        </row>
        <row r="88">
          <cell r="G88" t="str">
            <v>Hà Nội</v>
          </cell>
        </row>
        <row r="89">
          <cell r="G89" t="str">
            <v>Hà Nội</v>
          </cell>
        </row>
        <row r="90">
          <cell r="G90" t="str">
            <v>Hà Tĩnh</v>
          </cell>
        </row>
        <row r="91">
          <cell r="G91" t="str">
            <v>Hà Tĩnh</v>
          </cell>
        </row>
        <row r="92">
          <cell r="G92" t="str">
            <v>Hà Tĩnh</v>
          </cell>
        </row>
        <row r="93">
          <cell r="G93" t="str">
            <v>Hà Tĩnh</v>
          </cell>
        </row>
        <row r="94">
          <cell r="G94" t="str">
            <v>Hà Tĩnh</v>
          </cell>
        </row>
        <row r="95">
          <cell r="G95" t="str">
            <v>Hà Tây</v>
          </cell>
        </row>
        <row r="96">
          <cell r="G96" t="str">
            <v>Hà Tây</v>
          </cell>
        </row>
        <row r="97">
          <cell r="G97" t="str">
            <v>Hà Tây</v>
          </cell>
        </row>
        <row r="98">
          <cell r="G98" t="str">
            <v>Kinh Đô</v>
          </cell>
        </row>
        <row r="99">
          <cell r="G99" t="str">
            <v>Kinh Đô</v>
          </cell>
        </row>
        <row r="100">
          <cell r="G100" t="str">
            <v>Kinh Đô</v>
          </cell>
        </row>
        <row r="101">
          <cell r="G101" t="str">
            <v>Kinh Đô</v>
          </cell>
        </row>
        <row r="102">
          <cell r="G102" t="str">
            <v>Kinh Đô</v>
          </cell>
        </row>
        <row r="103">
          <cell r="G103" t="str">
            <v>Kinh Đô</v>
          </cell>
        </row>
        <row r="104">
          <cell r="G104" t="str">
            <v>Nghệ An</v>
          </cell>
        </row>
        <row r="105">
          <cell r="G105" t="str">
            <v>Nghệ An</v>
          </cell>
        </row>
        <row r="106">
          <cell r="G106" t="str">
            <v>Nghệ An</v>
          </cell>
        </row>
        <row r="107">
          <cell r="G107" t="str">
            <v>Nghệ An</v>
          </cell>
        </row>
        <row r="108">
          <cell r="G108" t="str">
            <v>Nghệ An</v>
          </cell>
        </row>
        <row r="109">
          <cell r="G109" t="str">
            <v>Nghệ An</v>
          </cell>
        </row>
        <row r="110">
          <cell r="G110" t="str">
            <v>Nghệ An</v>
          </cell>
        </row>
        <row r="111">
          <cell r="G111" t="str">
            <v>Trung Hòa Nhân Chính</v>
          </cell>
        </row>
        <row r="112">
          <cell r="G112" t="str">
            <v>Trung Hòa Nhân Chính</v>
          </cell>
        </row>
        <row r="113">
          <cell r="G113" t="str">
            <v>Trung Hòa Nhân Chính</v>
          </cell>
        </row>
        <row r="114">
          <cell r="G114" t="str">
            <v>Trung Hòa Nhân Chính</v>
          </cell>
        </row>
        <row r="115">
          <cell r="G115" t="str">
            <v>Thanh Hóa</v>
          </cell>
        </row>
        <row r="116">
          <cell r="G116" t="str">
            <v>Thanh Hóa</v>
          </cell>
        </row>
        <row r="117">
          <cell r="G117" t="str">
            <v>Thanh Hóa</v>
          </cell>
        </row>
        <row r="118">
          <cell r="G118" t="str">
            <v>Thanh Hóa</v>
          </cell>
        </row>
        <row r="119">
          <cell r="G119" t="str">
            <v>Thanh Hóa</v>
          </cell>
        </row>
        <row r="120">
          <cell r="G120" t="str">
            <v>Thanh Hóa</v>
          </cell>
        </row>
        <row r="121">
          <cell r="G121" t="str">
            <v>Thanh Hóa</v>
          </cell>
        </row>
        <row r="122">
          <cell r="G122" t="str">
            <v>Thăng Long</v>
          </cell>
        </row>
        <row r="123">
          <cell r="G123" t="str">
            <v>Thăng Long</v>
          </cell>
        </row>
        <row r="124">
          <cell r="G124" t="str">
            <v>Thăng Long</v>
          </cell>
        </row>
        <row r="125">
          <cell r="G125" t="str">
            <v>Thăng Long</v>
          </cell>
        </row>
        <row r="126">
          <cell r="G126" t="str">
            <v>Thăng Long</v>
          </cell>
        </row>
        <row r="127">
          <cell r="G127" t="str">
            <v>Thăng Long</v>
          </cell>
        </row>
        <row r="128">
          <cell r="G128" t="str">
            <v>Thăng Long</v>
          </cell>
        </row>
        <row r="129">
          <cell r="G129" t="str">
            <v>Trần Thái Tông</v>
          </cell>
        </row>
        <row r="130">
          <cell r="G130" t="str">
            <v>Trần Thái Tông</v>
          </cell>
        </row>
        <row r="131">
          <cell r="G131" t="str">
            <v>Trần Thái Tông</v>
          </cell>
        </row>
        <row r="132">
          <cell r="G132" t="str">
            <v>Trần Thái Tông</v>
          </cell>
        </row>
        <row r="133">
          <cell r="G133" t="str">
            <v>Trần Thái Tông</v>
          </cell>
        </row>
        <row r="134">
          <cell r="G134" t="str">
            <v>Trần Thái Tông</v>
          </cell>
        </row>
        <row r="135">
          <cell r="G135" t="str">
            <v>Hải Dương</v>
          </cell>
        </row>
        <row r="136">
          <cell r="G136" t="str">
            <v>Hải Dương</v>
          </cell>
        </row>
        <row r="137">
          <cell r="G137" t="str">
            <v>Hải Dương</v>
          </cell>
        </row>
        <row r="138">
          <cell r="G138" t="str">
            <v>Hải Phòng</v>
          </cell>
        </row>
        <row r="139">
          <cell r="G139" t="str">
            <v>Hải Phòng</v>
          </cell>
        </row>
        <row r="140">
          <cell r="G140" t="str">
            <v>Hải Phòng</v>
          </cell>
        </row>
        <row r="141">
          <cell r="G141" t="str">
            <v>Hải Phòng</v>
          </cell>
        </row>
        <row r="142">
          <cell r="G142" t="str">
            <v>Hải Phòng</v>
          </cell>
        </row>
        <row r="143">
          <cell r="G143" t="str">
            <v>Hải Phòng</v>
          </cell>
        </row>
        <row r="144">
          <cell r="G144" t="str">
            <v>Hải Phòng</v>
          </cell>
        </row>
        <row r="145">
          <cell r="G145" t="str">
            <v>Hải Phòng</v>
          </cell>
        </row>
        <row r="146">
          <cell r="G146" t="str">
            <v>Hải Phòng</v>
          </cell>
        </row>
        <row r="147">
          <cell r="G147" t="str">
            <v>Nam Định</v>
          </cell>
        </row>
        <row r="148">
          <cell r="G148" t="str">
            <v>Nam Định</v>
          </cell>
        </row>
        <row r="149">
          <cell r="G149" t="str">
            <v>Nam Định</v>
          </cell>
        </row>
        <row r="150">
          <cell r="G150" t="str">
            <v>Nam Định</v>
          </cell>
        </row>
        <row r="151">
          <cell r="G151" t="str">
            <v>Nam Định</v>
          </cell>
        </row>
        <row r="152">
          <cell r="G152" t="str">
            <v>Quảng Ninh</v>
          </cell>
        </row>
        <row r="153">
          <cell r="G153" t="str">
            <v>Quảng Ninh</v>
          </cell>
        </row>
        <row r="154">
          <cell r="G154" t="str">
            <v>Quảng Ninh</v>
          </cell>
        </row>
        <row r="155">
          <cell r="G155" t="str">
            <v>Thái Bình</v>
          </cell>
        </row>
        <row r="156">
          <cell r="G156" t="str">
            <v>Thái Bình</v>
          </cell>
        </row>
        <row r="157">
          <cell r="G157" t="str">
            <v>Thái Bình</v>
          </cell>
        </row>
        <row r="158">
          <cell r="G158" t="str">
            <v>Thái Bình</v>
          </cell>
        </row>
        <row r="159">
          <cell r="G159" t="str">
            <v>Móng Cái</v>
          </cell>
        </row>
        <row r="160">
          <cell r="G160" t="str">
            <v>Móng Cái</v>
          </cell>
        </row>
        <row r="161">
          <cell r="G161" t="str">
            <v>Đà Nẵng</v>
          </cell>
        </row>
        <row r="162">
          <cell r="G162" t="str">
            <v>Đà Nẵng</v>
          </cell>
        </row>
        <row r="163">
          <cell r="G163" t="str">
            <v>Đà Nẵng</v>
          </cell>
        </row>
        <row r="164">
          <cell r="G164" t="str">
            <v>Đà Nẵng</v>
          </cell>
        </row>
        <row r="165">
          <cell r="G165" t="str">
            <v>Đà Nẵng</v>
          </cell>
        </row>
        <row r="166">
          <cell r="G166" t="str">
            <v>Đà Nẵng</v>
          </cell>
        </row>
        <row r="167">
          <cell r="G167" t="str">
            <v>Đà Nẵng</v>
          </cell>
        </row>
        <row r="168">
          <cell r="G168" t="str">
            <v>Đà Nẵng</v>
          </cell>
        </row>
        <row r="169">
          <cell r="G169" t="str">
            <v>Đà Nẵng</v>
          </cell>
        </row>
        <row r="170">
          <cell r="G170" t="str">
            <v>Đà Nẵng</v>
          </cell>
        </row>
        <row r="171">
          <cell r="G171" t="str">
            <v>Huế</v>
          </cell>
        </row>
        <row r="172">
          <cell r="G172" t="str">
            <v>Huế</v>
          </cell>
        </row>
        <row r="173">
          <cell r="G173" t="str">
            <v>Huế</v>
          </cell>
        </row>
        <row r="174">
          <cell r="G174" t="str">
            <v>Huế</v>
          </cell>
        </row>
        <row r="175">
          <cell r="G175" t="str">
            <v>Huế</v>
          </cell>
        </row>
        <row r="176">
          <cell r="G176" t="str">
            <v>Huế</v>
          </cell>
        </row>
        <row r="177">
          <cell r="G177" t="str">
            <v>Quảng Bình</v>
          </cell>
        </row>
        <row r="178">
          <cell r="G178" t="str">
            <v>Quảng Bình</v>
          </cell>
        </row>
        <row r="179">
          <cell r="G179" t="str">
            <v>Quảng Bình</v>
          </cell>
        </row>
        <row r="180">
          <cell r="G180" t="str">
            <v>Quảng Bình</v>
          </cell>
        </row>
        <row r="181">
          <cell r="G181" t="str">
            <v>Quảng Bình</v>
          </cell>
        </row>
        <row r="182">
          <cell r="G182" t="str">
            <v>Quảng Trị</v>
          </cell>
        </row>
        <row r="183">
          <cell r="G183" t="str">
            <v>Quảng Trị</v>
          </cell>
        </row>
        <row r="184">
          <cell r="G184" t="str">
            <v>Quảng Nam</v>
          </cell>
        </row>
        <row r="185">
          <cell r="G185" t="str">
            <v>Bình Định</v>
          </cell>
        </row>
        <row r="186">
          <cell r="G186" t="str">
            <v>Bình Định</v>
          </cell>
        </row>
        <row r="187">
          <cell r="G187" t="str">
            <v>Bình Định</v>
          </cell>
        </row>
        <row r="188">
          <cell r="G188" t="str">
            <v>Bình Thuận</v>
          </cell>
        </row>
        <row r="189">
          <cell r="G189" t="str">
            <v>Bình Thuận</v>
          </cell>
        </row>
        <row r="190">
          <cell r="G190" t="str">
            <v>Đồng Nai</v>
          </cell>
        </row>
        <row r="191">
          <cell r="G191" t="str">
            <v>Đồng Nai</v>
          </cell>
        </row>
        <row r="192">
          <cell r="G192" t="str">
            <v>Đồng Nai</v>
          </cell>
        </row>
        <row r="193">
          <cell r="G193" t="str">
            <v>Gia Định</v>
          </cell>
        </row>
        <row r="194">
          <cell r="G194" t="str">
            <v>Gia Định</v>
          </cell>
        </row>
        <row r="195">
          <cell r="G195" t="str">
            <v>Gia Định</v>
          </cell>
        </row>
        <row r="196">
          <cell r="G196" t="str">
            <v>Gia Định</v>
          </cell>
        </row>
        <row r="197">
          <cell r="G197" t="str">
            <v>Gia Định</v>
          </cell>
        </row>
        <row r="198">
          <cell r="G198" t="str">
            <v>Hồ Chí Minh</v>
          </cell>
        </row>
        <row r="199">
          <cell r="G199" t="str">
            <v>Hồ Chí Minh</v>
          </cell>
        </row>
        <row r="200">
          <cell r="G200" t="str">
            <v>Hồ Chí Minh</v>
          </cell>
        </row>
        <row r="201">
          <cell r="G201" t="str">
            <v>Hồ Chí Minh</v>
          </cell>
        </row>
        <row r="202">
          <cell r="G202" t="str">
            <v>Hồ Chí Minh</v>
          </cell>
        </row>
        <row r="203">
          <cell r="G203" t="str">
            <v>Hồ Chí Minh</v>
          </cell>
        </row>
        <row r="204">
          <cell r="G204" t="str">
            <v>Hồ Chí Minh</v>
          </cell>
        </row>
        <row r="205">
          <cell r="G205" t="str">
            <v>Hồ Chí Minh</v>
          </cell>
        </row>
        <row r="206">
          <cell r="G206" t="str">
            <v>Q3</v>
          </cell>
        </row>
        <row r="207">
          <cell r="G207" t="str">
            <v>Q3</v>
          </cell>
        </row>
        <row r="208">
          <cell r="G208" t="str">
            <v>Q3</v>
          </cell>
        </row>
        <row r="209">
          <cell r="G209" t="str">
            <v>Q3</v>
          </cell>
        </row>
        <row r="210">
          <cell r="G210" t="str">
            <v>Nha Trang</v>
          </cell>
        </row>
        <row r="211">
          <cell r="G211" t="str">
            <v>Nha Trang</v>
          </cell>
        </row>
        <row r="212">
          <cell r="G212" t="str">
            <v>Bình Dương</v>
          </cell>
        </row>
        <row r="213">
          <cell r="G213" t="str">
            <v>Gia Lai</v>
          </cell>
        </row>
        <row r="214">
          <cell r="G214" t="str">
            <v>Vũng Tàu</v>
          </cell>
        </row>
        <row r="215">
          <cell r="G215" t="str">
            <v>An Giang</v>
          </cell>
        </row>
        <row r="216">
          <cell r="G216" t="str">
            <v>An Giang</v>
          </cell>
        </row>
        <row r="217">
          <cell r="G217" t="str">
            <v>Cộng Hòa</v>
          </cell>
        </row>
        <row r="218">
          <cell r="G218" t="str">
            <v>Cộng Hòa</v>
          </cell>
        </row>
        <row r="219">
          <cell r="G219" t="str">
            <v>Cộng Hòa</v>
          </cell>
        </row>
        <row r="220">
          <cell r="G220" t="str">
            <v>Cộng Hòa</v>
          </cell>
        </row>
        <row r="221">
          <cell r="G221" t="str">
            <v>Cộng Hòa</v>
          </cell>
        </row>
        <row r="222">
          <cell r="G222" t="str">
            <v>Cộng Hòa</v>
          </cell>
        </row>
        <row r="223">
          <cell r="G223" t="str">
            <v>Cần Thơ</v>
          </cell>
        </row>
        <row r="224">
          <cell r="G224" t="str">
            <v>Cần Thơ</v>
          </cell>
        </row>
        <row r="225">
          <cell r="G225" t="str">
            <v>Cần Thơ</v>
          </cell>
        </row>
        <row r="226">
          <cell r="G226" t="str">
            <v>Cần Thơ</v>
          </cell>
        </row>
        <row r="227">
          <cell r="G227" t="str">
            <v>Long An</v>
          </cell>
        </row>
        <row r="228">
          <cell r="G228" t="str">
            <v>Long An</v>
          </cell>
        </row>
        <row r="229">
          <cell r="G229" t="str">
            <v>Lý Thường Kiệt</v>
          </cell>
        </row>
        <row r="230">
          <cell r="G230" t="str">
            <v>Lý Thường Kiệt</v>
          </cell>
        </row>
        <row r="231">
          <cell r="G231" t="str">
            <v>Lý Thường Kiệt</v>
          </cell>
        </row>
        <row r="232">
          <cell r="G232" t="str">
            <v>Q10</v>
          </cell>
        </row>
        <row r="233">
          <cell r="G233" t="str">
            <v>Q10</v>
          </cell>
        </row>
        <row r="234">
          <cell r="G234" t="str">
            <v>Q10</v>
          </cell>
        </row>
        <row r="235">
          <cell r="G235" t="str">
            <v>Q10</v>
          </cell>
        </row>
        <row r="236">
          <cell r="G236" t="str">
            <v>Sài Gòn</v>
          </cell>
        </row>
        <row r="237">
          <cell r="G237" t="str">
            <v>Sài Gòn</v>
          </cell>
        </row>
        <row r="238">
          <cell r="G238" t="str">
            <v>Sài Gòn</v>
          </cell>
        </row>
        <row r="239">
          <cell r="G239" t="str">
            <v>Sài Gòn</v>
          </cell>
        </row>
        <row r="240">
          <cell r="G240" t="str">
            <v>Chợ Lớn</v>
          </cell>
        </row>
        <row r="241">
          <cell r="G241" t="str">
            <v>Chợ Lớn</v>
          </cell>
        </row>
        <row r="242">
          <cell r="G242" t="str">
            <v>Chợ Lớn</v>
          </cell>
        </row>
        <row r="243">
          <cell r="G243" t="str">
            <v>Chợ Lớn</v>
          </cell>
        </row>
        <row r="244">
          <cell r="G244" t="str">
            <v>Chợ Lớn</v>
          </cell>
        </row>
        <row r="245">
          <cell r="G245" t="str">
            <v>Cà Mau</v>
          </cell>
        </row>
        <row r="246">
          <cell r="G246" t="str">
            <v>Đồng Tháp</v>
          </cell>
        </row>
        <row r="247">
          <cell r="G247" t="str">
            <v>Kiên Giang</v>
          </cell>
        </row>
        <row r="248">
          <cell r="G248" t="str">
            <v>Vĩnh Long</v>
          </cell>
        </row>
        <row r="249">
          <cell r="G249" t="str">
            <v>Sở Giao Dịch</v>
          </cell>
        </row>
      </sheetData>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dotochuc"/>
      <sheetName val="Cấu trúc mã DAO"/>
      <sheetName val="check"/>
      <sheetName val="bangmaDAO"/>
      <sheetName val="data"/>
      <sheetName val="chucdanh"/>
      <sheetName val="khoiphong"/>
      <sheetName val="Sheet1"/>
      <sheetName val="nghi viec"/>
      <sheetName val="Sheet2"/>
    </sheetNames>
    <sheetDataSet>
      <sheetData sheetId="0" refreshError="1"/>
      <sheetData sheetId="1" refreshError="1"/>
      <sheetData sheetId="2" refreshError="1"/>
      <sheetData sheetId="3" refreshError="1"/>
      <sheetData sheetId="4" refreshError="1"/>
      <sheetData sheetId="5" refreshError="1"/>
      <sheetData sheetId="6" refreshError="1">
        <row r="1">
          <cell r="D1" t="str">
            <v>Vùng</v>
          </cell>
          <cell r="G1" t="str">
            <v>Khối/ Vùng</v>
          </cell>
        </row>
        <row r="2">
          <cell r="G2" t="str">
            <v>Khối Nguồn vốn và Đầu tư</v>
          </cell>
        </row>
        <row r="3">
          <cell r="G3" t="str">
            <v>Khối CIB</v>
          </cell>
        </row>
        <row r="4">
          <cell r="G4" t="str">
            <v>Khối CIB</v>
          </cell>
        </row>
        <row r="5">
          <cell r="G5" t="str">
            <v>Khối CIB</v>
          </cell>
        </row>
        <row r="6">
          <cell r="G6" t="str">
            <v>Khối CIB</v>
          </cell>
        </row>
        <row r="7">
          <cell r="G7" t="str">
            <v>Khối CIB</v>
          </cell>
        </row>
        <row r="8">
          <cell r="G8" t="str">
            <v>Khối Vận hành</v>
          </cell>
        </row>
        <row r="9">
          <cell r="G9" t="str">
            <v>Khối Vận hành</v>
          </cell>
        </row>
        <row r="10">
          <cell r="G10" t="str">
            <v>Khối Vận hành</v>
          </cell>
        </row>
        <row r="11">
          <cell r="G11" t="str">
            <v>Khối Vận hành</v>
          </cell>
        </row>
        <row r="12">
          <cell r="G12" t="str">
            <v>Khối Vận hành</v>
          </cell>
        </row>
        <row r="13">
          <cell r="G13" t="str">
            <v>Khối Quản trị Nguồn Nhân lực</v>
          </cell>
        </row>
        <row r="14">
          <cell r="G14" t="str">
            <v>Khối Quản trị Nguồn Nhân lực</v>
          </cell>
        </row>
        <row r="15">
          <cell r="G15" t="str">
            <v>Khối Quản trị Nguồn Nhân lực</v>
          </cell>
        </row>
        <row r="16">
          <cell r="G16" t="str">
            <v>Khối Khách hàng doanh nghiệp vừa và nhỏ</v>
          </cell>
        </row>
        <row r="17">
          <cell r="G17" t="str">
            <v>Khối Khách hàng doanh nghiệp vừa và nhỏ</v>
          </cell>
        </row>
        <row r="18">
          <cell r="G18" t="str">
            <v>Khối Khách hàng doanh nghiệp vừa và nhỏ</v>
          </cell>
        </row>
        <row r="19">
          <cell r="G19" t="str">
            <v>Khối Khách hàng doanh nghiệp vừa và nhỏ</v>
          </cell>
        </row>
        <row r="20">
          <cell r="G20" t="str">
            <v>Khối Khách hàng doanh nghiệp vừa và nhỏ</v>
          </cell>
        </row>
        <row r="21">
          <cell r="G21" t="str">
            <v>Khối Khách hàng doanh nghiệp vừa và nhỏ</v>
          </cell>
        </row>
        <row r="22">
          <cell r="G22" t="str">
            <v>Khối Tài chính</v>
          </cell>
        </row>
        <row r="23">
          <cell r="G23" t="str">
            <v>Khối Tài chính</v>
          </cell>
        </row>
        <row r="24">
          <cell r="G24" t="str">
            <v>Khối Khách hàng cá nhân</v>
          </cell>
        </row>
        <row r="25">
          <cell r="G25" t="str">
            <v>Khối Khách hàng cá nhân</v>
          </cell>
        </row>
        <row r="26">
          <cell r="G26" t="str">
            <v>Khối Khách hàng cá nhân</v>
          </cell>
        </row>
        <row r="27">
          <cell r="G27" t="str">
            <v>Khối Khách hàng cá nhân</v>
          </cell>
        </row>
        <row r="28">
          <cell r="G28" t="str">
            <v>Khối Công nghệ thông tin</v>
          </cell>
        </row>
        <row r="29">
          <cell r="G29" t="str">
            <v>Khối Công nghệ thông tin</v>
          </cell>
        </row>
        <row r="30">
          <cell r="G30" t="str">
            <v>Khối Kiểm toán Nội bộ</v>
          </cell>
        </row>
        <row r="31">
          <cell r="G31" t="str">
            <v>Khối CMB</v>
          </cell>
        </row>
        <row r="32">
          <cell r="G32" t="str">
            <v>Khối CMB</v>
          </cell>
        </row>
        <row r="33">
          <cell r="G33" t="str">
            <v>Khối CMB</v>
          </cell>
        </row>
        <row r="34">
          <cell r="G34" t="str">
            <v>Khối S&amp;D - HO</v>
          </cell>
        </row>
        <row r="35">
          <cell r="G35" t="str">
            <v>Khối S&amp;D - HO</v>
          </cell>
        </row>
        <row r="36">
          <cell r="G36" t="str">
            <v>Khối S&amp;D - HO</v>
          </cell>
        </row>
        <row r="37">
          <cell r="G37" t="str">
            <v>Bắc Giang</v>
          </cell>
        </row>
        <row r="38">
          <cell r="G38" t="str">
            <v>Bắc Giang</v>
          </cell>
        </row>
        <row r="39">
          <cell r="G39" t="str">
            <v>Bắc Giang</v>
          </cell>
        </row>
        <row r="40">
          <cell r="G40" t="str">
            <v>Bắc Giang</v>
          </cell>
        </row>
        <row r="41">
          <cell r="G41" t="str">
            <v>Bắc Ninh</v>
          </cell>
        </row>
        <row r="42">
          <cell r="G42" t="str">
            <v>Bắc Ninh</v>
          </cell>
        </row>
        <row r="43">
          <cell r="G43" t="str">
            <v>Chương Dương</v>
          </cell>
        </row>
        <row r="44">
          <cell r="G44" t="str">
            <v>Chương Dương</v>
          </cell>
        </row>
        <row r="45">
          <cell r="G45" t="str">
            <v>Chương Dương</v>
          </cell>
        </row>
        <row r="46">
          <cell r="G46" t="str">
            <v>Chương Dương</v>
          </cell>
        </row>
        <row r="47">
          <cell r="G47" t="str">
            <v>Đông Đô</v>
          </cell>
        </row>
        <row r="48">
          <cell r="G48" t="str">
            <v>Đông Đô</v>
          </cell>
        </row>
        <row r="49">
          <cell r="G49" t="str">
            <v>Đông Đô</v>
          </cell>
        </row>
        <row r="50">
          <cell r="G50" t="str">
            <v>Đông Đô</v>
          </cell>
        </row>
        <row r="51">
          <cell r="G51" t="str">
            <v>Đông Đô</v>
          </cell>
        </row>
        <row r="52">
          <cell r="G52" t="str">
            <v>Đông Đô</v>
          </cell>
        </row>
        <row r="53">
          <cell r="G53" t="str">
            <v>Đông Đô</v>
          </cell>
        </row>
        <row r="54">
          <cell r="G54" t="str">
            <v>Giảng Võ</v>
          </cell>
        </row>
        <row r="55">
          <cell r="G55" t="str">
            <v>Giảng Võ</v>
          </cell>
        </row>
        <row r="56">
          <cell r="G56" t="str">
            <v>Giảng Võ</v>
          </cell>
        </row>
        <row r="57">
          <cell r="G57" t="str">
            <v>Giảng Võ</v>
          </cell>
        </row>
        <row r="58">
          <cell r="G58" t="str">
            <v>Hòa Bình</v>
          </cell>
        </row>
        <row r="59">
          <cell r="G59" t="str">
            <v>Hòa Bình</v>
          </cell>
        </row>
        <row r="60">
          <cell r="G60" t="str">
            <v>Linh Đàm</v>
          </cell>
        </row>
        <row r="61">
          <cell r="G61" t="str">
            <v>Linh Đàm</v>
          </cell>
        </row>
        <row r="62">
          <cell r="G62" t="str">
            <v>Linh Đàm</v>
          </cell>
        </row>
        <row r="63">
          <cell r="G63" t="str">
            <v>Ngô Quyền</v>
          </cell>
        </row>
        <row r="64">
          <cell r="G64" t="str">
            <v>Ngô Quyền</v>
          </cell>
        </row>
        <row r="65">
          <cell r="G65" t="str">
            <v>Ngô Quyền</v>
          </cell>
        </row>
        <row r="66">
          <cell r="G66" t="str">
            <v>Ngô Quyền</v>
          </cell>
        </row>
        <row r="67">
          <cell r="G67" t="str">
            <v>Ngô Quyền</v>
          </cell>
        </row>
        <row r="68">
          <cell r="G68" t="str">
            <v>Ngô Quyền</v>
          </cell>
        </row>
        <row r="69">
          <cell r="G69" t="str">
            <v>Phú Thọ</v>
          </cell>
        </row>
        <row r="70">
          <cell r="G70" t="str">
            <v>Phú Thọ</v>
          </cell>
        </row>
        <row r="71">
          <cell r="G71" t="str">
            <v>Thụy Khuê</v>
          </cell>
        </row>
        <row r="72">
          <cell r="G72" t="str">
            <v>Thụy Khuê</v>
          </cell>
        </row>
        <row r="73">
          <cell r="G73" t="str">
            <v>Thụy Khuê</v>
          </cell>
        </row>
        <row r="74">
          <cell r="G74" t="str">
            <v>Thụy Khuê</v>
          </cell>
        </row>
        <row r="75">
          <cell r="G75" t="str">
            <v>Thụy Khuê</v>
          </cell>
        </row>
        <row r="76">
          <cell r="G76" t="str">
            <v>Thụy Khuê</v>
          </cell>
        </row>
        <row r="77">
          <cell r="G77" t="str">
            <v>Thái Nguyên</v>
          </cell>
        </row>
        <row r="78">
          <cell r="G78" t="str">
            <v>Thái Nguyên</v>
          </cell>
        </row>
        <row r="79">
          <cell r="G79" t="str">
            <v>Vĩnh Phúc</v>
          </cell>
        </row>
        <row r="80">
          <cell r="G80" t="str">
            <v>Vĩnh Phúc</v>
          </cell>
        </row>
        <row r="81">
          <cell r="G81" t="str">
            <v>Vĩnh Phúc</v>
          </cell>
        </row>
        <row r="82">
          <cell r="G82" t="str">
            <v>Vĩnh Phúc</v>
          </cell>
        </row>
        <row r="83">
          <cell r="G83" t="str">
            <v>Hà Nội</v>
          </cell>
        </row>
        <row r="84">
          <cell r="G84" t="str">
            <v>Hà Nội</v>
          </cell>
        </row>
        <row r="85">
          <cell r="G85" t="str">
            <v>Hà Nội</v>
          </cell>
        </row>
        <row r="86">
          <cell r="G86" t="str">
            <v>Hà Nội</v>
          </cell>
        </row>
        <row r="87">
          <cell r="G87" t="str">
            <v>Hà Nội</v>
          </cell>
        </row>
        <row r="88">
          <cell r="G88" t="str">
            <v>Hà Nội</v>
          </cell>
        </row>
        <row r="89">
          <cell r="G89" t="str">
            <v>Hà Nội</v>
          </cell>
        </row>
        <row r="90">
          <cell r="G90" t="str">
            <v>Hà Tĩnh</v>
          </cell>
        </row>
        <row r="91">
          <cell r="G91" t="str">
            <v>Hà Tĩnh</v>
          </cell>
        </row>
        <row r="92">
          <cell r="G92" t="str">
            <v>Hà Tĩnh</v>
          </cell>
        </row>
        <row r="93">
          <cell r="G93" t="str">
            <v>Hà Tĩnh</v>
          </cell>
        </row>
        <row r="94">
          <cell r="G94" t="str">
            <v>Hà Tĩnh</v>
          </cell>
        </row>
        <row r="95">
          <cell r="G95" t="str">
            <v>Hà Tây</v>
          </cell>
        </row>
        <row r="96">
          <cell r="G96" t="str">
            <v>Hà Tây</v>
          </cell>
        </row>
        <row r="97">
          <cell r="G97" t="str">
            <v>Hà Tây</v>
          </cell>
        </row>
        <row r="98">
          <cell r="G98" t="str">
            <v>Kinh Đô</v>
          </cell>
        </row>
        <row r="99">
          <cell r="G99" t="str">
            <v>Kinh Đô</v>
          </cell>
        </row>
        <row r="100">
          <cell r="G100" t="str">
            <v>Kinh Đô</v>
          </cell>
        </row>
        <row r="101">
          <cell r="G101" t="str">
            <v>Kinh Đô</v>
          </cell>
        </row>
        <row r="102">
          <cell r="G102" t="str">
            <v>Kinh Đô</v>
          </cell>
        </row>
        <row r="103">
          <cell r="G103" t="str">
            <v>Kinh Đô</v>
          </cell>
        </row>
        <row r="104">
          <cell r="G104" t="str">
            <v>Nghệ An</v>
          </cell>
        </row>
        <row r="105">
          <cell r="G105" t="str">
            <v>Nghệ An</v>
          </cell>
        </row>
        <row r="106">
          <cell r="G106" t="str">
            <v>Nghệ An</v>
          </cell>
        </row>
        <row r="107">
          <cell r="G107" t="str">
            <v>Nghệ An</v>
          </cell>
        </row>
        <row r="108">
          <cell r="G108" t="str">
            <v>Nghệ An</v>
          </cell>
        </row>
        <row r="109">
          <cell r="G109" t="str">
            <v>Nghệ An</v>
          </cell>
        </row>
        <row r="110">
          <cell r="G110" t="str">
            <v>Nghệ An</v>
          </cell>
        </row>
        <row r="111">
          <cell r="G111" t="str">
            <v>Trung Hòa Nhân Chính</v>
          </cell>
        </row>
        <row r="112">
          <cell r="G112" t="str">
            <v>Trung Hòa Nhân Chính</v>
          </cell>
        </row>
        <row r="113">
          <cell r="G113" t="str">
            <v>Trung Hòa Nhân Chính</v>
          </cell>
        </row>
        <row r="114">
          <cell r="G114" t="str">
            <v>Trung Hòa Nhân Chính</v>
          </cell>
        </row>
        <row r="115">
          <cell r="G115" t="str">
            <v>Thanh Hóa</v>
          </cell>
        </row>
        <row r="116">
          <cell r="G116" t="str">
            <v>Thanh Hóa</v>
          </cell>
        </row>
        <row r="117">
          <cell r="G117" t="str">
            <v>Thanh Hóa</v>
          </cell>
        </row>
        <row r="118">
          <cell r="G118" t="str">
            <v>Thanh Hóa</v>
          </cell>
        </row>
        <row r="119">
          <cell r="G119" t="str">
            <v>Thanh Hóa</v>
          </cell>
        </row>
        <row r="120">
          <cell r="G120" t="str">
            <v>Thanh Hóa</v>
          </cell>
        </row>
        <row r="121">
          <cell r="G121" t="str">
            <v>Thanh Hóa</v>
          </cell>
        </row>
        <row r="122">
          <cell r="G122" t="str">
            <v>Thăng Long</v>
          </cell>
        </row>
        <row r="123">
          <cell r="G123" t="str">
            <v>Thăng Long</v>
          </cell>
        </row>
        <row r="124">
          <cell r="G124" t="str">
            <v>Thăng Long</v>
          </cell>
        </row>
        <row r="125">
          <cell r="G125" t="str">
            <v>Thăng Long</v>
          </cell>
        </row>
        <row r="126">
          <cell r="G126" t="str">
            <v>Thăng Long</v>
          </cell>
        </row>
        <row r="127">
          <cell r="G127" t="str">
            <v>Thăng Long</v>
          </cell>
        </row>
        <row r="128">
          <cell r="G128" t="str">
            <v>Thăng Long</v>
          </cell>
        </row>
        <row r="129">
          <cell r="G129" t="str">
            <v>Trần Thái Tông</v>
          </cell>
        </row>
        <row r="130">
          <cell r="G130" t="str">
            <v>Trần Thái Tông</v>
          </cell>
        </row>
        <row r="131">
          <cell r="G131" t="str">
            <v>Trần Thái Tông</v>
          </cell>
        </row>
        <row r="132">
          <cell r="G132" t="str">
            <v>Trần Thái Tông</v>
          </cell>
        </row>
        <row r="133">
          <cell r="G133" t="str">
            <v>Trần Thái Tông</v>
          </cell>
        </row>
        <row r="134">
          <cell r="G134" t="str">
            <v>Trần Thái Tông</v>
          </cell>
        </row>
        <row r="135">
          <cell r="G135" t="str">
            <v>Hải Dương</v>
          </cell>
        </row>
        <row r="136">
          <cell r="G136" t="str">
            <v>Hải Dương</v>
          </cell>
        </row>
        <row r="137">
          <cell r="G137" t="str">
            <v>Hải Dương</v>
          </cell>
        </row>
        <row r="138">
          <cell r="G138" t="str">
            <v>Hải Phòng</v>
          </cell>
        </row>
        <row r="139">
          <cell r="G139" t="str">
            <v>Hải Phòng</v>
          </cell>
        </row>
        <row r="140">
          <cell r="G140" t="str">
            <v>Hải Phòng</v>
          </cell>
        </row>
        <row r="141">
          <cell r="G141" t="str">
            <v>Hải Phòng</v>
          </cell>
        </row>
        <row r="142">
          <cell r="G142" t="str">
            <v>Hải Phòng</v>
          </cell>
        </row>
        <row r="143">
          <cell r="G143" t="str">
            <v>Hải Phòng</v>
          </cell>
        </row>
        <row r="144">
          <cell r="G144" t="str">
            <v>Hải Phòng</v>
          </cell>
        </row>
        <row r="145">
          <cell r="G145" t="str">
            <v>Hải Phòng</v>
          </cell>
        </row>
        <row r="146">
          <cell r="G146" t="str">
            <v>Hải Phòng</v>
          </cell>
        </row>
        <row r="147">
          <cell r="G147" t="str">
            <v>Nam Định</v>
          </cell>
        </row>
        <row r="148">
          <cell r="G148" t="str">
            <v>Nam Định</v>
          </cell>
        </row>
        <row r="149">
          <cell r="G149" t="str">
            <v>Nam Định</v>
          </cell>
        </row>
        <row r="150">
          <cell r="G150" t="str">
            <v>Nam Định</v>
          </cell>
        </row>
        <row r="151">
          <cell r="G151" t="str">
            <v>Nam Định</v>
          </cell>
        </row>
        <row r="152">
          <cell r="G152" t="str">
            <v>Quảng Ninh</v>
          </cell>
        </row>
        <row r="153">
          <cell r="G153" t="str">
            <v>Quảng Ninh</v>
          </cell>
        </row>
        <row r="154">
          <cell r="G154" t="str">
            <v>Quảng Ninh</v>
          </cell>
        </row>
        <row r="155">
          <cell r="G155" t="str">
            <v>Thái Bình</v>
          </cell>
        </row>
        <row r="156">
          <cell r="G156" t="str">
            <v>Thái Bình</v>
          </cell>
        </row>
        <row r="157">
          <cell r="G157" t="str">
            <v>Thái Bình</v>
          </cell>
        </row>
        <row r="158">
          <cell r="G158" t="str">
            <v>Thái Bình</v>
          </cell>
        </row>
        <row r="159">
          <cell r="G159" t="str">
            <v>Móng Cái</v>
          </cell>
        </row>
        <row r="160">
          <cell r="G160" t="str">
            <v>Móng Cái</v>
          </cell>
        </row>
        <row r="161">
          <cell r="G161" t="str">
            <v>Đà Nẵng</v>
          </cell>
        </row>
        <row r="162">
          <cell r="G162" t="str">
            <v>Đà Nẵng</v>
          </cell>
        </row>
        <row r="163">
          <cell r="G163" t="str">
            <v>Đà Nẵng</v>
          </cell>
        </row>
        <row r="164">
          <cell r="G164" t="str">
            <v>Đà Nẵng</v>
          </cell>
        </row>
        <row r="165">
          <cell r="G165" t="str">
            <v>Đà Nẵng</v>
          </cell>
        </row>
        <row r="166">
          <cell r="G166" t="str">
            <v>Đà Nẵng</v>
          </cell>
        </row>
        <row r="167">
          <cell r="G167" t="str">
            <v>Đà Nẵng</v>
          </cell>
        </row>
        <row r="168">
          <cell r="G168" t="str">
            <v>Đà Nẵng</v>
          </cell>
        </row>
        <row r="169">
          <cell r="G169" t="str">
            <v>Đà Nẵng</v>
          </cell>
        </row>
        <row r="170">
          <cell r="G170" t="str">
            <v>Đà Nẵng</v>
          </cell>
        </row>
        <row r="171">
          <cell r="G171" t="str">
            <v>Huế</v>
          </cell>
        </row>
        <row r="172">
          <cell r="G172" t="str">
            <v>Huế</v>
          </cell>
        </row>
        <row r="173">
          <cell r="G173" t="str">
            <v>Huế</v>
          </cell>
        </row>
        <row r="174">
          <cell r="G174" t="str">
            <v>Huế</v>
          </cell>
        </row>
        <row r="175">
          <cell r="G175" t="str">
            <v>Huế</v>
          </cell>
        </row>
        <row r="176">
          <cell r="G176" t="str">
            <v>Huế</v>
          </cell>
        </row>
        <row r="177">
          <cell r="G177" t="str">
            <v>Quảng Bình</v>
          </cell>
        </row>
        <row r="178">
          <cell r="G178" t="str">
            <v>Quảng Bình</v>
          </cell>
        </row>
        <row r="179">
          <cell r="G179" t="str">
            <v>Quảng Bình</v>
          </cell>
        </row>
        <row r="180">
          <cell r="G180" t="str">
            <v>Quảng Bình</v>
          </cell>
        </row>
        <row r="181">
          <cell r="G181" t="str">
            <v>Quảng Bình</v>
          </cell>
        </row>
        <row r="182">
          <cell r="G182" t="str">
            <v>Quảng Trị</v>
          </cell>
        </row>
        <row r="183">
          <cell r="G183" t="str">
            <v>Quảng Trị</v>
          </cell>
        </row>
        <row r="184">
          <cell r="G184" t="str">
            <v>Quảng Nam</v>
          </cell>
        </row>
        <row r="185">
          <cell r="G185" t="str">
            <v>Bình Định</v>
          </cell>
        </row>
        <row r="186">
          <cell r="G186" t="str">
            <v>Bình Định</v>
          </cell>
        </row>
        <row r="187">
          <cell r="G187" t="str">
            <v>Bình Định</v>
          </cell>
        </row>
        <row r="188">
          <cell r="G188" t="str">
            <v>Bình Thuận</v>
          </cell>
        </row>
        <row r="189">
          <cell r="G189" t="str">
            <v>Bình Thuận</v>
          </cell>
        </row>
        <row r="190">
          <cell r="G190" t="str">
            <v>Đồng Nai</v>
          </cell>
        </row>
        <row r="191">
          <cell r="G191" t="str">
            <v>Đồng Nai</v>
          </cell>
        </row>
        <row r="192">
          <cell r="G192" t="str">
            <v>Đồng Nai</v>
          </cell>
        </row>
        <row r="193">
          <cell r="G193" t="str">
            <v>Gia Định</v>
          </cell>
        </row>
        <row r="194">
          <cell r="G194" t="str">
            <v>Gia Định</v>
          </cell>
        </row>
        <row r="195">
          <cell r="G195" t="str">
            <v>Gia Định</v>
          </cell>
        </row>
        <row r="196">
          <cell r="G196" t="str">
            <v>Gia Định</v>
          </cell>
        </row>
        <row r="197">
          <cell r="G197" t="str">
            <v>Gia Định</v>
          </cell>
        </row>
        <row r="198">
          <cell r="G198" t="str">
            <v>Hồ Chí Minh</v>
          </cell>
        </row>
        <row r="199">
          <cell r="G199" t="str">
            <v>Hồ Chí Minh</v>
          </cell>
        </row>
        <row r="200">
          <cell r="G200" t="str">
            <v>Hồ Chí Minh</v>
          </cell>
        </row>
        <row r="201">
          <cell r="G201" t="str">
            <v>Hồ Chí Minh</v>
          </cell>
        </row>
        <row r="202">
          <cell r="G202" t="str">
            <v>Hồ Chí Minh</v>
          </cell>
        </row>
        <row r="203">
          <cell r="G203" t="str">
            <v>Hồ Chí Minh</v>
          </cell>
        </row>
        <row r="204">
          <cell r="G204" t="str">
            <v>Hồ Chí Minh</v>
          </cell>
        </row>
        <row r="205">
          <cell r="G205" t="str">
            <v>Hồ Chí Minh</v>
          </cell>
        </row>
        <row r="206">
          <cell r="G206" t="str">
            <v>Q3</v>
          </cell>
        </row>
        <row r="207">
          <cell r="G207" t="str">
            <v>Q3</v>
          </cell>
        </row>
        <row r="208">
          <cell r="G208" t="str">
            <v>Q3</v>
          </cell>
        </row>
        <row r="209">
          <cell r="G209" t="str">
            <v>Q3</v>
          </cell>
        </row>
        <row r="210">
          <cell r="G210" t="str">
            <v>Nha Trang</v>
          </cell>
        </row>
        <row r="211">
          <cell r="G211" t="str">
            <v>Nha Trang</v>
          </cell>
        </row>
        <row r="212">
          <cell r="G212" t="str">
            <v>Bình Dương</v>
          </cell>
        </row>
        <row r="213">
          <cell r="G213" t="str">
            <v>Gia Lai</v>
          </cell>
        </row>
        <row r="214">
          <cell r="G214" t="str">
            <v>Vũng Tàu</v>
          </cell>
        </row>
        <row r="215">
          <cell r="G215" t="str">
            <v>An Giang</v>
          </cell>
        </row>
        <row r="216">
          <cell r="G216" t="str">
            <v>An Giang</v>
          </cell>
        </row>
        <row r="217">
          <cell r="G217" t="str">
            <v>Cộng Hòa</v>
          </cell>
        </row>
        <row r="218">
          <cell r="G218" t="str">
            <v>Cộng Hòa</v>
          </cell>
        </row>
        <row r="219">
          <cell r="G219" t="str">
            <v>Cộng Hòa</v>
          </cell>
        </row>
        <row r="220">
          <cell r="G220" t="str">
            <v>Cộng Hòa</v>
          </cell>
        </row>
        <row r="221">
          <cell r="G221" t="str">
            <v>Cộng Hòa</v>
          </cell>
        </row>
        <row r="222">
          <cell r="G222" t="str">
            <v>Cộng Hòa</v>
          </cell>
        </row>
        <row r="223">
          <cell r="G223" t="str">
            <v>Cần Thơ</v>
          </cell>
        </row>
        <row r="224">
          <cell r="G224" t="str">
            <v>Cần Thơ</v>
          </cell>
        </row>
        <row r="225">
          <cell r="G225" t="str">
            <v>Cần Thơ</v>
          </cell>
        </row>
        <row r="226">
          <cell r="G226" t="str">
            <v>Cần Thơ</v>
          </cell>
        </row>
        <row r="227">
          <cell r="G227" t="str">
            <v>Long An</v>
          </cell>
        </row>
        <row r="228">
          <cell r="G228" t="str">
            <v>Long An</v>
          </cell>
        </row>
        <row r="229">
          <cell r="G229" t="str">
            <v>Lý Thường Kiệt</v>
          </cell>
        </row>
        <row r="230">
          <cell r="G230" t="str">
            <v>Lý Thường Kiệt</v>
          </cell>
        </row>
        <row r="231">
          <cell r="G231" t="str">
            <v>Lý Thường Kiệt</v>
          </cell>
        </row>
        <row r="232">
          <cell r="G232" t="str">
            <v>Q10</v>
          </cell>
        </row>
        <row r="233">
          <cell r="G233" t="str">
            <v>Q10</v>
          </cell>
        </row>
        <row r="234">
          <cell r="G234" t="str">
            <v>Q10</v>
          </cell>
        </row>
        <row r="235">
          <cell r="G235" t="str">
            <v>Q10</v>
          </cell>
        </row>
        <row r="236">
          <cell r="G236" t="str">
            <v>Sài Gòn</v>
          </cell>
        </row>
        <row r="237">
          <cell r="G237" t="str">
            <v>Sài Gòn</v>
          </cell>
        </row>
        <row r="238">
          <cell r="G238" t="str">
            <v>Sài Gòn</v>
          </cell>
        </row>
        <row r="239">
          <cell r="G239" t="str">
            <v>Sài Gòn</v>
          </cell>
        </row>
        <row r="240">
          <cell r="G240" t="str">
            <v>Chợ Lớn</v>
          </cell>
        </row>
        <row r="241">
          <cell r="G241" t="str">
            <v>Chợ Lớn</v>
          </cell>
        </row>
        <row r="242">
          <cell r="G242" t="str">
            <v>Chợ Lớn</v>
          </cell>
        </row>
        <row r="243">
          <cell r="G243" t="str">
            <v>Chợ Lớn</v>
          </cell>
        </row>
        <row r="244">
          <cell r="G244" t="str">
            <v>Chợ Lớn</v>
          </cell>
        </row>
        <row r="245">
          <cell r="G245" t="str">
            <v>Cà Mau</v>
          </cell>
        </row>
        <row r="246">
          <cell r="G246" t="str">
            <v>Đồng Tháp</v>
          </cell>
        </row>
        <row r="247">
          <cell r="G247" t="str">
            <v>Kiên Giang</v>
          </cell>
        </row>
        <row r="248">
          <cell r="G248" t="str">
            <v>Vĩnh Long</v>
          </cell>
        </row>
        <row r="249">
          <cell r="G249" t="str">
            <v>Sở Giao Dịch</v>
          </cell>
        </row>
      </sheetData>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 TT nghi viec"/>
      <sheetName val="Nghỉ việc T09.2016"/>
      <sheetName val="Data"/>
      <sheetName val="thay doi tinh trang t09.2016"/>
      <sheetName val="Nhan vien moi t09.2015"/>
      <sheetName val="so sanh T09-08"/>
      <sheetName val="09"/>
      <sheetName val="Bao cao theo vitri"/>
      <sheetName val="khoiphong"/>
      <sheetName val="Sodotochuc"/>
      <sheetName val="chucdanh"/>
      <sheetName val="Cân số"/>
      <sheetName val="Sodotochuc1"/>
      <sheetName val="DAOtheocanhan"/>
      <sheetName val="DS CC"/>
      <sheetName val="Lý do nghỉ việc"/>
    </sheetNames>
    <sheetDataSet>
      <sheetData sheetId="0"/>
      <sheetData sheetId="1"/>
      <sheetData sheetId="2"/>
      <sheetData sheetId="3"/>
      <sheetData sheetId="4"/>
      <sheetData sheetId="5"/>
      <sheetData sheetId="6"/>
      <sheetData sheetId="7"/>
      <sheetData sheetId="8">
        <row r="1">
          <cell r="E1" t="str">
            <v>Khối</v>
          </cell>
        </row>
        <row r="2">
          <cell r="C2" t="str">
            <v>Dự án S&amp;D cất cánh</v>
          </cell>
        </row>
        <row r="3">
          <cell r="C3" t="str">
            <v>Khối CIB</v>
          </cell>
        </row>
        <row r="4">
          <cell r="C4" t="str">
            <v>Khối CMB</v>
          </cell>
        </row>
        <row r="5">
          <cell r="C5" t="str">
            <v>Khối Công nghệ thông tin</v>
          </cell>
        </row>
        <row r="6">
          <cell r="C6" t="str">
            <v>Khối Khách hàng cá nhân</v>
          </cell>
        </row>
        <row r="7">
          <cell r="C7" t="str">
            <v>Khối Khách hàng doanh nghiệp vừa và nhỏ</v>
          </cell>
        </row>
        <row r="8">
          <cell r="C8" t="str">
            <v>Khối Kiểm toán Nội bộ</v>
          </cell>
        </row>
        <row r="9">
          <cell r="C9" t="str">
            <v>Khối Nguồn vốn và Thị trường Tài chính</v>
          </cell>
        </row>
        <row r="10">
          <cell r="C10" t="str">
            <v>Khối Quản trị Nguồn Nhân lực</v>
          </cell>
        </row>
        <row r="11">
          <cell r="C11" t="str">
            <v>Khối Quản trị rủi ro</v>
          </cell>
        </row>
        <row r="12">
          <cell r="C12" t="str">
            <v>Khối S&amp;D</v>
          </cell>
        </row>
        <row r="13">
          <cell r="C13" t="str">
            <v>Khối Tài chính</v>
          </cell>
        </row>
        <row r="14">
          <cell r="C14" t="str">
            <v>Khối Tín dụng</v>
          </cell>
        </row>
        <row r="15">
          <cell r="C15" t="str">
            <v>Khối Vận hành</v>
          </cell>
        </row>
        <row r="16">
          <cell r="C16" t="str">
            <v>Văn phòng Hội đồng Quản trị</v>
          </cell>
        </row>
        <row r="17">
          <cell r="C17" t="str">
            <v>Văn phòng Tổng Giám đốc</v>
          </cell>
        </row>
        <row r="18">
          <cell r="C18" t="str">
            <v>Ban dự án Tòa nhà 89 Láng Hạ</v>
          </cell>
        </row>
      </sheetData>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 TT nghi viec"/>
      <sheetName val="Nghỉ việc T09.2016"/>
      <sheetName val="Data"/>
      <sheetName val="thay doi tinh trang t09.2016"/>
      <sheetName val="Nhan vien moi t09.2015"/>
      <sheetName val="so sanh T09-08"/>
      <sheetName val="09"/>
      <sheetName val="Bao cao theo vitri"/>
      <sheetName val="khoiphong"/>
      <sheetName val="Sodotochuc"/>
      <sheetName val="chucdanh"/>
      <sheetName val="Cân số"/>
      <sheetName val="Sodotochuc1"/>
      <sheetName val="DAOtheocanhan"/>
      <sheetName val="DS CC"/>
      <sheetName val="Lý do nghỉ việc"/>
    </sheetNames>
    <sheetDataSet>
      <sheetData sheetId="0"/>
      <sheetData sheetId="1"/>
      <sheetData sheetId="2"/>
      <sheetData sheetId="3"/>
      <sheetData sheetId="4"/>
      <sheetData sheetId="5"/>
      <sheetData sheetId="6"/>
      <sheetData sheetId="7"/>
      <sheetData sheetId="8">
        <row r="1">
          <cell r="E1" t="str">
            <v>Khối</v>
          </cell>
        </row>
        <row r="2">
          <cell r="C2" t="str">
            <v>Dự án S&amp;D cất cánh</v>
          </cell>
        </row>
        <row r="3">
          <cell r="C3" t="str">
            <v>Khối CIB</v>
          </cell>
        </row>
        <row r="4">
          <cell r="C4" t="str">
            <v>Khối CMB</v>
          </cell>
        </row>
        <row r="5">
          <cell r="C5" t="str">
            <v>Khối Công nghệ thông tin</v>
          </cell>
        </row>
        <row r="6">
          <cell r="C6" t="str">
            <v>Khối Khách hàng cá nhân</v>
          </cell>
        </row>
        <row r="7">
          <cell r="C7" t="str">
            <v>Khối Khách hàng doanh nghiệp vừa và nhỏ</v>
          </cell>
        </row>
        <row r="8">
          <cell r="C8" t="str">
            <v>Khối Kiểm toán Nội bộ</v>
          </cell>
        </row>
        <row r="9">
          <cell r="C9" t="str">
            <v>Khối Nguồn vốn và Thị trường Tài chính</v>
          </cell>
        </row>
        <row r="10">
          <cell r="C10" t="str">
            <v>Khối Quản trị Nguồn Nhân lực</v>
          </cell>
        </row>
        <row r="11">
          <cell r="C11" t="str">
            <v>Khối Quản trị rủi ro</v>
          </cell>
        </row>
        <row r="12">
          <cell r="C12" t="str">
            <v>Khối S&amp;D</v>
          </cell>
        </row>
        <row r="13">
          <cell r="C13" t="str">
            <v>Khối Tài chính</v>
          </cell>
        </row>
        <row r="14">
          <cell r="C14" t="str">
            <v>Khối Tín dụng</v>
          </cell>
        </row>
        <row r="15">
          <cell r="C15" t="str">
            <v>Khối Vận hành</v>
          </cell>
        </row>
        <row r="16">
          <cell r="C16" t="str">
            <v>Văn phòng Hội đồng Quản trị</v>
          </cell>
        </row>
        <row r="17">
          <cell r="C17" t="str">
            <v>Văn phòng Tổng Giám đốc</v>
          </cell>
        </row>
        <row r="18">
          <cell r="C18" t="str">
            <v>Ban dự án Tòa nhà 89 Láng Hạ</v>
          </cell>
        </row>
      </sheetData>
      <sheetData sheetId="9"/>
      <sheetData sheetId="10"/>
      <sheetData sheetId="11"/>
      <sheetData sheetId="12"/>
      <sheetData sheetId="13"/>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CSMs 12.01.2021"/>
      <sheetName val="Lãnh đạo Vùng DVKH"/>
      <sheetName val="GROUP DVKH"/>
      <sheetName val="HB 2020"/>
      <sheetName val="KHCN 10.11.2020"/>
      <sheetName val="TT SME 11.2020"/>
      <sheetName val="TT KHCN"/>
      <sheetName val="KHU VỰC"/>
      <sheetName val="GIÁM ĐỐC KHU VỰC"/>
      <sheetName val="Thông tin thay đổi "/>
      <sheetName val="Lịch sử tên CN"/>
      <sheetName val="Đóng cửa"/>
      <sheetName val="Phân chia Vùng "/>
    </sheetNames>
    <sheetDataSet>
      <sheetData sheetId="0" refreshError="1">
        <row r="1">
          <cell r="F1" t="str">
            <v>Branch Name</v>
          </cell>
          <cell r="G1" t="str">
            <v>Khoảng cách (Km)</v>
          </cell>
          <cell r="H1" t="str">
            <v>Province/ City</v>
          </cell>
          <cell r="I1" t="str">
            <v>Có kho tiền</v>
          </cell>
          <cell r="J1" t="str">
            <v>Có trung tâm AF</v>
          </cell>
          <cell r="K1" t="str">
            <v>Có TT/ HUB SME</v>
          </cell>
          <cell r="L1" t="str">
            <v>RB Branch level</v>
          </cell>
          <cell r="M1" t="str">
            <v>Vùng KHCN</v>
          </cell>
          <cell r="N1" t="str">
            <v>Address</v>
          </cell>
          <cell r="O1" t="str">
            <v>CSM</v>
          </cell>
          <cell r="P1" t="str">
            <v>Email</v>
          </cell>
          <cell r="Q1" t="str">
            <v>Mobile CSM</v>
          </cell>
        </row>
        <row r="2">
          <cell r="F2" t="str">
            <v>Âu Cơ</v>
          </cell>
          <cell r="H2" t="str">
            <v>Hà Nội</v>
          </cell>
          <cell r="L2" t="str">
            <v>Cấp 3</v>
          </cell>
          <cell r="M2" t="str">
            <v>R3</v>
          </cell>
          <cell r="N2" t="str">
            <v>Số 109 Nghi Tàm, Phường yên Phụ, Quận Tây Hồ, Thành phố Hà Nội.</v>
          </cell>
          <cell r="O2" t="str">
            <v>Phạm Ngọc Diệp</v>
          </cell>
          <cell r="P2" t="str">
            <v>DIEPPN@VPBANK.COM.VN</v>
          </cell>
          <cell r="Q2" t="str">
            <v>0912653566</v>
          </cell>
        </row>
        <row r="3">
          <cell r="F3" t="str">
            <v>Ba Đình</v>
          </cell>
          <cell r="H3" t="str">
            <v>Hà Nội</v>
          </cell>
          <cell r="L3" t="str">
            <v>Cấp 2</v>
          </cell>
          <cell r="M3" t="str">
            <v>R3</v>
          </cell>
          <cell r="N3" t="str">
            <v xml:space="preserve">Tầng 1 Tòa nhà Việt Hải. Dịch Vọng Hậu, Duy Tân, Cầu Giấy, Hà Nội </v>
          </cell>
          <cell r="O3" t="str">
            <v>Nguyễn Linh Giang</v>
          </cell>
          <cell r="P3" t="str">
            <v>GIANGNL1@VPBANK.COM.VN</v>
          </cell>
          <cell r="Q3" t="str">
            <v>0942936568</v>
          </cell>
        </row>
        <row r="4">
          <cell r="F4" t="str">
            <v>Bách Khoa</v>
          </cell>
          <cell r="H4" t="str">
            <v>Hà Nội</v>
          </cell>
          <cell r="L4" t="str">
            <v>Cấp 2</v>
          </cell>
          <cell r="M4" t="str">
            <v>R2</v>
          </cell>
          <cell r="N4" t="str">
            <v>Số 92, phố Lê Thanh Nghị, phường Bách Khoa, Quận Hai Bà Trưng, thành phố Hà Nội</v>
          </cell>
          <cell r="O4" t="str">
            <v>Nguyễn Thị Hương</v>
          </cell>
          <cell r="P4" t="str">
            <v>HUONGNGUYEN@VPBANK.COM.VN</v>
          </cell>
          <cell r="Q4" t="str">
            <v>0904528561</v>
          </cell>
        </row>
        <row r="5">
          <cell r="F5" t="str">
            <v>Cát Linh</v>
          </cell>
          <cell r="H5" t="str">
            <v>Hà Nội</v>
          </cell>
          <cell r="L5" t="str">
            <v>Cấp 2</v>
          </cell>
          <cell r="M5" t="str">
            <v>R3</v>
          </cell>
          <cell r="N5" t="str">
            <v>số 24 Cát Linh, phường Cát Linh, Quận Đống Đa, thành phố Hà Nội</v>
          </cell>
          <cell r="O5" t="str">
            <v>Hoàng Thị Hạnh</v>
          </cell>
          <cell r="P5" t="str">
            <v>HANHHT@VPBANK.COM.VN</v>
          </cell>
          <cell r="Q5" t="str">
            <v>0936609598</v>
          </cell>
        </row>
        <row r="6">
          <cell r="F6" t="str">
            <v>Cầu Giấy</v>
          </cell>
          <cell r="H6" t="str">
            <v>Hà Nội</v>
          </cell>
          <cell r="L6" t="str">
            <v>Cấp 1</v>
          </cell>
          <cell r="M6" t="str">
            <v>R3</v>
          </cell>
          <cell r="N6" t="str">
            <v>Số 2 Nguyễn Khánh Toàn, phường Quan Hoa, Quận Cầu Giấy, thành phố Hà Nội</v>
          </cell>
          <cell r="O6" t="str">
            <v>Bùi Thị Hải Vân</v>
          </cell>
          <cell r="P6" t="str">
            <v>VANBTH4@VPBANK.COM.VN</v>
          </cell>
          <cell r="Q6" t="str">
            <v>0975144562</v>
          </cell>
        </row>
        <row r="7">
          <cell r="F7" t="str">
            <v>Cửa Bắc</v>
          </cell>
          <cell r="H7" t="str">
            <v>Hà Nội</v>
          </cell>
          <cell r="L7" t="str">
            <v>Cấp 3</v>
          </cell>
          <cell r="M7" t="str">
            <v>R3</v>
          </cell>
          <cell r="N7" t="str">
            <v>Số 64 và 64B Cửa Bắc, phường Trúc Bạch, Quận Hoàn Kiếm, HN</v>
          </cell>
          <cell r="O7" t="str">
            <v>Nguyễn Thị Sang</v>
          </cell>
          <cell r="P7" t="str">
            <v>SANGNT@VPBANK.COM.VN</v>
          </cell>
          <cell r="Q7" t="str">
            <v>0904599226</v>
          </cell>
        </row>
        <row r="8">
          <cell r="F8" t="str">
            <v>Định Công</v>
          </cell>
          <cell r="H8" t="str">
            <v>Hà Nội</v>
          </cell>
          <cell r="K8" t="str">
            <v>Có</v>
          </cell>
          <cell r="L8" t="str">
            <v>Cấp 2</v>
          </cell>
          <cell r="M8" t="str">
            <v>R2</v>
          </cell>
          <cell r="N8" t="str">
            <v>B5, Nơ 11, khu đô thị mới Định Công, phường Định Công, Quận Hoàng Mai, Thành phố Hà Nội.</v>
          </cell>
          <cell r="O8" t="str">
            <v>Trần Vân Trang</v>
          </cell>
          <cell r="P8" t="str">
            <v>TRANGTV@VPBANK.COM.VN</v>
          </cell>
          <cell r="Q8" t="str">
            <v>0949136929</v>
          </cell>
        </row>
        <row r="9">
          <cell r="F9" t="str">
            <v>Đội Cấn</v>
          </cell>
          <cell r="H9" t="str">
            <v>Hà Nội</v>
          </cell>
          <cell r="L9" t="str">
            <v>Cấp 2</v>
          </cell>
          <cell r="M9" t="str">
            <v>R3</v>
          </cell>
          <cell r="N9" t="str">
            <v>Số 279 phố Đội Cấn, phường Ngọc Hà, quận Ba Đình, thành phố Hà Nội</v>
          </cell>
          <cell r="O9" t="str">
            <v>Nguyễn Thị Thủy Hà</v>
          </cell>
          <cell r="P9" t="str">
            <v>NGUYENHA@VPBANK.COM.VN</v>
          </cell>
          <cell r="Q9" t="str">
            <v>0917538408</v>
          </cell>
        </row>
        <row r="10">
          <cell r="F10" t="str">
            <v>Đông Đô</v>
          </cell>
          <cell r="H10" t="str">
            <v>Hà Nội</v>
          </cell>
          <cell r="J10" t="str">
            <v>TT AF</v>
          </cell>
          <cell r="K10" t="str">
            <v>Có</v>
          </cell>
          <cell r="L10" t="str">
            <v>Đặc biệt</v>
          </cell>
          <cell r="M10" t="str">
            <v>R2</v>
          </cell>
          <cell r="N10" t="str">
            <v>Số 362 Phố Huế, Phường Phố Huế, Quận Hai Bà Trưng, Thành phố Hà Nội</v>
          </cell>
          <cell r="O10" t="str">
            <v>Phạm Thị Hương Sen</v>
          </cell>
          <cell r="P10" t="str">
            <v>HUONGSEN@VPBANK.COM.VN</v>
          </cell>
          <cell r="Q10" t="str">
            <v>0978551022</v>
          </cell>
        </row>
        <row r="11">
          <cell r="F11" t="str">
            <v>Đồng Tâm</v>
          </cell>
          <cell r="H11" t="str">
            <v>Hà Nội</v>
          </cell>
          <cell r="L11" t="str">
            <v>Cấp 2</v>
          </cell>
          <cell r="M11" t="str">
            <v>R2</v>
          </cell>
          <cell r="N11" t="str">
            <v>Số 92 đường Trần Đại Nghĩa, Phường Đồng Tâm, Quận Hai Bà Trưng, Thành phố Hà Nội</v>
          </cell>
          <cell r="O11" t="str">
            <v>Đồng Thị Lương</v>
          </cell>
          <cell r="P11" t="str">
            <v>LUONGDT@VPBANK.COM.VN</v>
          </cell>
          <cell r="Q11" t="str">
            <v>0984636384</v>
          </cell>
        </row>
        <row r="12">
          <cell r="F12" t="str">
            <v>Giảng Võ</v>
          </cell>
          <cell r="H12" t="str">
            <v>Hà Nội</v>
          </cell>
          <cell r="L12" t="str">
            <v>Cấp 1</v>
          </cell>
          <cell r="M12" t="str">
            <v>R3</v>
          </cell>
          <cell r="N12" t="str">
            <v>Số 209 Giảng Võ, phường Cát Linh, Quận Đống Đa, thành phố Hà Nội</v>
          </cell>
          <cell r="O12" t="str">
            <v>Bùi Thị Hương Giang</v>
          </cell>
          <cell r="P12" t="str">
            <v>GIANGBH@VPBANK.COM.VN</v>
          </cell>
          <cell r="Q12" t="str">
            <v>0903295938</v>
          </cell>
        </row>
        <row r="13">
          <cell r="F13" t="str">
            <v>Hà Đông</v>
          </cell>
          <cell r="H13" t="str">
            <v>Hà Nội</v>
          </cell>
          <cell r="L13" t="str">
            <v>Cấp 3</v>
          </cell>
          <cell r="M13" t="str">
            <v>R2</v>
          </cell>
          <cell r="N13" t="str">
            <v>Tầng 1, Tòa TSQ Làng Việt Kiều Châu Âu, Khu Đô thị Mỗ Lao, Hà Nội</v>
          </cell>
          <cell r="O13" t="str">
            <v>Vũ Thị Hương Ly</v>
          </cell>
          <cell r="P13" t="str">
            <v>LYVTH@VPBANK.COM.VN</v>
          </cell>
          <cell r="Q13" t="str">
            <v>0987806866</v>
          </cell>
        </row>
        <row r="14">
          <cell r="F14" t="str">
            <v>Hà Tây</v>
          </cell>
          <cell r="H14" t="str">
            <v>Hà Nội</v>
          </cell>
          <cell r="L14" t="str">
            <v>Cấp 1</v>
          </cell>
          <cell r="M14" t="str">
            <v>R2</v>
          </cell>
          <cell r="N14" t="str">
            <v>Một phần tầng 1 tòa nhà HUD3 TOWER, số 121 - 123, đường Tô Hiệu, phường Nguyễn Trãi, quận Hà Đông, HN</v>
          </cell>
          <cell r="O14" t="str">
            <v>Đào Thị Minh Thúy</v>
          </cell>
          <cell r="P14" t="str">
            <v>THUYDTM1@VPBANK.COM.VN</v>
          </cell>
          <cell r="Q14" t="str">
            <v>0962822068</v>
          </cell>
        </row>
        <row r="15">
          <cell r="F15" t="str">
            <v>Hà Thành</v>
          </cell>
          <cell r="H15" t="str">
            <v>Hà Nội</v>
          </cell>
          <cell r="J15" t="str">
            <v>TT AF</v>
          </cell>
          <cell r="L15" t="str">
            <v>Siêu CN</v>
          </cell>
          <cell r="M15" t="str">
            <v>R2</v>
          </cell>
          <cell r="N15" t="str">
            <v>Ô số L1-01, Tầng 1, tòa nhà R6, khu trung tâm thương mại Vincom Mega Mall, số 72A Nguyễn Trãi, phường Thượng Đình, quận Thanh Xuân, thành phố Hà Nội</v>
          </cell>
          <cell r="O15" t="str">
            <v>Phạm Thị Ngọc Ánh</v>
          </cell>
          <cell r="P15" t="str">
            <v>ANHPTN@VPBANK.COM.VN</v>
          </cell>
          <cell r="Q15" t="str">
            <v>0916624222</v>
          </cell>
        </row>
        <row r="16">
          <cell r="F16" t="str">
            <v>Hai Bà Trưng</v>
          </cell>
          <cell r="H16" t="str">
            <v>Hà Nội</v>
          </cell>
          <cell r="L16" t="str">
            <v>Cấp 4</v>
          </cell>
          <cell r="M16" t="str">
            <v>R2</v>
          </cell>
          <cell r="N16" t="str">
            <v>Số 182A, đường Lò Đúc, phường Đống Mác, quận Hai Bà Trưng, Thành phố Hà Nội.</v>
          </cell>
          <cell r="O16" t="str">
            <v>Nguyễn Thị Thu Hoài</v>
          </cell>
          <cell r="P16" t="str">
            <v>NGUYENHOAI@VPBANK.COM.VN</v>
          </cell>
          <cell r="Q16" t="str">
            <v>0904693428</v>
          </cell>
        </row>
        <row r="17">
          <cell r="F17" t="str">
            <v>Hào Nam</v>
          </cell>
          <cell r="H17" t="str">
            <v>Hà Nội</v>
          </cell>
          <cell r="L17" t="str">
            <v>Cấp 3</v>
          </cell>
          <cell r="M17" t="str">
            <v>R3</v>
          </cell>
          <cell r="N17" t="str">
            <v>Số 102, phố Hào Nam, phường Ô Chợ Dừa, quận Đống Đa, thành phố Hà Nội</v>
          </cell>
          <cell r="O17" t="str">
            <v>Nguyễn Thị Thanh Hương</v>
          </cell>
          <cell r="P17" t="str">
            <v>HUONGNTT17@VPBANK.COM.VN</v>
          </cell>
          <cell r="Q17" t="str">
            <v>0915575573</v>
          </cell>
        </row>
        <row r="18">
          <cell r="F18" t="str">
            <v>Hoàng Quốc Việt</v>
          </cell>
          <cell r="H18" t="str">
            <v>Hà Nội</v>
          </cell>
          <cell r="L18" t="str">
            <v>Cấp 2</v>
          </cell>
          <cell r="M18" t="str">
            <v>R3</v>
          </cell>
          <cell r="N18" t="str">
            <v>Tầng 1, tòa nhà 11 tầng, số 184 đường Hoàng Quốc Việt, phường Nghĩa Đô, quận Cầu Giấy, Hà Nội</v>
          </cell>
          <cell r="O18" t="str">
            <v>Phạm Thị Hương</v>
          </cell>
          <cell r="P18" t="str">
            <v>HUONGPT10@VPBANK.COM.VN</v>
          </cell>
          <cell r="Q18" t="str">
            <v>0987715186</v>
          </cell>
        </row>
        <row r="19">
          <cell r="F19" t="str">
            <v>Kim Liên</v>
          </cell>
          <cell r="H19" t="str">
            <v>Hà Nội</v>
          </cell>
          <cell r="L19" t="str">
            <v>Cấp 2</v>
          </cell>
          <cell r="M19" t="str">
            <v>R2</v>
          </cell>
          <cell r="N19" t="str">
            <v>Số 61 phố Xã Đàn, phường Phương Liên, quận Đống Đa, Thành phố Hà Nội.</v>
          </cell>
          <cell r="O19" t="str">
            <v>Dương Thị Bích Liên</v>
          </cell>
          <cell r="P19" t="str">
            <v>LIENDB@VPBANK.COM.VN</v>
          </cell>
          <cell r="Q19" t="str">
            <v>0932318640</v>
          </cell>
        </row>
        <row r="20">
          <cell r="F20" t="str">
            <v>Kinh Đô</v>
          </cell>
          <cell r="H20" t="str">
            <v>Hà Nội</v>
          </cell>
          <cell r="I20" t="str">
            <v>Kho Cụm</v>
          </cell>
          <cell r="K20" t="str">
            <v>Có</v>
          </cell>
          <cell r="L20" t="str">
            <v>Cấp 1</v>
          </cell>
          <cell r="M20" t="str">
            <v>R2</v>
          </cell>
          <cell r="N20" t="str">
            <v>Số 292 Tây Sơn, Phường Trung Liệt, quận Quân Đống Đa, thành phố Hà Nội.</v>
          </cell>
          <cell r="O20" t="str">
            <v>Vũ Thị Thanh Mai</v>
          </cell>
          <cell r="P20" t="str">
            <v>MAIVTT@VPBANK.COM.VN</v>
          </cell>
          <cell r="Q20" t="str">
            <v>0904408058</v>
          </cell>
        </row>
        <row r="21">
          <cell r="F21" t="str">
            <v>Lạc Trung</v>
          </cell>
          <cell r="H21" t="str">
            <v>Hà Nội</v>
          </cell>
          <cell r="L21" t="str">
            <v>Cấp 2</v>
          </cell>
          <cell r="M21" t="str">
            <v>R2</v>
          </cell>
          <cell r="N21" t="str">
            <v>Số 55 Lạc Trung, phường Vĩnh Tuy, quận Hai Bà Trưng, thành phố Hà Nội</v>
          </cell>
          <cell r="O21" t="str">
            <v>Hoàng Thị Yến</v>
          </cell>
          <cell r="P21" t="str">
            <v>YENHT@VPBANK.COM.VN</v>
          </cell>
          <cell r="Q21" t="str">
            <v>0944113799</v>
          </cell>
        </row>
        <row r="22">
          <cell r="F22" t="str">
            <v>Láng Thượng</v>
          </cell>
          <cell r="H22" t="str">
            <v>Hà Nội</v>
          </cell>
          <cell r="L22" t="str">
            <v>Cấp 3</v>
          </cell>
          <cell r="M22" t="str">
            <v>R3</v>
          </cell>
          <cell r="N22" t="str">
            <v>Tầng 1, Tòa nhà V-Tower số 649 Kim Mã, phường Ngọc Khánh, Quận Ba Đình, Thành Phố Hà Nội</v>
          </cell>
          <cell r="O22" t="str">
            <v xml:space="preserve">Nguyễn Thu Hà </v>
          </cell>
          <cell r="P22" t="str">
            <v>HANT@VPBANK.COM.VN</v>
          </cell>
          <cell r="Q22" t="str">
            <v>0915026543</v>
          </cell>
        </row>
        <row r="23">
          <cell r="F23" t="str">
            <v>Lê Đức Thọ</v>
          </cell>
          <cell r="H23" t="str">
            <v>Hà Nội</v>
          </cell>
          <cell r="L23" t="str">
            <v>Cấp 2</v>
          </cell>
          <cell r="M23" t="str">
            <v>R3</v>
          </cell>
          <cell r="N23" t="str">
            <v>Tầng 1, tầng 2 nhà số 20 Lô A1 đường Lê Đức Thọ, phường Mỹ Đình 2, quận Nam Từ Liêm, thành Phố Hà Nội</v>
          </cell>
          <cell r="O23" t="str">
            <v>Nguyễn Thị Vân Anh</v>
          </cell>
          <cell r="P23" t="str">
            <v>NTVANH@VPBANK.COM.VN</v>
          </cell>
          <cell r="Q23" t="str">
            <v>0912851561</v>
          </cell>
        </row>
        <row r="24">
          <cell r="F24" t="str">
            <v>Lê Trọng Tấn</v>
          </cell>
          <cell r="H24" t="str">
            <v>Hà Nội</v>
          </cell>
          <cell r="L24" t="str">
            <v>Cấp 2</v>
          </cell>
          <cell r="M24" t="str">
            <v>R2</v>
          </cell>
          <cell r="N24" t="str">
            <v>Số 56 Lê Trọng Tấn, phường Khương Mai, quận Thanh Xuân, thành phố Hà Nội.</v>
          </cell>
          <cell r="O24" t="str">
            <v>Phạm Thị Quỳnh Trang</v>
          </cell>
          <cell r="P24" t="str">
            <v>TRANGPTQ@VPBANK.COM.VN</v>
          </cell>
          <cell r="Q24" t="str">
            <v>0986536468</v>
          </cell>
        </row>
        <row r="25">
          <cell r="F25" t="str">
            <v>Lê Văn Lương</v>
          </cell>
          <cell r="H25" t="str">
            <v>Hà Nội</v>
          </cell>
          <cell r="L25" t="str">
            <v>Cấp 2</v>
          </cell>
          <cell r="M25" t="str">
            <v>R2</v>
          </cell>
          <cell r="N25" t="str">
            <v xml:space="preserve">Tầng 1 tòa nhà Time towes, Lô đất 2.6 No đường Lê Văn Lương, P. Nhân Chính, Q. Thanh Xuân, Hà Nội. </v>
          </cell>
          <cell r="O25" t="str">
            <v>Lê Thị Hà</v>
          </cell>
          <cell r="P25" t="str">
            <v>HALETHI@VPBANK.COM.VN</v>
          </cell>
          <cell r="Q25" t="str">
            <v>0969383956</v>
          </cell>
        </row>
        <row r="26">
          <cell r="F26" t="str">
            <v>Liễu Giai</v>
          </cell>
          <cell r="H26" t="str">
            <v>Hà Nội</v>
          </cell>
          <cell r="J26" t="str">
            <v>TT AF</v>
          </cell>
          <cell r="L26" t="str">
            <v>Đặc biệt</v>
          </cell>
          <cell r="M26" t="str">
            <v>R3</v>
          </cell>
          <cell r="N26" t="str">
            <v>Số 18 Liễu Giai, phường Cống Vị, Quận Ba Đình, thành phố Hà Nội</v>
          </cell>
          <cell r="O26" t="str">
            <v>Phạm Thị Cẩm Dung</v>
          </cell>
          <cell r="P26" t="str">
            <v>DUNGPTC@VPBANK.COM.VN</v>
          </cell>
          <cell r="Q26" t="str">
            <v>0982800430</v>
          </cell>
        </row>
        <row r="27">
          <cell r="F27" t="str">
            <v>Linh Đàm</v>
          </cell>
          <cell r="H27" t="str">
            <v>Hà Nội</v>
          </cell>
          <cell r="L27" t="str">
            <v>Cấp 1</v>
          </cell>
          <cell r="M27" t="str">
            <v>R2</v>
          </cell>
          <cell r="N27" t="str">
            <v>BT1 - Ô 18 Bắc Linh Đàm, Phường Đại Kim, quận Hoàng Mai, Thành phố Hà Nội.</v>
          </cell>
          <cell r="O27" t="str">
            <v>Phạm Thu Trang</v>
          </cell>
          <cell r="P27" t="str">
            <v>TRANGPT2@VPBANK.COM.VN</v>
          </cell>
          <cell r="Q27" t="str">
            <v>0989859922</v>
          </cell>
        </row>
        <row r="28">
          <cell r="F28" t="str">
            <v>Mỹ Đình</v>
          </cell>
          <cell r="H28" t="str">
            <v>Hà Nội</v>
          </cell>
          <cell r="L28" t="str">
            <v>Cấp 2</v>
          </cell>
          <cell r="M28" t="str">
            <v>R3</v>
          </cell>
          <cell r="N28" t="str">
            <v>Tầng 1 tòa nhà CT1-1 khu đô thị Mễ Trì Hạ, phường Mễ Trì, quận Nam Từ Liêm, Thành phố Hà Nội</v>
          </cell>
          <cell r="O28" t="str">
            <v>Mai Thị Kim Thúy</v>
          </cell>
          <cell r="P28" t="str">
            <v>THUYMK@VPBANK.COM.VN</v>
          </cell>
          <cell r="Q28" t="str">
            <v>0977766334</v>
          </cell>
        </row>
        <row r="29">
          <cell r="F29" t="str">
            <v>Nam Hà Nội</v>
          </cell>
          <cell r="H29" t="str">
            <v>Hà Nội</v>
          </cell>
          <cell r="L29" t="str">
            <v>Cấp 3</v>
          </cell>
          <cell r="M29" t="str">
            <v>R2</v>
          </cell>
          <cell r="N29" t="str">
            <v xml:space="preserve">17-19 Kim Đồng, Phường Giáp Bát, Quận Hoàng Mai, TP Hà Nội </v>
          </cell>
          <cell r="O29" t="str">
            <v>Nguyễn Thị Như Quỳnh</v>
          </cell>
          <cell r="P29" t="str">
            <v>QUYNHNTN@VPBANK.COM.VN</v>
          </cell>
          <cell r="Q29" t="str">
            <v>0904394094</v>
          </cell>
        </row>
        <row r="30">
          <cell r="F30" t="str">
            <v>Nam Thăng Long</v>
          </cell>
          <cell r="H30" t="str">
            <v>Hà Nội</v>
          </cell>
          <cell r="L30" t="str">
            <v>Cấp 2</v>
          </cell>
          <cell r="M30" t="str">
            <v>R3</v>
          </cell>
          <cell r="N30" t="str">
            <v>Lô số 4, khu thương mại thấp tầng (Shophouse CT-17), khu đô thị Nam Thăng Long, Phường Xuân La, Quận Tây Hồ, Thành phố Hà Nội.</v>
          </cell>
          <cell r="O30" t="str">
            <v>Vũ Thị Cẩm Nhung</v>
          </cell>
          <cell r="P30" t="str">
            <v>NHUNGVTC1@VPBANK.COM.VN</v>
          </cell>
          <cell r="Q30" t="str">
            <v>0904003201</v>
          </cell>
        </row>
        <row r="31">
          <cell r="F31" t="str">
            <v>Nam Từ Liêm</v>
          </cell>
          <cell r="H31" t="str">
            <v>Hà Nội</v>
          </cell>
          <cell r="L31" t="str">
            <v>Cấp 3</v>
          </cell>
          <cell r="M31" t="str">
            <v>R3</v>
          </cell>
          <cell r="N31" t="str">
            <v xml:space="preserve">Tầng 1, Tháp 1, Tòa nhà Dolphin Palaza - Số 6, đường Nguyễn Hoàng, P.Mỹ Đình 2, Q.Nam Từ Liêm, TP Hà Nội
</v>
          </cell>
          <cell r="O31" t="str">
            <v>Đặng Thị Thúy Hoa</v>
          </cell>
          <cell r="P31" t="str">
            <v>HOADTT1@VPBANK.COM.VN</v>
          </cell>
          <cell r="Q31" t="str">
            <v>0906025901</v>
          </cell>
        </row>
        <row r="32">
          <cell r="F32" t="str">
            <v>Phạm Văn Đồng</v>
          </cell>
          <cell r="H32" t="str">
            <v>Hà Nội</v>
          </cell>
          <cell r="K32" t="str">
            <v>Có</v>
          </cell>
          <cell r="L32" t="str">
            <v>Cấp 2</v>
          </cell>
          <cell r="M32" t="str">
            <v>R3</v>
          </cell>
          <cell r="N32" t="str">
            <v>B01-03+B01-05A, Vinhomes Gardenia, Đường Hàm Nghi, Quận Nam Từ Liêm, Hà Nội</v>
          </cell>
          <cell r="O32" t="str">
            <v>Nguyễn Thị Thu Hiền</v>
          </cell>
          <cell r="P32" t="str">
            <v>HIENNTT2@VPBANK.COM.VN</v>
          </cell>
          <cell r="Q32" t="str">
            <v>0987445587</v>
          </cell>
        </row>
        <row r="33">
          <cell r="F33" t="str">
            <v>Phương Mai</v>
          </cell>
          <cell r="H33" t="str">
            <v>Hà Nội</v>
          </cell>
          <cell r="L33" t="str">
            <v>Cấp 1</v>
          </cell>
          <cell r="M33" t="str">
            <v>R2</v>
          </cell>
          <cell r="N33" t="str">
            <v>Tầng 1, số 75 Phương Mai, phường Phương Mai, Quận Đống Đa, Hà Nội</v>
          </cell>
          <cell r="O33" t="str">
            <v>Nguyễn Thị Thanh Huyền</v>
          </cell>
          <cell r="P33" t="str">
            <v>THANHHUYEN@VPBANK.COM.VN</v>
          </cell>
          <cell r="Q33" t="str">
            <v>0983191309</v>
          </cell>
        </row>
        <row r="34">
          <cell r="F34" t="str">
            <v>Tây Hà Nội</v>
          </cell>
          <cell r="H34" t="str">
            <v>Hà Nội</v>
          </cell>
          <cell r="K34" t="str">
            <v>Có</v>
          </cell>
          <cell r="L34" t="str">
            <v>Cấp 2</v>
          </cell>
          <cell r="M34" t="str">
            <v>R2</v>
          </cell>
          <cell r="N34" t="str">
            <v>Tầng 1, tòa nhà Tây Hà, đường Tố Hữu, khu đô thị mới Phùng Khoang, tổ 11 phường Trung Văn, quận Nam Từ Liêm, thành phố Hà Nội</v>
          </cell>
          <cell r="O34" t="str">
            <v>Trần Thanh Dung</v>
          </cell>
          <cell r="P34" t="str">
            <v>DUNGTT14@VPBANK.COM.VN</v>
          </cell>
          <cell r="Q34" t="str">
            <v>0969944943</v>
          </cell>
        </row>
        <row r="35">
          <cell r="F35" t="str">
            <v>Thăng Long</v>
          </cell>
          <cell r="H35" t="str">
            <v>Hà Nội</v>
          </cell>
          <cell r="J35" t="str">
            <v>TT AF</v>
          </cell>
          <cell r="K35" t="str">
            <v>Có</v>
          </cell>
          <cell r="L35" t="str">
            <v>Siêu CN</v>
          </cell>
          <cell r="M35" t="str">
            <v>R3</v>
          </cell>
          <cell r="N35" t="str">
            <v>Tòa nhà M3-M4 đường Nguyễn Chí Thanh, phường Láng Hà, quận Đống Đa, thành phố Hà Nội.</v>
          </cell>
          <cell r="O35" t="str">
            <v>Lê Thu Trang</v>
          </cell>
          <cell r="P35" t="str">
            <v>TRANGLT12@VPBANK.COM.VN</v>
          </cell>
          <cell r="Q35" t="str">
            <v>0943901984</v>
          </cell>
        </row>
        <row r="36">
          <cell r="F36" t="str">
            <v>Thành Công</v>
          </cell>
          <cell r="H36" t="str">
            <v>Hà Nội</v>
          </cell>
          <cell r="L36" t="str">
            <v>Cấp 2</v>
          </cell>
          <cell r="M36" t="str">
            <v>R3</v>
          </cell>
          <cell r="N36" t="str">
            <v>Số 22, Phố Thành Công, phường Thành Công, Quận Ba Đình, Thành phố HN.</v>
          </cell>
          <cell r="O36" t="str">
            <v>Bùi Phương Linh</v>
          </cell>
          <cell r="P36" t="str">
            <v>LINHBP1@VPBANK.COM.VN</v>
          </cell>
          <cell r="Q36" t="str">
            <v>0917791101</v>
          </cell>
        </row>
        <row r="37">
          <cell r="F37" t="str">
            <v>Thanh Xuân</v>
          </cell>
          <cell r="H37" t="str">
            <v>Hà Nội</v>
          </cell>
          <cell r="L37" t="str">
            <v>Cấp 3</v>
          </cell>
          <cell r="M37" t="str">
            <v>R2</v>
          </cell>
          <cell r="N37" t="str">
            <v>Số 601 Nguyễn Trãi, phường Thanh Xuân Nam, Quận Thanh Xuân, HN</v>
          </cell>
          <cell r="O37" t="str">
            <v>Đỗ Thị Dung</v>
          </cell>
          <cell r="P37" t="str">
            <v>DUNGDT18@VPBANK.COM.VN</v>
          </cell>
          <cell r="Q37" t="str">
            <v>0985277240</v>
          </cell>
        </row>
        <row r="38">
          <cell r="F38" t="str">
            <v>Thụy Khuê</v>
          </cell>
          <cell r="H38" t="str">
            <v>Hà Nội</v>
          </cell>
          <cell r="J38" t="str">
            <v>TT AF</v>
          </cell>
          <cell r="L38" t="str">
            <v>Đặc biệt</v>
          </cell>
          <cell r="M38" t="str">
            <v>R3</v>
          </cell>
          <cell r="N38" t="str">
            <v>Số 251 đường Thụy Khuê, Phường Thụy Khuê, Quận Tây Hồ, Thành phố Hà Nội.</v>
          </cell>
          <cell r="O38" t="str">
            <v>Phạm Thị Thu Huyền</v>
          </cell>
          <cell r="P38" t="str">
            <v>THUHUYEN@VPBANK.COM.VN</v>
          </cell>
          <cell r="Q38" t="str">
            <v>0904335482</v>
          </cell>
        </row>
        <row r="39">
          <cell r="F39" t="str">
            <v>Trần Duy Hưng</v>
          </cell>
          <cell r="H39" t="str">
            <v>Hà Nội</v>
          </cell>
          <cell r="L39" t="str">
            <v>Cấp 3</v>
          </cell>
          <cell r="M39" t="str">
            <v>R2</v>
          </cell>
          <cell r="N39" t="str">
            <v>Số 16 Nguyễn Thị Định, phường Trung Hòa, quận Cầu Giấy, Hà Nội</v>
          </cell>
          <cell r="O39" t="str">
            <v>Đỗ Thị Thu Trang</v>
          </cell>
          <cell r="P39" t="str">
            <v>TRANGDTT@VPBANK.COM.VN</v>
          </cell>
          <cell r="Q39" t="str">
            <v>0915790556</v>
          </cell>
        </row>
        <row r="40">
          <cell r="F40" t="str">
            <v>Trần Thái Tông</v>
          </cell>
          <cell r="H40" t="str">
            <v>Hà Nội</v>
          </cell>
          <cell r="L40" t="str">
            <v>Cấp 1</v>
          </cell>
          <cell r="M40" t="str">
            <v>R3</v>
          </cell>
          <cell r="N40" t="str">
            <v>Số D5 Trần Thái Tông, khu đô thị mới Cầu Giấy, phường Dịch Vọng Hậu, quận Cầu Giấy, Hà Nội</v>
          </cell>
          <cell r="O40" t="str">
            <v>Tô Thị Xuân Anh</v>
          </cell>
          <cell r="P40" t="str">
            <v>ANHTTX@VPBANK.COM.VN</v>
          </cell>
          <cell r="Q40" t="str">
            <v>0948072248</v>
          </cell>
        </row>
        <row r="41">
          <cell r="F41" t="str">
            <v>Trung Hòa Nhân Chính</v>
          </cell>
          <cell r="H41" t="str">
            <v>Hà Nội</v>
          </cell>
          <cell r="J41" t="str">
            <v>TT AF</v>
          </cell>
          <cell r="K41" t="str">
            <v>Có</v>
          </cell>
          <cell r="L41" t="str">
            <v>Siêu CN</v>
          </cell>
          <cell r="M41" t="str">
            <v>R2</v>
          </cell>
          <cell r="N41" t="str">
            <v>Tầng 1, Tòa nhà 29T1, khu chung cư N05 Đông Nam Trần Duy Hưng, phường Trung Hòa, Quận Cầu Giấy, HN</v>
          </cell>
          <cell r="O41" t="str">
            <v>Lê Kim Ngân</v>
          </cell>
          <cell r="P41" t="str">
            <v>NGANLK@VPBANK.COM.VN</v>
          </cell>
          <cell r="Q41" t="str">
            <v>0974071262</v>
          </cell>
        </row>
        <row r="42">
          <cell r="F42" t="str">
            <v>Trung Kính</v>
          </cell>
          <cell r="H42" t="str">
            <v>Hà Nội</v>
          </cell>
          <cell r="K42" t="str">
            <v>Có</v>
          </cell>
          <cell r="L42" t="str">
            <v>Cấp 2</v>
          </cell>
          <cell r="M42" t="str">
            <v>R3</v>
          </cell>
          <cell r="N42" t="str">
            <v>Tòa nhà Central Point, 219 Trung Kính, Cầu Giấy, Hà Nội</v>
          </cell>
          <cell r="O42" t="str">
            <v>Trần Thị Thanh Tâm</v>
          </cell>
          <cell r="P42" t="str">
            <v>TRANTHANHTAM@VPBANK.COM.VN</v>
          </cell>
          <cell r="Q42" t="str">
            <v>0982511148</v>
          </cell>
        </row>
        <row r="43">
          <cell r="F43" t="str">
            <v>Văn Quán</v>
          </cell>
          <cell r="H43" t="str">
            <v>Hà Nội</v>
          </cell>
          <cell r="K43" t="str">
            <v>Có</v>
          </cell>
          <cell r="L43" t="str">
            <v>Cấp 1</v>
          </cell>
          <cell r="M43" t="str">
            <v>R2</v>
          </cell>
          <cell r="N43" t="str">
            <v>Tầng 1, Tòa nhà Rainbow Văn Quán, đường 19/05, KĐT mới Văn Quán, Hà Đông, HN</v>
          </cell>
          <cell r="O43" t="str">
            <v>Mai Thị Quyên</v>
          </cell>
          <cell r="P43" t="str">
            <v>MAIQUYEN@VPBANK.COM.VN</v>
          </cell>
          <cell r="Q43" t="str">
            <v>0975657714</v>
          </cell>
        </row>
        <row r="44">
          <cell r="F44" t="str">
            <v>Vũ Trọng Phụng</v>
          </cell>
          <cell r="H44" t="str">
            <v>Hà Nội</v>
          </cell>
          <cell r="L44" t="str">
            <v>Cấp 2</v>
          </cell>
          <cell r="M44" t="str">
            <v>R2</v>
          </cell>
          <cell r="N44" t="str">
            <v>Một phần tầng 1 tòa nhà Vinaconex 12, số 57 Vũ Trọng Phụng, phường Thanh Xuân Trung, quận Thanh Xuân, thành phố Hà Nội</v>
          </cell>
          <cell r="O44" t="str">
            <v>Hồ Thị Minh Hà</v>
          </cell>
          <cell r="P44" t="str">
            <v>MINHHA@VPBANK.COM.VN</v>
          </cell>
          <cell r="Q44" t="str">
            <v>0932314770</v>
          </cell>
        </row>
        <row r="45">
          <cell r="F45" t="str">
            <v>Văn Phú</v>
          </cell>
          <cell r="H45" t="str">
            <v>Hà Nội</v>
          </cell>
          <cell r="L45" t="str">
            <v>Cấp 4</v>
          </cell>
          <cell r="M45" t="str">
            <v>R2</v>
          </cell>
          <cell r="N45" t="str">
            <v>Sàn dịch vụ thương mại (SH30 + SH31), Tòa C chung cư H-CT2, Ô đất H-CT2 -Khu nhà ở Hi Brand, Khu đô thị mới Văn Phú, phường Phú La, quận Hà Đông, TP Hà Nội, Việt Nam</v>
          </cell>
          <cell r="O45" t="str">
            <v>Lê Thị Thanh Bình</v>
          </cell>
          <cell r="P45" t="str">
            <v>BINHLTT@VPBANK.COM.VN</v>
          </cell>
          <cell r="Q45" t="str">
            <v>0973999963</v>
          </cell>
        </row>
        <row r="46">
          <cell r="F46" t="str">
            <v>Xuân La</v>
          </cell>
          <cell r="H46" t="str">
            <v>Hà Nội</v>
          </cell>
          <cell r="L46" t="str">
            <v>Cấp 2</v>
          </cell>
          <cell r="M46" t="str">
            <v>R3</v>
          </cell>
          <cell r="N46" t="str">
            <v>Liền kề 39, Embassy Garden, Khu Ngoại Giao Đoàn, Xuân Tảo, Hà Nội </v>
          </cell>
          <cell r="O46" t="str">
            <v>Nguyễn Thị Minh Huệ</v>
          </cell>
          <cell r="P46" t="str">
            <v>MINHHUE@VPBANK.COM.VN</v>
          </cell>
          <cell r="Q46" t="str">
            <v>0984820256</v>
          </cell>
        </row>
        <row r="47">
          <cell r="F47" t="str">
            <v>Yên Hòa</v>
          </cell>
          <cell r="H47" t="str">
            <v>Hà Nội</v>
          </cell>
          <cell r="L47" t="str">
            <v>Cấp 2</v>
          </cell>
          <cell r="M47" t="str">
            <v>R3</v>
          </cell>
          <cell r="N47" t="str">
            <v>Tầng 1 của khu nhà chung cư E3, Khu đô thị Yên Hòa, Phường Yên Hòa, Quận Cầu Giấy, Thành phố Hà Nội, Việt Nam</v>
          </cell>
          <cell r="O47" t="str">
            <v>Bùi Phương Thảo</v>
          </cell>
          <cell r="P47" t="str">
            <v>THAOBP1@VPBANK.COM.VN</v>
          </cell>
          <cell r="Q47" t="str">
            <v>0382969638</v>
          </cell>
        </row>
        <row r="48">
          <cell r="F48" t="str">
            <v>Láng Hạ</v>
          </cell>
          <cell r="H48" t="str">
            <v>Hà Nội</v>
          </cell>
          <cell r="I48" t="str">
            <v>Kho Cụm</v>
          </cell>
          <cell r="J48" t="str">
            <v>TT AF</v>
          </cell>
          <cell r="K48" t="str">
            <v>Có</v>
          </cell>
          <cell r="L48" t="str">
            <v>Cấp 1</v>
          </cell>
          <cell r="M48" t="str">
            <v>R1</v>
          </cell>
          <cell r="N48" t="str">
            <v>89 Láng Hạ, Đống Đa, Hà Nội</v>
          </cell>
          <cell r="O48" t="str">
            <v>Phan Hải Vân</v>
          </cell>
          <cell r="P48" t="str">
            <v>VANPH@VPBANK.COM.VN</v>
          </cell>
          <cell r="Q48" t="str">
            <v>0913270660</v>
          </cell>
        </row>
        <row r="49">
          <cell r="F49" t="str">
            <v>Bắc Giang</v>
          </cell>
          <cell r="H49" t="str">
            <v>Bắc Giang</v>
          </cell>
          <cell r="I49" t="str">
            <v>Kho tiền</v>
          </cell>
          <cell r="K49" t="str">
            <v>Có</v>
          </cell>
          <cell r="L49" t="str">
            <v>Siêu CN</v>
          </cell>
          <cell r="M49" t="str">
            <v>R4</v>
          </cell>
          <cell r="N49" t="str">
            <v>Số 303 Lê Lợi, phường Hoàng Văn Thụ, thành phố Bắc Giang, tỉnh Bắc Giang</v>
          </cell>
          <cell r="O49" t="str">
            <v>Phạm Thanh Nga</v>
          </cell>
          <cell r="P49" t="str">
            <v>NGAPT@VPBANK.COM.VN</v>
          </cell>
          <cell r="Q49" t="str">
            <v>0902008662</v>
          </cell>
        </row>
        <row r="50">
          <cell r="F50" t="str">
            <v>Bắc Ninh</v>
          </cell>
          <cell r="G50">
            <v>18</v>
          </cell>
          <cell r="H50" t="str">
            <v>Bắc Ninh</v>
          </cell>
          <cell r="I50" t="str">
            <v>Kho tiền</v>
          </cell>
          <cell r="K50" t="str">
            <v>Có</v>
          </cell>
          <cell r="L50" t="str">
            <v>Cấp 1</v>
          </cell>
          <cell r="M50" t="str">
            <v>R4</v>
          </cell>
          <cell r="N50" t="str">
            <v>Một phần tầng 1 và một phần tầng 2 tòa nhà Việt Long, số 34 đường Lý Thái Tổ, phường Ninh Xá, thành phố Bắc Ninh, tỉnh Bắc Ninh</v>
          </cell>
          <cell r="O50" t="str">
            <v>Nguyễn Thị Phương</v>
          </cell>
          <cell r="P50" t="str">
            <v>NGUYENTHIPHUONG@VPBANK.COM.VN</v>
          </cell>
          <cell r="Q50" t="str">
            <v>0931514111</v>
          </cell>
        </row>
        <row r="51">
          <cell r="F51" t="str">
            <v>Chương Dương</v>
          </cell>
          <cell r="H51" t="str">
            <v>Hà Nội</v>
          </cell>
          <cell r="K51" t="str">
            <v>Có</v>
          </cell>
          <cell r="L51" t="str">
            <v>Đặc biệt</v>
          </cell>
          <cell r="M51" t="str">
            <v>R1</v>
          </cell>
          <cell r="N51" t="str">
            <v xml:space="preserve">Tầng 1 Tòa nhà Plaschem Số 562 Nguyễn Văn Cừ, Long biên, Hà Nội, Việt Nam           </v>
          </cell>
          <cell r="O51" t="str">
            <v>Nguyễn Mỹ Lệ Huyền</v>
          </cell>
          <cell r="P51" t="str">
            <v>LEHUYEN@VPBANK.COM.VN</v>
          </cell>
          <cell r="Q51" t="str">
            <v>0934402979</v>
          </cell>
        </row>
        <row r="52">
          <cell r="F52" t="str">
            <v>Đông Anh</v>
          </cell>
          <cell r="H52" t="str">
            <v>Hà Nội</v>
          </cell>
          <cell r="I52" t="str">
            <v>Kho tiền</v>
          </cell>
          <cell r="L52" t="str">
            <v>Cấp 2</v>
          </cell>
          <cell r="M52" t="str">
            <v>R1</v>
          </cell>
          <cell r="N52" t="str">
            <v>Số 115, khối 1B và số 117, tổ 9, khối 1B, Thị Trấn Đông Anh, Huyện Đông Anh, Thành phố Hà Nội, Việt Nam</v>
          </cell>
          <cell r="O52" t="str">
            <v>Đặng Thanh Hiền</v>
          </cell>
          <cell r="P52" t="str">
            <v>THANHHIEN@VPBANK.COM.VN</v>
          </cell>
          <cell r="Q52" t="str">
            <v>0932320814</v>
          </cell>
        </row>
        <row r="53">
          <cell r="F53" t="str">
            <v>Đông Hà Nội</v>
          </cell>
          <cell r="H53" t="str">
            <v>Hà Nội</v>
          </cell>
          <cell r="K53" t="str">
            <v>Có</v>
          </cell>
          <cell r="L53" t="str">
            <v>Cấp 2</v>
          </cell>
          <cell r="M53" t="str">
            <v>R1</v>
          </cell>
          <cell r="N53" t="str">
            <v>tầng 1 T05 KĐT Times City, 458 Minh Khai, Hai Bà Trưng, Hà Nội</v>
          </cell>
          <cell r="O53" t="str">
            <v>Ngô Thị Hồng Nga</v>
          </cell>
          <cell r="P53" t="str">
            <v>NGANTH@VPBANK.COM.VN</v>
          </cell>
          <cell r="Q53" t="str">
            <v>0919649006</v>
          </cell>
        </row>
        <row r="54">
          <cell r="F54" t="str">
            <v>Đồng Xuân</v>
          </cell>
          <cell r="H54" t="str">
            <v>Hà Nội</v>
          </cell>
          <cell r="L54" t="str">
            <v>Cấp 3</v>
          </cell>
          <cell r="M54" t="str">
            <v>R1</v>
          </cell>
          <cell r="N54" t="str">
            <v>Tầng 1 và Tầng 2 số 21 Hàng Đậu, phường Đồng Xuân, quận Hoàn Kiếm, thành phố Hà Nội</v>
          </cell>
          <cell r="O54" t="str">
            <v>Mai Thị Kim Liên</v>
          </cell>
          <cell r="P54" t="str">
            <v>LIENMTK@VPBANK.COM.VN</v>
          </cell>
          <cell r="Q54" t="str">
            <v>0972893910</v>
          </cell>
        </row>
        <row r="55">
          <cell r="F55" t="str">
            <v>Gang Thép</v>
          </cell>
          <cell r="G55">
            <v>9</v>
          </cell>
          <cell r="H55" t="str">
            <v>Thái Nguyên</v>
          </cell>
          <cell r="L55" t="str">
            <v>Cấp 3</v>
          </cell>
          <cell r="M55" t="str">
            <v>R4</v>
          </cell>
          <cell r="N55" t="str">
            <v>Số 542-544 đường Cách mạng Tháng Tám, tổ 12, phường Trung Thành, thành phố Thái Nguyên, tỉnh Thái Nguyên</v>
          </cell>
          <cell r="O55" t="str">
            <v>Lê Thị Thu Lan</v>
          </cell>
          <cell r="P55" t="str">
            <v>LANLTT@VPBANK.COM.VN</v>
          </cell>
          <cell r="Q55" t="str">
            <v>0989666765</v>
          </cell>
        </row>
        <row r="56">
          <cell r="F56" t="str">
            <v>Hà Nam</v>
          </cell>
          <cell r="H56" t="str">
            <v>Hà Nam</v>
          </cell>
          <cell r="I56" t="str">
            <v>Kho tiền</v>
          </cell>
          <cell r="K56" t="str">
            <v>Có</v>
          </cell>
          <cell r="L56" t="str">
            <v>Cấp 4</v>
          </cell>
          <cell r="M56" t="str">
            <v>R4</v>
          </cell>
          <cell r="N56" t="str">
            <v>PG1-05A, Vincom Shophouse Phủ Lý, Số 60 Đường Biên Hòa, TP.Phủ Lý, Tỉnh Hà Nam    </v>
          </cell>
          <cell r="O56" t="str">
            <v>Nguyễn Thị Huyền</v>
          </cell>
          <cell r="P56" t="str">
            <v>HUYENNT59@VPBANK.COM.VN</v>
          </cell>
          <cell r="Q56" t="str">
            <v>0916068808</v>
          </cell>
        </row>
        <row r="57">
          <cell r="F57" t="str">
            <v>Hà Nội</v>
          </cell>
          <cell r="H57" t="str">
            <v>Hà Nội</v>
          </cell>
          <cell r="J57" t="str">
            <v>TT AF</v>
          </cell>
          <cell r="K57" t="str">
            <v>Có</v>
          </cell>
          <cell r="L57" t="str">
            <v>Cấp 1</v>
          </cell>
          <cell r="M57" t="str">
            <v>R1</v>
          </cell>
          <cell r="N57" t="str">
            <v>Số 5 Điện Biên Phủ, phường Điện Biên, quận Ba Đình, Hà Nội</v>
          </cell>
          <cell r="O57" t="str">
            <v>Nguyễn Thị Phương Thảo</v>
          </cell>
          <cell r="P57" t="str">
            <v>PHUONGTHAO@VPBANK.COM.VN</v>
          </cell>
          <cell r="Q57" t="str">
            <v>0904110765</v>
          </cell>
        </row>
        <row r="58">
          <cell r="F58" t="str">
            <v>Hiệp Hòa</v>
          </cell>
          <cell r="G58">
            <v>30</v>
          </cell>
          <cell r="H58" t="str">
            <v>Bắc Giang</v>
          </cell>
          <cell r="I58" t="str">
            <v>Kho tiền</v>
          </cell>
          <cell r="L58" t="str">
            <v>Cấp 1</v>
          </cell>
          <cell r="M58" t="str">
            <v>R4</v>
          </cell>
          <cell r="N58" t="str">
            <v>Số 80 đường 19/5 thị trấn Thắng, huyện Hiệp Hòa, tỉnh Bắc Giang.</v>
          </cell>
          <cell r="O58" t="str">
            <v>Dương Thị Nguyệt</v>
          </cell>
          <cell r="P58" t="str">
            <v>NGUYETDT1@VPBANK.COM.VN</v>
          </cell>
          <cell r="Q58" t="str">
            <v>0968033061</v>
          </cell>
        </row>
        <row r="59">
          <cell r="F59" t="str">
            <v>Hòa Bình</v>
          </cell>
          <cell r="G59">
            <v>2.5</v>
          </cell>
          <cell r="H59" t="str">
            <v>Hòa Bình</v>
          </cell>
          <cell r="I59" t="str">
            <v>Kho tiền</v>
          </cell>
          <cell r="K59" t="str">
            <v>Có</v>
          </cell>
          <cell r="L59" t="str">
            <v>Đặc biệt</v>
          </cell>
          <cell r="M59" t="str">
            <v>R4</v>
          </cell>
          <cell r="N59" t="str">
            <v>Số 878, tổ 17 đường Cù Chính Lan, phường Phương Lâm, thành phố Hòa Bình, tỉnh Hòa Bình</v>
          </cell>
          <cell r="O59" t="str">
            <v>Nguyễn Thị Lan</v>
          </cell>
          <cell r="P59" t="str">
            <v>LANNT@VPBANK.COM.VN</v>
          </cell>
          <cell r="Q59" t="str">
            <v>0972036160</v>
          </cell>
        </row>
        <row r="60">
          <cell r="F60" t="str">
            <v>Hoàn Kiếm</v>
          </cell>
          <cell r="H60" t="str">
            <v>Hà Nội</v>
          </cell>
          <cell r="L60" t="str">
            <v>Cấp 2</v>
          </cell>
          <cell r="M60" t="str">
            <v>R1</v>
          </cell>
          <cell r="N60" t="str">
            <v xml:space="preserve">16 Thi Sách,Phường Ngô Thì Nhậm, Quận Hai Bà Trưng, Hà Nội      </v>
          </cell>
          <cell r="O60" t="str">
            <v>Cao Thị Kim Anh</v>
          </cell>
          <cell r="P60" t="str">
            <v>CAOKIMANH@VPBANK.COM.VN</v>
          </cell>
          <cell r="Q60" t="str">
            <v>0918355868</v>
          </cell>
        </row>
        <row r="61">
          <cell r="F61" t="str">
            <v>Hưng Yên</v>
          </cell>
          <cell r="H61" t="str">
            <v>Hưng Yên</v>
          </cell>
          <cell r="I61" t="str">
            <v>Kho tiền</v>
          </cell>
          <cell r="K61" t="str">
            <v>Có</v>
          </cell>
          <cell r="L61" t="str">
            <v>Cấp 5</v>
          </cell>
          <cell r="M61" t="str">
            <v>R4</v>
          </cell>
          <cell r="N61" t="str">
            <v>KCN Phố Nối B, xã Nghĩa Hiệp, Huyện Yên Mỹ, Hưng Yên</v>
          </cell>
          <cell r="O61" t="str">
            <v>Lê Thị Lệ</v>
          </cell>
          <cell r="P61" t="str">
            <v>LELT2@VPBANK.COM.VN</v>
          </cell>
          <cell r="Q61" t="str">
            <v>0965446333</v>
          </cell>
        </row>
        <row r="62">
          <cell r="F62" t="str">
            <v>Khâm Thiên</v>
          </cell>
          <cell r="H62" t="str">
            <v>Hà Nội</v>
          </cell>
          <cell r="L62" t="str">
            <v>Cấp 3</v>
          </cell>
          <cell r="M62" t="str">
            <v>R1</v>
          </cell>
          <cell r="N62" t="str">
            <v>Số 180-182 Khâm Thiên, Phường Thổ Quan, Quận Đống Đa, Thành phố Hà Nội.</v>
          </cell>
          <cell r="O62" t="str">
            <v>Trần Thị Hải Châu</v>
          </cell>
          <cell r="P62" t="str">
            <v>CHAUTTH1@VPBANK.COM.VN</v>
          </cell>
          <cell r="Q62" t="str">
            <v>0943909092</v>
          </cell>
        </row>
        <row r="63">
          <cell r="F63" t="str">
            <v>Lạng Sơn</v>
          </cell>
          <cell r="H63" t="str">
            <v>Lạng sơn</v>
          </cell>
          <cell r="I63" t="str">
            <v>Kho tiền</v>
          </cell>
          <cell r="K63" t="str">
            <v>Có</v>
          </cell>
          <cell r="L63" t="str">
            <v>Cấp 3</v>
          </cell>
          <cell r="M63" t="str">
            <v>R4</v>
          </cell>
          <cell r="N63" t="str">
            <v>Số 125-127 Đường Lê Lợi, P Vĩnh Trại, TP Lạng Sơn</v>
          </cell>
          <cell r="O63" t="str">
            <v>Nguyễn Thị Thanh Mai</v>
          </cell>
          <cell r="P63" t="str">
            <v>MAINTT28@VPBANK.COM.VN</v>
          </cell>
          <cell r="Q63" t="str">
            <v>0906052666</v>
          </cell>
        </row>
        <row r="64">
          <cell r="F64" t="str">
            <v>Lê Lợi</v>
          </cell>
          <cell r="G64">
            <v>0.8</v>
          </cell>
          <cell r="H64" t="str">
            <v>Bắc Giang</v>
          </cell>
          <cell r="L64" t="str">
            <v>Cấp 1</v>
          </cell>
          <cell r="M64" t="str">
            <v>R4</v>
          </cell>
          <cell r="N64" t="str">
            <v>Số 208 đường Lê Lợi, phường Lê Lợi, thành phố Bắc Giang, tỉnh Bắc Giang.</v>
          </cell>
          <cell r="O64" t="str">
            <v>Trần Thị Thủy</v>
          </cell>
          <cell r="P64" t="str">
            <v>TRANTHUY@VPBANK.COM.VN</v>
          </cell>
          <cell r="Q64" t="str">
            <v>0986327504</v>
          </cell>
        </row>
        <row r="65">
          <cell r="F65" t="str">
            <v>Long Biên</v>
          </cell>
          <cell r="H65" t="str">
            <v>Hà Nội</v>
          </cell>
          <cell r="L65" t="str">
            <v>Cấp 2</v>
          </cell>
          <cell r="M65" t="str">
            <v>R1</v>
          </cell>
          <cell r="N65" t="str">
            <v>Số 3 Nguyễn Sơn, Long Biên, Hà Nội.</v>
          </cell>
          <cell r="O65" t="str">
            <v>Nguyễn Thu Trang</v>
          </cell>
          <cell r="P65" t="str">
            <v>TRANGNT1@VPBANK.COM.VN</v>
          </cell>
          <cell r="Q65" t="str">
            <v>0986848887</v>
          </cell>
        </row>
        <row r="66">
          <cell r="F66" t="str">
            <v>Ngô Gia Tự</v>
          </cell>
          <cell r="G66">
            <v>1.2</v>
          </cell>
          <cell r="H66" t="str">
            <v>Bắc Giang</v>
          </cell>
          <cell r="L66" t="str">
            <v>Cấp 1</v>
          </cell>
          <cell r="M66" t="str">
            <v>R4</v>
          </cell>
          <cell r="N66" t="str">
            <v>Số 43 Nguyễn Văn Cừ, phường Ngô Quyền, thành phố Bắc Giang, tỉnh Bắc Giang.</v>
          </cell>
          <cell r="O66" t="str">
            <v>Ngô Thị Mai Anh</v>
          </cell>
          <cell r="P66" t="str">
            <v>MAIANH1@VPBANK.COM.VN</v>
          </cell>
          <cell r="Q66" t="str">
            <v>0362902848</v>
          </cell>
        </row>
        <row r="67">
          <cell r="F67" t="str">
            <v>Ngô Quyền</v>
          </cell>
          <cell r="H67" t="str">
            <v>Hà Nội</v>
          </cell>
          <cell r="J67" t="str">
            <v>TT AF</v>
          </cell>
          <cell r="L67" t="str">
            <v>Đặc biệt</v>
          </cell>
          <cell r="M67" t="str">
            <v>R1</v>
          </cell>
          <cell r="N67" t="str">
            <v>Tòa nhà Vinaplat, 39 Ngô Quyền, Phường Hàng Bài, Quận Hoàn Kiếm, Thành phố Hà Nội</v>
          </cell>
          <cell r="O67" t="str">
            <v>Nguyễn Thanh Huyền</v>
          </cell>
          <cell r="P67" t="str">
            <v>HUYENNT8@VPBANK.COM.VN</v>
          </cell>
          <cell r="Q67" t="str">
            <v>0912463676</v>
          </cell>
        </row>
        <row r="68">
          <cell r="F68" t="str">
            <v>Nguyễn Hữu Huân</v>
          </cell>
          <cell r="H68" t="str">
            <v>Hà Nội</v>
          </cell>
          <cell r="L68" t="str">
            <v>Cấp 3</v>
          </cell>
          <cell r="M68" t="str">
            <v>R1</v>
          </cell>
          <cell r="N68" t="str">
            <v>Số 52 Nguyễn Hữu Huân, Phường Lý Thái Tổ, Quận Hoàn Kiếm, Thành phố Hà Nội.</v>
          </cell>
          <cell r="O68" t="str">
            <v>Đỗ Thị Hồng Chính</v>
          </cell>
          <cell r="P68" t="str">
            <v>CHINHDTH@VPBANK.COM.VN</v>
          </cell>
          <cell r="Q68" t="str">
            <v>0944956668</v>
          </cell>
        </row>
        <row r="69">
          <cell r="F69" t="str">
            <v>Phú Thọ</v>
          </cell>
          <cell r="G69">
            <v>3</v>
          </cell>
          <cell r="H69" t="str">
            <v>Phú Thọ</v>
          </cell>
          <cell r="I69" t="str">
            <v>Kho tiền</v>
          </cell>
          <cell r="K69" t="str">
            <v>Có</v>
          </cell>
          <cell r="L69" t="str">
            <v>Cấp 1</v>
          </cell>
          <cell r="M69" t="str">
            <v>R4</v>
          </cell>
          <cell r="N69" t="str">
            <v>Số 2269 đường Hùng Vương, phường Nông Trang, Thành phố Việt Trì, tỉnh Phú Thọ.</v>
          </cell>
          <cell r="O69" t="str">
            <v>Nguyễn Thị Cảnh Ly</v>
          </cell>
          <cell r="P69" t="str">
            <v>LYNTC@VPBANK.COM.VN</v>
          </cell>
          <cell r="Q69" t="str">
            <v>0932282669</v>
          </cell>
        </row>
        <row r="70">
          <cell r="F70" t="str">
            <v>Phúc Yên</v>
          </cell>
          <cell r="G70">
            <v>17</v>
          </cell>
          <cell r="H70" t="str">
            <v>Vĩnh Phúc</v>
          </cell>
          <cell r="I70" t="str">
            <v>Kho tiền</v>
          </cell>
          <cell r="L70" t="str">
            <v>Cấp 2</v>
          </cell>
          <cell r="M70" t="str">
            <v>R4</v>
          </cell>
          <cell r="N70" t="str">
            <v>Số nhà 104 đường Hai Bà Trưng, phường Hùng Vương, thị xã Phúc Yên, tỉnh Vĩnh Phúc.</v>
          </cell>
          <cell r="O70" t="str">
            <v>Phan Nghĩa Linh</v>
          </cell>
          <cell r="P70" t="str">
            <v>LINHPN@VPBANK.COM.VN</v>
          </cell>
          <cell r="Q70" t="str">
            <v>0975907123</v>
          </cell>
        </row>
        <row r="71">
          <cell r="F71" t="str">
            <v>Sở giao dịch</v>
          </cell>
          <cell r="H71" t="str">
            <v>Hà Nội</v>
          </cell>
          <cell r="I71" t="str">
            <v>Kho Cụm</v>
          </cell>
          <cell r="J71" t="str">
            <v>TT AF</v>
          </cell>
          <cell r="L71" t="str">
            <v>Siêu CN</v>
          </cell>
          <cell r="M71" t="str">
            <v>R1</v>
          </cell>
          <cell r="N71" t="str">
            <v>Tầng 1 và tầng 3, Tòa nhà số 34 phố Hai Bà Trưng, Phường Tràng Tiền, Quận Hoàn Kiếm, Thành phố Hà Nội, Việt Nam</v>
          </cell>
          <cell r="O71" t="str">
            <v>Mai Thùy Trang</v>
          </cell>
          <cell r="P71" t="str">
            <v>MAITHUYTRANG@VPBANK.COM.VN</v>
          </cell>
          <cell r="Q71" t="str">
            <v>0904222609</v>
          </cell>
        </row>
        <row r="72">
          <cell r="F72" t="str">
            <v>Sông Đà</v>
          </cell>
          <cell r="G72">
            <v>2.5</v>
          </cell>
          <cell r="H72" t="str">
            <v>Hòa Bình</v>
          </cell>
          <cell r="L72" t="str">
            <v>Cấp 2</v>
          </cell>
          <cell r="M72" t="str">
            <v>R4</v>
          </cell>
          <cell r="N72" t="str">
            <v>Tổ 13, đại lộ Thịnh Lang, phường Tân Thịnh, thành phố Hòa Bình</v>
          </cell>
          <cell r="O72" t="str">
            <v>Phạm Thị Thanh Tuyền</v>
          </cell>
          <cell r="P72" t="str">
            <v>TUYENPTT@VPBANK.COM.VN</v>
          </cell>
          <cell r="Q72" t="str">
            <v>0888168555</v>
          </cell>
        </row>
        <row r="73">
          <cell r="F73" t="str">
            <v>Thái Hà</v>
          </cell>
          <cell r="H73" t="str">
            <v>Hà Nội</v>
          </cell>
          <cell r="L73" t="str">
            <v>Cấp 1</v>
          </cell>
          <cell r="M73" t="str">
            <v>R1</v>
          </cell>
          <cell r="N73" t="str">
            <v>Tầng 1, tầng 2 tòa nhà số 37 Yên Lãng, phường Trung Liệt, quận Đống Đa, Hà Nội</v>
          </cell>
          <cell r="O73" t="str">
            <v>Hoàng Thị Nguyệt Hằng</v>
          </cell>
          <cell r="P73" t="str">
            <v>HANGHTN@VPBANK.COM.VN</v>
          </cell>
          <cell r="Q73" t="str">
            <v>0978387828</v>
          </cell>
        </row>
        <row r="74">
          <cell r="F74" t="str">
            <v>Thái Nguyên</v>
          </cell>
          <cell r="G74">
            <v>9</v>
          </cell>
          <cell r="H74" t="str">
            <v>Thái Nguyên</v>
          </cell>
          <cell r="I74" t="str">
            <v>Kho tiền</v>
          </cell>
          <cell r="K74" t="str">
            <v>Có</v>
          </cell>
          <cell r="L74" t="str">
            <v>Cấp 2</v>
          </cell>
          <cell r="M74" t="str">
            <v>R4</v>
          </cell>
          <cell r="N74" t="str">
            <v>Tầng lửng + tầng 2 + tầng 3 của ngôi nhà số 631 Lương Ngọc Quyến, phường Phan Đình Phùng, thành phố Thái Nguyên, tỉnh Thái Nguyên</v>
          </cell>
          <cell r="O74" t="str">
            <v>Ninh Thị Việt Phương</v>
          </cell>
          <cell r="P74" t="str">
            <v>PHUONGNTV@VPBANK.COM.VN</v>
          </cell>
          <cell r="Q74" t="str">
            <v>0983762584</v>
          </cell>
        </row>
        <row r="75">
          <cell r="F75" t="str">
            <v>Thành Đô</v>
          </cell>
          <cell r="H75" t="str">
            <v>Hà Nội</v>
          </cell>
          <cell r="K75" t="str">
            <v>Có</v>
          </cell>
          <cell r="L75" t="str">
            <v>Cấp 2</v>
          </cell>
          <cell r="M75" t="str">
            <v>R1</v>
          </cell>
          <cell r="N75" t="str">
            <v>Số 4 Dã Tượng, Quận Hoàn Kiếm, Thành phố Hà Nội.</v>
          </cell>
          <cell r="O75" t="str">
            <v>Đặng Thị Hải Yến</v>
          </cell>
          <cell r="P75" t="str">
            <v>YENDTH@VPBANK.COM.VN</v>
          </cell>
          <cell r="Q75" t="str">
            <v>0985546854</v>
          </cell>
        </row>
        <row r="76">
          <cell r="F76" t="str">
            <v>Thủ Đô</v>
          </cell>
          <cell r="H76" t="str">
            <v>Hà Nội</v>
          </cell>
          <cell r="L76" t="str">
            <v>Cấp 1</v>
          </cell>
          <cell r="M76" t="str">
            <v>R1</v>
          </cell>
          <cell r="N76" t="str">
            <v>Số 34B Trần Phú, P. Điện Biên, Q. Ba Đình, Hà Nội</v>
          </cell>
          <cell r="O76" t="str">
            <v>Vũ Thị Bích Điệp</v>
          </cell>
          <cell r="P76" t="str">
            <v>DIEPVTB@VPBANK.COM.VN</v>
          </cell>
          <cell r="Q76" t="str">
            <v xml:space="preserve">0915470756 </v>
          </cell>
        </row>
        <row r="77">
          <cell r="F77" t="str">
            <v>Tiên Cát</v>
          </cell>
          <cell r="G77">
            <v>3</v>
          </cell>
          <cell r="H77" t="str">
            <v>Phú Thọ</v>
          </cell>
          <cell r="L77" t="str">
            <v>Cấp 2</v>
          </cell>
          <cell r="M77" t="str">
            <v>R4</v>
          </cell>
          <cell r="N77" t="str">
            <v>Số 1421 Hùng Vương, phường Tiên Cát, Thành phố Việt Trì, tỉnh Phú Thọ.</v>
          </cell>
          <cell r="O77" t="str">
            <v>Nguyễn Thanh Huệ</v>
          </cell>
          <cell r="P77" t="str">
            <v>NTHANHHUE@VPBANK.COM.VN</v>
          </cell>
          <cell r="Q77" t="str">
            <v>0916977579</v>
          </cell>
        </row>
        <row r="78">
          <cell r="F78" t="str">
            <v>Tôn Đức Thắng</v>
          </cell>
          <cell r="H78" t="str">
            <v>Hà Nội</v>
          </cell>
          <cell r="L78" t="str">
            <v>Cấp 2</v>
          </cell>
          <cell r="M78" t="str">
            <v>R1</v>
          </cell>
          <cell r="N78" t="str">
            <v>Số 143A và 143 Tôn Đức Thắng, Phường Hàng Bột, Quận Đống Đa, Thành phố Hà Nội.</v>
          </cell>
          <cell r="O78" t="str">
            <v>Nguyễn Kim Hằng</v>
          </cell>
          <cell r="P78" t="str">
            <v>HANGNK@VPBANK.COM.VN</v>
          </cell>
          <cell r="Q78" t="str">
            <v>01688771267</v>
          </cell>
        </row>
        <row r="79">
          <cell r="F79" t="str">
            <v>Trần Hưng Đạo</v>
          </cell>
          <cell r="H79" t="str">
            <v>Hà Nội</v>
          </cell>
          <cell r="L79" t="str">
            <v>Siêu CN</v>
          </cell>
          <cell r="M79" t="str">
            <v>R1</v>
          </cell>
          <cell r="N79" t="str">
            <v>Một phần diện tích tại Tòa nhà Capital, số 109 đường Trần Hưng Đạo, phường Trần Hưng Đạo, quận Hoàn Kiếm, thành phố Hà Nội</v>
          </cell>
          <cell r="O79" t="str">
            <v>Đặng Thị Thủy</v>
          </cell>
          <cell r="P79" t="str">
            <v>THUYDT1@VPBANK.COM.VN</v>
          </cell>
          <cell r="Q79" t="str">
            <v>0946293829</v>
          </cell>
        </row>
        <row r="80">
          <cell r="F80" t="str">
            <v>Tràng An</v>
          </cell>
          <cell r="H80" t="str">
            <v>Hà Nội</v>
          </cell>
          <cell r="L80" t="str">
            <v>Cấp 2</v>
          </cell>
          <cell r="M80" t="str">
            <v>R1</v>
          </cell>
          <cell r="N80" t="str">
            <v xml:space="preserve">Số 99 Hoàng Cầu, Phường Ô Chợ Dừa, Đống Đa, Hà Nội </v>
          </cell>
          <cell r="O80" t="str">
            <v>Phạm Thị Thanh Phương</v>
          </cell>
          <cell r="P80" t="str">
            <v>PHUONGPTT3@VPBANK.COM.VN</v>
          </cell>
          <cell r="Q80" t="str">
            <v>0987404637</v>
          </cell>
        </row>
        <row r="81">
          <cell r="F81" t="str">
            <v>Từ Sơn</v>
          </cell>
          <cell r="G81">
            <v>18</v>
          </cell>
          <cell r="H81" t="str">
            <v>Bắc Ninh</v>
          </cell>
          <cell r="L81" t="str">
            <v>Cấp 2</v>
          </cell>
          <cell r="M81" t="str">
            <v>R4</v>
          </cell>
          <cell r="N81" t="str">
            <v>Số 241 đường Trần Phú,phường Đình Bảng, thị xã Từ Sơn, tỉnh Bắc Ninh</v>
          </cell>
          <cell r="O81" t="str">
            <v>Trần Thị Lan</v>
          </cell>
          <cell r="P81" t="str">
            <v>LANTRAN@VPBANK.COM.VN</v>
          </cell>
          <cell r="Q81" t="str">
            <v>0382254669</v>
          </cell>
        </row>
        <row r="82">
          <cell r="F82" t="str">
            <v>Vĩnh Phúc</v>
          </cell>
          <cell r="H82" t="str">
            <v>Vĩnh Phúc</v>
          </cell>
          <cell r="I82" t="str">
            <v>Kho tiền</v>
          </cell>
          <cell r="K82" t="str">
            <v>Có</v>
          </cell>
          <cell r="L82" t="str">
            <v>Đặc biệt</v>
          </cell>
          <cell r="M82" t="str">
            <v>R4</v>
          </cell>
          <cell r="N82" t="str">
            <v>Số nhà 01 đường Mê Linh, phường Liên Bảo, thành phố Vĩnh Yên, tỉnh Vĩnh Phúc.</v>
          </cell>
          <cell r="O82" t="str">
            <v>Trần Thị Bình Minh</v>
          </cell>
          <cell r="P82" t="str">
            <v>MINHTTB@VPBANK.COM.VN</v>
          </cell>
          <cell r="Q82" t="str">
            <v>0979821516</v>
          </cell>
        </row>
        <row r="83">
          <cell r="F83" t="str">
            <v>Vĩnh Yên</v>
          </cell>
          <cell r="G83">
            <v>2.5</v>
          </cell>
          <cell r="H83" t="str">
            <v>Vĩnh Phúc</v>
          </cell>
          <cell r="L83" t="str">
            <v>Cấp 2</v>
          </cell>
          <cell r="M83" t="str">
            <v>R4</v>
          </cell>
          <cell r="N83" t="str">
            <v>Số 192-194 Hùng Vương, phường Tích Sơn, thành phố Vĩnh Yên, tỉnh Vĩnh Phúc</v>
          </cell>
          <cell r="O83" t="str">
            <v>Trần Lô Giang</v>
          </cell>
          <cell r="P83" t="str">
            <v>GIANGTL@VPBANK.COM.VN</v>
          </cell>
          <cell r="Q83" t="str">
            <v xml:space="preserve">0962604994 </v>
          </cell>
        </row>
        <row r="84">
          <cell r="F84" t="str">
            <v>Lào Cai</v>
          </cell>
          <cell r="H84" t="str">
            <v>Lào Cai</v>
          </cell>
          <cell r="I84" t="str">
            <v>Kho tiền</v>
          </cell>
          <cell r="L84" t="str">
            <v>Cấp 4</v>
          </cell>
          <cell r="M84" t="str">
            <v>R4</v>
          </cell>
          <cell r="N84" t="str">
            <v>Đường Ngã Sáu, phường Kim Tân, tp Lào Cai, tỉnh Lào Cai</v>
          </cell>
          <cell r="O84" t="str">
            <v>Đỗ Thu Nga</v>
          </cell>
          <cell r="P84" t="str">
            <v>NGADT30@VPBANK.COM.VN</v>
          </cell>
          <cell r="Q84" t="str">
            <v>0972888782</v>
          </cell>
        </row>
        <row r="85">
          <cell r="F85" t="str">
            <v>Yên Phong</v>
          </cell>
          <cell r="H85" t="str">
            <v>Bắc Ninh</v>
          </cell>
          <cell r="L85" t="str">
            <v>Cấp 4</v>
          </cell>
          <cell r="M85" t="str">
            <v>R4</v>
          </cell>
          <cell r="N85" t="str">
            <v>Thôn Ngô Nội, xã Trung Nghĩa, huyện Yên Phong, tỉnh Bắc Ninh</v>
          </cell>
          <cell r="O85" t="str">
            <v>Nguyễn Thị Thủy</v>
          </cell>
          <cell r="P85" t="str">
            <v>THUYNT1@VPBANK.COM.VN</v>
          </cell>
          <cell r="Q85" t="str">
            <v>0363266831</v>
          </cell>
        </row>
        <row r="86">
          <cell r="F86" t="str">
            <v>Thường Tín</v>
          </cell>
          <cell r="H86" t="str">
            <v>Hà Nội</v>
          </cell>
          <cell r="L86" t="str">
            <v>Cấp 4</v>
          </cell>
          <cell r="M86" t="str">
            <v>R1</v>
          </cell>
          <cell r="N86" t="str">
            <v>Khu đất kinh doanh dịch vụ (Cầu Dừa), xã Văn Bình, huyện Thường Tín, thành phố Hà Nội</v>
          </cell>
          <cell r="O86" t="str">
            <v>Nguyễn Thị Thương</v>
          </cell>
          <cell r="P86" t="str">
            <v>THUONGNT@VPBANK.COM.VN</v>
          </cell>
          <cell r="Q86" t="str">
            <v>0915985823</v>
          </cell>
        </row>
        <row r="87">
          <cell r="F87" t="str">
            <v>Bến Thủy</v>
          </cell>
          <cell r="G87">
            <v>4</v>
          </cell>
          <cell r="H87" t="str">
            <v>Nghệ An</v>
          </cell>
          <cell r="L87" t="str">
            <v>Cấp 3</v>
          </cell>
          <cell r="M87" t="str">
            <v>R5</v>
          </cell>
          <cell r="N87" t="str">
            <v>Số 01 Nguyễn Văn Trỗi, phường Bến Thủy, thành phố Vinh, tỉnh Nghệ An</v>
          </cell>
          <cell r="O87" t="str">
            <v>Nguyễn Thị Hằng</v>
          </cell>
          <cell r="P87" t="str">
            <v>HANGNT7@VPBANK.COM.VN</v>
          </cell>
          <cell r="Q87" t="str">
            <v>0948366689</v>
          </cell>
        </row>
        <row r="88">
          <cell r="F88" t="str">
            <v>Bỉm Sơn</v>
          </cell>
          <cell r="G88">
            <v>38</v>
          </cell>
          <cell r="H88" t="str">
            <v>Thanh Hóa</v>
          </cell>
          <cell r="I88" t="str">
            <v>Kho tiền</v>
          </cell>
          <cell r="L88" t="str">
            <v>Cấp 2</v>
          </cell>
          <cell r="M88" t="str">
            <v>R5</v>
          </cell>
          <cell r="N88" t="str">
            <v>Số 18 đường Nguyễn Huệ, phường Ngọc Trạo, Thị xã Bỉm sơn, Thanh Hoá</v>
          </cell>
          <cell r="O88" t="str">
            <v>Nguyễn Thị Chung</v>
          </cell>
          <cell r="P88" t="str">
            <v>CHUNGNT@VPBANK.COM.VN</v>
          </cell>
          <cell r="Q88" t="str">
            <v>0932326640</v>
          </cell>
        </row>
        <row r="89">
          <cell r="F89" t="str">
            <v>Cẩm Phả</v>
          </cell>
          <cell r="G89">
            <v>25</v>
          </cell>
          <cell r="H89" t="str">
            <v>Quảng Ninh</v>
          </cell>
          <cell r="I89" t="str">
            <v>Kho tiền</v>
          </cell>
          <cell r="L89" t="str">
            <v>Cấp 3</v>
          </cell>
          <cell r="M89" t="str">
            <v>R6</v>
          </cell>
          <cell r="N89" t="str">
            <v>Số nhà 308 đường Trần Phú, phường Cẩm Thành, Thành phố Cẩm Phả, tỉnh Quảng Ninh.</v>
          </cell>
          <cell r="O89" t="str">
            <v>Lương Thị Ngọc Lan</v>
          </cell>
          <cell r="P89" t="str">
            <v>LANLTN@VPBANK.COM.VN</v>
          </cell>
          <cell r="Q89" t="str">
            <v>0934363898
0989739068</v>
          </cell>
        </row>
        <row r="90">
          <cell r="F90" t="str">
            <v>Chợ Vinh</v>
          </cell>
          <cell r="G90">
            <v>1</v>
          </cell>
          <cell r="H90" t="str">
            <v>Nghệ An</v>
          </cell>
          <cell r="L90" t="str">
            <v>Cấp 4</v>
          </cell>
          <cell r="M90" t="str">
            <v>R5</v>
          </cell>
          <cell r="N90" t="str">
            <v>Số 20 đường Cao Thắng, phường Hồng Sơn, thành phố Vinh, tỉnh Nghệ An</v>
          </cell>
          <cell r="O90" t="str">
            <v>Nguyễn Thị Hồng Lương</v>
          </cell>
          <cell r="P90" t="str">
            <v>LUONGNTH@VPBANK.COM.VN</v>
          </cell>
          <cell r="Q90" t="str">
            <v>0965574368</v>
          </cell>
        </row>
        <row r="91">
          <cell r="F91" t="str">
            <v>Cửa Đông</v>
          </cell>
          <cell r="G91">
            <v>3</v>
          </cell>
          <cell r="H91" t="str">
            <v>Nghệ An</v>
          </cell>
          <cell r="L91" t="str">
            <v>Cấp 5</v>
          </cell>
          <cell r="M91" t="str">
            <v>R5</v>
          </cell>
          <cell r="N91" t="str">
            <v>Số 99 Nguyễn Phong Sắc, phường Hưng Dũng, Thành phố Vinh, Nghệ An</v>
          </cell>
          <cell r="O91" t="str">
            <v>Trần Thị Hồng Vân</v>
          </cell>
          <cell r="P91" t="str">
            <v>VANNTH1@VPBANK.COM.VN</v>
          </cell>
          <cell r="Q91" t="str">
            <v>0915832448</v>
          </cell>
        </row>
        <row r="92">
          <cell r="F92" t="str">
            <v>Đò Quan</v>
          </cell>
          <cell r="G92">
            <v>1</v>
          </cell>
          <cell r="H92" t="str">
            <v>Nam Định</v>
          </cell>
          <cell r="L92" t="str">
            <v>Cấp 2</v>
          </cell>
          <cell r="M92" t="str">
            <v>R5</v>
          </cell>
          <cell r="N92" t="str">
            <v>Số 10 đường Trần Phú, phường Năng Tĩnh, Tp. Nam Định, tỉnh Nam Định.</v>
          </cell>
          <cell r="O92" t="str">
            <v>Trần Thị Hồng Nhung</v>
          </cell>
          <cell r="P92" t="str">
            <v>NHUNGTTH13@VPBANK.COM.VN</v>
          </cell>
          <cell r="Q92" t="str">
            <v>0944244363</v>
          </cell>
        </row>
        <row r="93">
          <cell r="F93" t="str">
            <v>Đội Cung</v>
          </cell>
          <cell r="G93">
            <v>1.5</v>
          </cell>
          <cell r="H93" t="str">
            <v>Nghệ An</v>
          </cell>
          <cell r="L93" t="str">
            <v>Cấp 4</v>
          </cell>
          <cell r="M93" t="str">
            <v>R5</v>
          </cell>
          <cell r="N93" t="str">
            <v>Số 113 đường Trường Chinh, phường Lê Lợi, thành phố Vinh, tỉnh Nghệ An.</v>
          </cell>
          <cell r="O93" t="str">
            <v>Phạm Thị Phương Huyền</v>
          </cell>
          <cell r="P93" t="str">
            <v>HUYENNTP@VPBANK.COM.VN</v>
          </cell>
          <cell r="Q93" t="str">
            <v>0987027555</v>
          </cell>
        </row>
        <row r="94">
          <cell r="F94" t="str">
            <v>Đông Thọ</v>
          </cell>
          <cell r="G94">
            <v>2.5</v>
          </cell>
          <cell r="H94" t="str">
            <v>Thanh Hóa</v>
          </cell>
          <cell r="L94" t="str">
            <v>Cấp 4</v>
          </cell>
          <cell r="M94" t="str">
            <v>R5</v>
          </cell>
          <cell r="N94" t="str">
            <v>474 Bà Triệu- p.Trường Thi – TP Thanh Hóa</v>
          </cell>
          <cell r="O94" t="str">
            <v>Nguyễn Thị Ngà</v>
          </cell>
          <cell r="P94" t="str">
            <v>NGANT1@VPBANK.COM.VN</v>
          </cell>
          <cell r="Q94" t="str">
            <v>0978865868</v>
          </cell>
        </row>
        <row r="95">
          <cell r="F95" t="str">
            <v>Hà Tĩnh</v>
          </cell>
          <cell r="H95" t="str">
            <v>Hà Tĩnh</v>
          </cell>
          <cell r="I95" t="str">
            <v>Kho tiền</v>
          </cell>
          <cell r="K95" t="str">
            <v>Có</v>
          </cell>
          <cell r="L95" t="str">
            <v>Cấp 2</v>
          </cell>
          <cell r="M95" t="str">
            <v>R5</v>
          </cell>
          <cell r="N95" t="str">
            <v>Số 17, đường Trần Phú, phường Trần Phú, thành phố Hà Tĩnh, tỉnh Hà Tĩnh</v>
          </cell>
          <cell r="O95" t="str">
            <v>Nguyễn Hương Giang</v>
          </cell>
          <cell r="P95" t="str">
            <v>GIANGNH@VPBANK.COM.VN</v>
          </cell>
          <cell r="Q95" t="str">
            <v>0945334393</v>
          </cell>
        </row>
        <row r="96">
          <cell r="F96" t="str">
            <v>Hải An</v>
          </cell>
          <cell r="G96">
            <v>4</v>
          </cell>
          <cell r="H96" t="str">
            <v>Hải Phòng</v>
          </cell>
          <cell r="L96" t="str">
            <v>Cấp 4</v>
          </cell>
          <cell r="M96" t="str">
            <v>R6</v>
          </cell>
          <cell r="N96" t="str">
            <v>Tầng 1 + Tầng lửng và tầng 2 trong ngôi nhà số 346 Văn Cao, phường Đằng Lâm, quận Hải An, thành phố Hải Phòng</v>
          </cell>
          <cell r="O96" t="str">
            <v>Nguyễn Thị Nguyệt Nga</v>
          </cell>
          <cell r="P96" t="str">
            <v>NGUYETNGA@VPBANK.COM.VN</v>
          </cell>
          <cell r="Q96" t="str">
            <v>0902124986</v>
          </cell>
        </row>
        <row r="97">
          <cell r="F97" t="str">
            <v>Hải Dương</v>
          </cell>
          <cell r="H97" t="str">
            <v>Hải Dương</v>
          </cell>
          <cell r="I97" t="str">
            <v>Kho tiền</v>
          </cell>
          <cell r="K97" t="str">
            <v>Có</v>
          </cell>
          <cell r="L97" t="str">
            <v>Cấp 2</v>
          </cell>
          <cell r="M97" t="str">
            <v>R6</v>
          </cell>
          <cell r="N97" t="str">
            <v>Số 11 Trần Hưng Đạo, phường Trần Hưng Đạo, thành phố Hải Dương, tỉnh Hải Dương</v>
          </cell>
          <cell r="O97" t="str">
            <v>Nguyễn Thị Thảo</v>
          </cell>
          <cell r="P97" t="str">
            <v>THAONT3@VPBANK.COM.VN</v>
          </cell>
          <cell r="Q97" t="str">
            <v>0916839993</v>
          </cell>
        </row>
        <row r="98">
          <cell r="F98" t="str">
            <v>Hải Phòng</v>
          </cell>
          <cell r="H98" t="str">
            <v>Hải Phòng</v>
          </cell>
          <cell r="I98" t="str">
            <v>Kho tiền</v>
          </cell>
          <cell r="J98" t="str">
            <v>TT AF</v>
          </cell>
          <cell r="K98" t="str">
            <v>Có</v>
          </cell>
          <cell r="L98" t="str">
            <v>Đặc biệt</v>
          </cell>
          <cell r="M98" t="str">
            <v>R6</v>
          </cell>
          <cell r="N98" t="str">
            <v>Số 31-33 Phạm Ngũ Lão, phường Lương Khánh Thiện, Quận Ngô Quyền, thành phố Hải Phòng</v>
          </cell>
          <cell r="O98" t="str">
            <v>Đỗ Thu Thủy</v>
          </cell>
          <cell r="P98" t="str">
            <v>DOTHUTHUY@VPBANK.COM.VN</v>
          </cell>
          <cell r="Q98" t="str">
            <v>0904335180</v>
          </cell>
        </row>
        <row r="99">
          <cell r="F99" t="str">
            <v>Hồng Lĩnh</v>
          </cell>
          <cell r="G99">
            <v>30</v>
          </cell>
          <cell r="H99" t="str">
            <v>Hà Tĩnh</v>
          </cell>
          <cell r="I99" t="str">
            <v>Kho tiền</v>
          </cell>
          <cell r="L99" t="str">
            <v>Cấp 4</v>
          </cell>
          <cell r="M99" t="str">
            <v>R5</v>
          </cell>
          <cell r="N99" t="str">
            <v xml:space="preserve">Số 52 đường Trần Phú, Phường Nam Hồng, thị xã Hồng Lĩnh, tỉnh Hà Tĩnh </v>
          </cell>
          <cell r="O99" t="str">
            <v>Trịnh Thị Việt Huyền</v>
          </cell>
          <cell r="P99" t="str">
            <v>HUYENTTV@VPBANK.COM.VN</v>
          </cell>
          <cell r="Q99" t="str">
            <v>0976557787</v>
          </cell>
        </row>
        <row r="100">
          <cell r="F100" t="str">
            <v>Kiến An</v>
          </cell>
          <cell r="G100">
            <v>10</v>
          </cell>
          <cell r="H100" t="str">
            <v>Hải Phòng</v>
          </cell>
          <cell r="L100" t="str">
            <v>Cấp 2</v>
          </cell>
          <cell r="M100" t="str">
            <v>R6</v>
          </cell>
          <cell r="N100" t="str">
            <v>Số 125 Trần Thành Ngọ, phường Trần Thành Ngọ, Quận Kiến An, TP Hải Phòng</v>
          </cell>
          <cell r="O100" t="str">
            <v>Trần Thị Mai Hương</v>
          </cell>
          <cell r="P100" t="str">
            <v>MAIHUONG@VPBANK.COM.VN</v>
          </cell>
          <cell r="Q100" t="str">
            <v>0917397398</v>
          </cell>
        </row>
        <row r="101">
          <cell r="F101" t="str">
            <v>Kỳ Bá</v>
          </cell>
          <cell r="G101">
            <v>1</v>
          </cell>
          <cell r="H101" t="str">
            <v>Thái Bình</v>
          </cell>
          <cell r="L101" t="str">
            <v>Cấp 2</v>
          </cell>
          <cell r="M101" t="str">
            <v>R6</v>
          </cell>
          <cell r="N101" t="str">
            <v>225G Hai Bà Trưng TP Thái Bình.</v>
          </cell>
          <cell r="O101" t="str">
            <v>Lê Thị Bích Ngọc</v>
          </cell>
          <cell r="P101" t="str">
            <v>NGOCLTB@VPBANK.COM.VN</v>
          </cell>
          <cell r="Q101" t="str">
            <v>0936568182</v>
          </cell>
        </row>
        <row r="102">
          <cell r="F102" t="str">
            <v>Lạc Quần</v>
          </cell>
          <cell r="G102">
            <v>15</v>
          </cell>
          <cell r="H102" t="str">
            <v>Nam Định</v>
          </cell>
          <cell r="L102" t="str">
            <v>Cấp 2</v>
          </cell>
          <cell r="M102" t="str">
            <v>R5</v>
          </cell>
          <cell r="N102" t="str">
            <v>Số 98 đường Điện Biên, TT Cổ Lễ, Trực Ninh, Nam  Định</v>
          </cell>
          <cell r="O102" t="str">
            <v>Vũ Kim Phượng</v>
          </cell>
          <cell r="P102" t="str">
            <v>PHUONGVK2@VPBANK.COM.VN</v>
          </cell>
          <cell r="Q102" t="str">
            <v>0943833262</v>
          </cell>
        </row>
        <row r="103">
          <cell r="F103" t="str">
            <v>Lạch Tray</v>
          </cell>
          <cell r="G103">
            <v>2</v>
          </cell>
          <cell r="H103" t="str">
            <v>Hải Phòng</v>
          </cell>
          <cell r="L103" t="str">
            <v>Cấp 2</v>
          </cell>
          <cell r="M103" t="str">
            <v>R6</v>
          </cell>
          <cell r="N103" t="str">
            <v>Số 276B Lạch Tray, phường Lạch Tray, quận Ngô Quyền, thành phố Hải Phòng</v>
          </cell>
          <cell r="O103" t="str">
            <v>Bùi Thị Trang</v>
          </cell>
          <cell r="P103" t="str">
            <v>TRANGBT1@VPBANK.COM.VN</v>
          </cell>
          <cell r="Q103" t="str">
            <v>0944110809</v>
          </cell>
        </row>
        <row r="104">
          <cell r="F104" t="str">
            <v>Lê Chân</v>
          </cell>
          <cell r="G104">
            <v>1.5</v>
          </cell>
          <cell r="H104" t="str">
            <v>Hải Phòng</v>
          </cell>
          <cell r="L104" t="str">
            <v>Cấp 2</v>
          </cell>
          <cell r="M104" t="str">
            <v>R6</v>
          </cell>
          <cell r="N104" t="str">
            <v>Số 230-232 Tô Hiệu, phường Trại Cau, Quận Lê Chân, thành phố Hải Phòng</v>
          </cell>
          <cell r="O104" t="str">
            <v>Bùi Thị Thu Trang</v>
          </cell>
          <cell r="P104" t="str">
            <v>TRANGBTT@VPBANK.COM.VN</v>
          </cell>
          <cell r="Q104" t="str">
            <v>01222246160</v>
          </cell>
        </row>
        <row r="105">
          <cell r="F105" t="str">
            <v>Lê Thanh Nghị</v>
          </cell>
          <cell r="G105">
            <v>2</v>
          </cell>
          <cell r="H105" t="str">
            <v>Hải Dương</v>
          </cell>
          <cell r="L105" t="str">
            <v>Cấp 2</v>
          </cell>
          <cell r="M105" t="str">
            <v>R6</v>
          </cell>
          <cell r="N105" t="str">
            <v>Số 216+218 đường Lê Thanh Nghị, phường Lê Thanh Nghị, thành phố Hải Dương, tỉnh Hải Dương.</v>
          </cell>
          <cell r="O105" t="str">
            <v>Quách Thùy Ngân</v>
          </cell>
          <cell r="P105" t="str">
            <v>NGANQT@VPBANK.COM.VN</v>
          </cell>
          <cell r="Q105" t="str">
            <v>0985528569</v>
          </cell>
        </row>
        <row r="106">
          <cell r="F106" t="str">
            <v>Móng Cái</v>
          </cell>
          <cell r="G106">
            <v>163</v>
          </cell>
          <cell r="H106" t="str">
            <v>Quảng Ninh</v>
          </cell>
          <cell r="I106" t="str">
            <v>Kho tiền</v>
          </cell>
          <cell r="K106" t="str">
            <v>Có</v>
          </cell>
          <cell r="L106" t="str">
            <v>Cấp 2</v>
          </cell>
          <cell r="M106" t="str">
            <v>R6</v>
          </cell>
          <cell r="N106" t="str">
            <v>Số 6 đường Hùng Vương, phường Trần Phú, thành phố Móng Cái, tỉnh Quảng Ninh</v>
          </cell>
          <cell r="O106" t="str">
            <v>Lê Thanh Thảo</v>
          </cell>
          <cell r="P106" t="str">
            <v>THAOLT@VPBANK.COM.VN</v>
          </cell>
          <cell r="Q106" t="str">
            <v>0932226987</v>
          </cell>
        </row>
        <row r="107">
          <cell r="F107" t="str">
            <v>Nam Định</v>
          </cell>
          <cell r="H107" t="str">
            <v>Nam Định</v>
          </cell>
          <cell r="I107" t="str">
            <v>Kho tiền</v>
          </cell>
          <cell r="K107" t="str">
            <v>Có</v>
          </cell>
          <cell r="L107" t="str">
            <v>Siêu CN</v>
          </cell>
          <cell r="M107" t="str">
            <v>R5</v>
          </cell>
          <cell r="N107" t="str">
            <v>Số 69 Lê Hồng Phong, phường Nguyễn Du, thành phố Nam Định, tỉnh Nam Định</v>
          </cell>
          <cell r="O107" t="str">
            <v>Trần Thị Thơm</v>
          </cell>
          <cell r="P107" t="str">
            <v>THOMTT1@VPBANK.COM.VN</v>
          </cell>
          <cell r="Q107" t="str">
            <v>0934546826</v>
          </cell>
        </row>
        <row r="108">
          <cell r="F108" t="str">
            <v>Lê Hồng Phong</v>
          </cell>
          <cell r="G108">
            <v>3.5</v>
          </cell>
          <cell r="H108" t="str">
            <v>Hải Phòng</v>
          </cell>
          <cell r="L108" t="str">
            <v>Cấp 2</v>
          </cell>
          <cell r="M108" t="str">
            <v>R6</v>
          </cell>
          <cell r="N108" t="str">
            <v>Thửa 13, lô 22B, khu đô thị mới Ngã Năm, sân bay Cát Bi, Ngô Quyền, tp Hải Phòng</v>
          </cell>
          <cell r="O108" t="str">
            <v>Nguyễn Thị Thu Thủy</v>
          </cell>
          <cell r="P108" t="str">
            <v>NGUYENTHUY@VPBANK.COM.VN</v>
          </cell>
          <cell r="Q108" t="str">
            <v>0903456476</v>
          </cell>
        </row>
        <row r="109">
          <cell r="F109" t="str">
            <v>Nghệ An</v>
          </cell>
          <cell r="H109" t="str">
            <v>Nghệ An</v>
          </cell>
          <cell r="I109" t="str">
            <v>Kho tiền</v>
          </cell>
          <cell r="J109" t="str">
            <v>TT AF</v>
          </cell>
          <cell r="K109" t="str">
            <v>Có</v>
          </cell>
          <cell r="L109" t="str">
            <v>Cấp 1</v>
          </cell>
          <cell r="M109" t="str">
            <v>R5</v>
          </cell>
          <cell r="N109" t="str">
            <v>Nhà A, khu Thương mại dịch vụ nhà ở C1, đường Quang Trung, phường Quang Trung, thành phố Vinh, Nghệ An</v>
          </cell>
          <cell r="O109" t="str">
            <v>Lê Thị Phượng</v>
          </cell>
          <cell r="P109" t="str">
            <v>PHUONGLE@VPBANK.COM.VN</v>
          </cell>
          <cell r="Q109" t="str">
            <v>0982198247</v>
          </cell>
        </row>
        <row r="110">
          <cell r="F110" t="str">
            <v>Nguyễn Du</v>
          </cell>
          <cell r="G110">
            <v>2</v>
          </cell>
          <cell r="H110" t="str">
            <v>Hà Tĩnh</v>
          </cell>
          <cell r="L110" t="str">
            <v>Cấp 3</v>
          </cell>
          <cell r="M110" t="str">
            <v>R5</v>
          </cell>
          <cell r="N110" t="str">
            <v>Số 163 đường Nguyễn Công Trứ, phường Bắc Hà, thành phố Hà Tĩnh, tỉnh Hà Tĩnh.</v>
          </cell>
          <cell r="O110" t="str">
            <v>Võ Thị Giang</v>
          </cell>
          <cell r="P110" t="str">
            <v>GIANGVT@VPBANK.COM.VN</v>
          </cell>
          <cell r="Q110" t="str">
            <v>0917823924</v>
          </cell>
        </row>
        <row r="111">
          <cell r="F111" t="str">
            <v>Nguyễn Lương Bằng</v>
          </cell>
          <cell r="G111">
            <v>3</v>
          </cell>
          <cell r="H111" t="str">
            <v>Hải Dương</v>
          </cell>
          <cell r="L111" t="str">
            <v>Cấp 3</v>
          </cell>
          <cell r="M111" t="str">
            <v>R6</v>
          </cell>
          <cell r="N111" t="str">
            <v>Ngôi nhà số 205, Nguyễn Lương Bằng, phường Thanh Bình, thành phố Hải Dương, tỉnh Hải Dương</v>
          </cell>
          <cell r="O111" t="str">
            <v>Lê Thị Thủy</v>
          </cell>
          <cell r="P111" t="str">
            <v>THUYLT@VPBANK.COM.VN</v>
          </cell>
          <cell r="Q111" t="str">
            <v>0987794661</v>
          </cell>
        </row>
        <row r="112">
          <cell r="F112" t="str">
            <v>Nguyễn Trãi</v>
          </cell>
          <cell r="G112">
            <v>2</v>
          </cell>
          <cell r="H112" t="str">
            <v>Thanh Hóa</v>
          </cell>
          <cell r="L112" t="str">
            <v>Cấp 2</v>
          </cell>
          <cell r="M112" t="str">
            <v>R5</v>
          </cell>
          <cell r="N112" t="str">
            <v>Số 232+234+236 Đường Nguyễn Trãi, Phường Tân Sơn, Tỉnh Thanh Hóa, Việt Nam</v>
          </cell>
          <cell r="O112" t="str">
            <v>Nguyễn Thị Ngọc Anh</v>
          </cell>
          <cell r="P112" t="str">
            <v>ANHNTN17@VPBANK.COM.VN</v>
          </cell>
          <cell r="Q112" t="str">
            <v>0901818186</v>
          </cell>
        </row>
        <row r="113">
          <cell r="F113" t="str">
            <v>Nguyễn Văn Cừ</v>
          </cell>
          <cell r="G113">
            <v>2</v>
          </cell>
          <cell r="H113" t="str">
            <v>Nghệ An</v>
          </cell>
          <cell r="L113" t="str">
            <v>Cấp 3</v>
          </cell>
          <cell r="M113" t="str">
            <v>R5</v>
          </cell>
          <cell r="N113" t="str">
            <v>Số 218, đường Nguyễn Văn Cừ, Phường Hưng Phúc, Thành phố Vinh, Tỉnh Nghệ An, Việt Nam</v>
          </cell>
          <cell r="O113" t="str">
            <v>Trần Thị Thanh Thủy</v>
          </cell>
          <cell r="P113" t="str">
            <v>THUYTTT@VPBANK.COM.VN</v>
          </cell>
          <cell r="Q113" t="str">
            <v>0986585313</v>
          </cell>
        </row>
        <row r="114">
          <cell r="F114" t="str">
            <v>Ninh Bình</v>
          </cell>
          <cell r="H114" t="str">
            <v>Ninh Bình</v>
          </cell>
          <cell r="I114" t="str">
            <v>Kho tiền</v>
          </cell>
          <cell r="K114" t="str">
            <v>Có</v>
          </cell>
          <cell r="L114" t="str">
            <v>Cấp 4</v>
          </cell>
          <cell r="M114" t="str">
            <v>R5</v>
          </cell>
          <cell r="N114" t="str">
            <v>Số 91 Lê Hồng Phong, P Đông Thành, TP Ninh Binh</v>
          </cell>
          <cell r="O114" t="str">
            <v>Bùi Thị Chúc</v>
          </cell>
          <cell r="P114" t="str">
            <v>CHUCBT@VPBANK.COM.VN</v>
          </cell>
          <cell r="Q114" t="str">
            <v>0982858815</v>
          </cell>
        </row>
        <row r="115">
          <cell r="F115" t="str">
            <v>Quảng Ninh</v>
          </cell>
          <cell r="H115" t="str">
            <v>Quảng Ninh</v>
          </cell>
          <cell r="I115" t="str">
            <v>Kho tiền</v>
          </cell>
          <cell r="K115" t="str">
            <v>Có</v>
          </cell>
          <cell r="L115" t="str">
            <v>Cấp 2</v>
          </cell>
          <cell r="M115" t="str">
            <v>R6</v>
          </cell>
          <cell r="N115" t="str">
            <v>Tòa nhà Hạ Long TK, số 12 Đường 25/4, tổ 43 K3, phường Bạch Đằng, thành phố Hạ Long, tỉnh Quảng Ninh</v>
          </cell>
          <cell r="O115" t="str">
            <v>Phạm Thị Nga</v>
          </cell>
          <cell r="P115" t="str">
            <v>NGAPT19@VPBANK.COM.VN</v>
          </cell>
          <cell r="Q115" t="str">
            <v>0983385856</v>
          </cell>
        </row>
        <row r="116">
          <cell r="F116" t="str">
            <v>Quang Trung</v>
          </cell>
          <cell r="G116">
            <v>2.5</v>
          </cell>
          <cell r="H116" t="str">
            <v>Hải Phòng</v>
          </cell>
          <cell r="K116" t="str">
            <v>Có</v>
          </cell>
          <cell r="L116" t="str">
            <v>Cấp 2</v>
          </cell>
          <cell r="M116" t="str">
            <v>R6</v>
          </cell>
          <cell r="N116" t="str">
            <v xml:space="preserve">Số 184 Quang Trung, phường Phạm Hồng Thái, Quận Hồng Bàng, TP Hải Phòng </v>
          </cell>
          <cell r="O116" t="str">
            <v>Hoa Thị Thu Hà</v>
          </cell>
          <cell r="P116" t="str">
            <v>HAHT@VPBANK.COM.VN</v>
          </cell>
          <cell r="Q116" t="str">
            <v>0936896138</v>
          </cell>
        </row>
        <row r="117">
          <cell r="F117" t="str">
            <v>Sầm Sơn</v>
          </cell>
          <cell r="G117">
            <v>16</v>
          </cell>
          <cell r="H117" t="str">
            <v>Thanh Hóa</v>
          </cell>
          <cell r="L117" t="str">
            <v>Cấp 2</v>
          </cell>
          <cell r="M117" t="str">
            <v>R5</v>
          </cell>
          <cell r="N117" t="str">
            <v>Số 47 đường Nguyễn Du, phường Trường Sơn, thị xã Sầm Sơn, tỉnh Thanh Hóa.</v>
          </cell>
          <cell r="O117" t="str">
            <v>Nguyễn Thị Hương</v>
          </cell>
          <cell r="P117" t="str">
            <v>HUONGNT1@VPBANK.COM.VN</v>
          </cell>
          <cell r="Q117" t="str">
            <v>0914995088</v>
          </cell>
        </row>
        <row r="118">
          <cell r="F118" t="str">
            <v>Thái Bình</v>
          </cell>
          <cell r="H118" t="str">
            <v>Thái Bình</v>
          </cell>
          <cell r="I118" t="str">
            <v>Kho tiền</v>
          </cell>
          <cell r="K118" t="str">
            <v>Có</v>
          </cell>
          <cell r="L118" t="str">
            <v>Cấp 2</v>
          </cell>
          <cell r="M118" t="str">
            <v>R6</v>
          </cell>
          <cell r="N118" t="str">
            <v>Số nhà 259 M, phố Lê Quý Đôn, phường Bồ Xuyên, Thành phố Thái Bình, tỉnh Thái Bình</v>
          </cell>
          <cell r="O118" t="str">
            <v>Trần Thị Hòa</v>
          </cell>
          <cell r="P118" t="str">
            <v>HOATRAN@VPBANK.COM.VN</v>
          </cell>
          <cell r="Q118" t="str">
            <v xml:space="preserve">0919922881 </v>
          </cell>
        </row>
        <row r="119">
          <cell r="F119" t="str">
            <v>Thanh Hóa</v>
          </cell>
          <cell r="H119" t="str">
            <v>Thanh Hóa</v>
          </cell>
          <cell r="I119" t="str">
            <v>Kho tiền</v>
          </cell>
          <cell r="K119" t="str">
            <v>Có</v>
          </cell>
          <cell r="L119" t="str">
            <v>Cấp 1</v>
          </cell>
          <cell r="M119" t="str">
            <v>R5</v>
          </cell>
          <cell r="N119" t="str">
            <v>Lô 05-06 Phan Chu Trinh –P.Điện Biên- thành phố Thanh Hoá, tỉnh Thanh Hóa.</v>
          </cell>
          <cell r="O119" t="str">
            <v>Nguyễn Thị Hồng</v>
          </cell>
          <cell r="P119" t="str">
            <v>HONGNT17@VPBANK.COM.VN</v>
          </cell>
          <cell r="Q119" t="str">
            <v>0942790029</v>
          </cell>
        </row>
        <row r="120">
          <cell r="F120" t="str">
            <v>Thành Nam</v>
          </cell>
          <cell r="G120">
            <v>0.8</v>
          </cell>
          <cell r="H120" t="str">
            <v>Nam Định</v>
          </cell>
          <cell r="L120" t="str">
            <v>Cấp 1</v>
          </cell>
          <cell r="M120" t="str">
            <v>R5</v>
          </cell>
          <cell r="N120" t="str">
            <v xml:space="preserve">số 350 Trần Hưng Đạo, Thành phố Nam Định, Việt Nam            </v>
          </cell>
          <cell r="O120" t="str">
            <v>Vũ Thị Mai</v>
          </cell>
          <cell r="P120" t="str">
            <v>MAIVT2@VPBANK.COM.VN</v>
          </cell>
          <cell r="Q120" t="str">
            <v>0976927375</v>
          </cell>
        </row>
        <row r="121">
          <cell r="F121" t="str">
            <v>Thành Sen</v>
          </cell>
          <cell r="G121">
            <v>1.5</v>
          </cell>
          <cell r="H121" t="str">
            <v>Hà Tĩnh</v>
          </cell>
          <cell r="L121" t="str">
            <v>Cấp 4</v>
          </cell>
          <cell r="M121" t="str">
            <v>R5</v>
          </cell>
          <cell r="N121" t="str">
            <v>Số 63 Nguyễn Chí Thanh, phường Tân Giang, thành phố Hà Tĩnh, tỉnh Hà Tĩnh</v>
          </cell>
          <cell r="O121" t="str">
            <v>Ngô Thanh Huyền</v>
          </cell>
          <cell r="P121" t="str">
            <v>HUYENNT4@VPBANK.COM.VN</v>
          </cell>
          <cell r="Q121" t="str">
            <v>0973.693.474</v>
          </cell>
        </row>
        <row r="122">
          <cell r="F122" t="str">
            <v>Thủy Nguyên</v>
          </cell>
          <cell r="G122">
            <v>1.5</v>
          </cell>
          <cell r="H122" t="str">
            <v>Hải Phòng</v>
          </cell>
          <cell r="L122" t="str">
            <v>Cấp 2</v>
          </cell>
          <cell r="M122" t="str">
            <v>R6</v>
          </cell>
          <cell r="N122" t="str">
            <v>Số 26 (số mới 46), đường Đà Nẵng, thị trấn Núi Đèo, huyện Thủy Nguyên, TP Hải Phòng</v>
          </cell>
          <cell r="O122" t="str">
            <v>Nguyễn Thị Bích Liên</v>
          </cell>
          <cell r="P122" t="str">
            <v>LIENNTB@VPBANK.COM.VN</v>
          </cell>
          <cell r="Q122" t="str">
            <v>0793225559</v>
          </cell>
        </row>
        <row r="123">
          <cell r="F123" t="str">
            <v>Trần Lãm</v>
          </cell>
          <cell r="G123">
            <v>8</v>
          </cell>
          <cell r="H123" t="str">
            <v>Thái Bình</v>
          </cell>
          <cell r="L123" t="str">
            <v>Cấp 3</v>
          </cell>
          <cell r="M123" t="str">
            <v>R6</v>
          </cell>
          <cell r="N123" t="str">
            <v>Số 588 đường Lý Bôn, phường Trần Lãm, thành phố Thái Bình, tỉnh Thái Bình</v>
          </cell>
          <cell r="O123" t="str">
            <v>Ngô Thị Ngọc Anh</v>
          </cell>
          <cell r="P123" t="str">
            <v>ANHNTN1@VPBANK.COM.VN</v>
          </cell>
          <cell r="Q123" t="str">
            <v>0912092515</v>
          </cell>
        </row>
        <row r="124">
          <cell r="F124" t="str">
            <v>Trần Nguyên Hãn</v>
          </cell>
          <cell r="G124">
            <v>2.5</v>
          </cell>
          <cell r="H124" t="str">
            <v>Hải Phòng</v>
          </cell>
          <cell r="L124" t="str">
            <v>Cấp 2</v>
          </cell>
          <cell r="M124" t="str">
            <v>R6</v>
          </cell>
          <cell r="N124" t="str">
            <v>Số 170A đường Trần Nguyên Hãn, phường Trần Nguyên Hãn, quận Lê Chân, Hải Phòng</v>
          </cell>
          <cell r="O124" t="str">
            <v>Dương Thị Thu Huyền</v>
          </cell>
          <cell r="P124" t="str">
            <v>DUONGHUYEN@VPBANK.COM.VN</v>
          </cell>
          <cell r="Q124" t="str">
            <v>0936369909</v>
          </cell>
        </row>
        <row r="125">
          <cell r="F125" t="str">
            <v>Trần Phú</v>
          </cell>
          <cell r="G125">
            <v>2</v>
          </cell>
          <cell r="H125" t="str">
            <v>Thái Bình</v>
          </cell>
          <cell r="L125" t="str">
            <v>Cấp 3</v>
          </cell>
          <cell r="M125" t="str">
            <v>R6</v>
          </cell>
          <cell r="N125" t="str">
            <v>Số 83 + 83A, phố Trần Phú, tổ 16, phường Trần Hưng Đạo, thành phố Thái Bình, tỉnh Thái Bình</v>
          </cell>
          <cell r="O125" t="str">
            <v>Nguyễn Thị Hoài</v>
          </cell>
          <cell r="P125" t="str">
            <v>HOAINT@VPBANK.COM.VN</v>
          </cell>
          <cell r="Q125" t="str">
            <v>0976813043</v>
          </cell>
        </row>
        <row r="126">
          <cell r="F126" t="str">
            <v>Trường Thi</v>
          </cell>
          <cell r="G126">
            <v>1.2</v>
          </cell>
          <cell r="H126" t="str">
            <v>Thanh Hóa</v>
          </cell>
          <cell r="L126" t="str">
            <v>Cấp 2</v>
          </cell>
          <cell r="M126" t="str">
            <v>R5</v>
          </cell>
          <cell r="N126" t="str">
            <v>Số 63 Trường Thi, phường Điện Biên, thành phố Thanh Hóa, tỉnh Thanh Hóa.</v>
          </cell>
          <cell r="O126" t="str">
            <v>Lê Thị Bảy</v>
          </cell>
          <cell r="P126" t="str">
            <v>BAYLT@VPBANK.COM.VN</v>
          </cell>
          <cell r="Q126" t="str">
            <v>0916908555</v>
          </cell>
        </row>
        <row r="127">
          <cell r="F127" t="str">
            <v>Uông Bí</v>
          </cell>
          <cell r="G127">
            <v>40</v>
          </cell>
          <cell r="H127" t="str">
            <v>Quảng Ninh</v>
          </cell>
          <cell r="I127" t="str">
            <v>Kho tiền</v>
          </cell>
          <cell r="L127" t="str">
            <v>Cấp 4</v>
          </cell>
          <cell r="M127" t="str">
            <v>R6</v>
          </cell>
          <cell r="N127" t="str">
            <v>Số 496 đường Quang Trung, phường Quang Trung, thành phố Uông Bí, tỉnh Quảng Ninh.</v>
          </cell>
          <cell r="O127" t="str">
            <v>Nguyễn Thị Thúy</v>
          </cell>
          <cell r="P127" t="str">
            <v>THUYNT13@VPBANK.COM.VN</v>
          </cell>
          <cell r="Q127" t="str">
            <v>0904234881</v>
          </cell>
        </row>
        <row r="128">
          <cell r="F128" t="str">
            <v>Ý Yên</v>
          </cell>
          <cell r="G128">
            <v>24</v>
          </cell>
          <cell r="H128" t="str">
            <v>Nam Định</v>
          </cell>
          <cell r="L128" t="str">
            <v>Cấp 2</v>
          </cell>
          <cell r="M128" t="str">
            <v>R5</v>
          </cell>
          <cell r="N128" t="str">
            <v>Đường 57A, thị trấn Lâm, huyện Ý Yên, tỉnh Nam Định</v>
          </cell>
          <cell r="O128" t="str">
            <v>Lại Thu Thủy</v>
          </cell>
          <cell r="P128" t="str">
            <v>THUYLT11@VPBANK.COM.VN</v>
          </cell>
          <cell r="Q128" t="str">
            <v>01682021205</v>
          </cell>
        </row>
        <row r="129">
          <cell r="F129" t="str">
            <v>Bà Chiểu</v>
          </cell>
          <cell r="H129" t="str">
            <v>Hồ Chí Minh</v>
          </cell>
          <cell r="L129" t="str">
            <v>Cấp 4</v>
          </cell>
          <cell r="M129" t="str">
            <v>R8</v>
          </cell>
          <cell r="N129" t="str">
            <v>Số 341 Lê Quang Định, Phường 5, Quận Bình Thạnh, TP HCM</v>
          </cell>
          <cell r="O129" t="str">
            <v>Trần Thị Thu Thảo</v>
          </cell>
          <cell r="P129" t="str">
            <v>THAOTTT2@VPBANK.COM.VN</v>
          </cell>
          <cell r="Q129" t="str">
            <v>0985723844</v>
          </cell>
        </row>
        <row r="130">
          <cell r="F130" t="str">
            <v>Ba Đồn</v>
          </cell>
          <cell r="G130">
            <v>40</v>
          </cell>
          <cell r="H130" t="str">
            <v>Quảng Bình</v>
          </cell>
          <cell r="I130" t="str">
            <v>Kho tiền</v>
          </cell>
          <cell r="L130" t="str">
            <v>Cấp 5</v>
          </cell>
          <cell r="M130" t="str">
            <v>R7</v>
          </cell>
          <cell r="N130" t="str">
            <v>Số 187 Quang Trung, phường Quảng Thọ, thị xã Ba Đồn, tỉnh Quảng Bình</v>
          </cell>
          <cell r="O130" t="str">
            <v>Phạm Thị Thu Hường</v>
          </cell>
          <cell r="P130" t="str">
            <v>HUONGPTT04@VPBANK.COM.VN</v>
          </cell>
          <cell r="Q130" t="str">
            <v>0946562608</v>
          </cell>
        </row>
        <row r="131">
          <cell r="F131" t="str">
            <v>Bến Ngự</v>
          </cell>
          <cell r="G131">
            <v>12</v>
          </cell>
          <cell r="H131" t="str">
            <v>Huế</v>
          </cell>
          <cell r="L131" t="str">
            <v>Cấp 4</v>
          </cell>
          <cell r="M131" t="str">
            <v>R7</v>
          </cell>
          <cell r="N131" t="str">
            <v>Số 66 đường Trần Thúc Nhẫn, phường Vĩnh Ninh, Tp Huế, tỉnh Thừa Thiên Huế</v>
          </cell>
          <cell r="O131" t="str">
            <v>Tôn Nữ Bạch Liên</v>
          </cell>
          <cell r="P131" t="str">
            <v>LIENTNB@VPBANK.COM.VN</v>
          </cell>
          <cell r="Q131" t="str">
            <v>0904873125</v>
          </cell>
        </row>
        <row r="132">
          <cell r="F132" t="str">
            <v>Bến Thành</v>
          </cell>
          <cell r="H132" t="str">
            <v>Hồ Chí Minh</v>
          </cell>
          <cell r="I132" t="str">
            <v>Kho Cụm</v>
          </cell>
          <cell r="J132" t="str">
            <v>TT AF</v>
          </cell>
          <cell r="K132" t="str">
            <v>Có</v>
          </cell>
          <cell r="L132" t="str">
            <v>Siêu CN</v>
          </cell>
          <cell r="M132" t="str">
            <v>R8</v>
          </cell>
          <cell r="N132" t="str">
            <v>Số 2 Tôn Đức Thắng, phường Bến Nghé, Quận 1, Tp.HCM</v>
          </cell>
          <cell r="O132" t="str">
            <v>Phạm Anh Thư</v>
          </cell>
          <cell r="P132" t="str">
            <v>THUPA@VPBANK.COM.VN</v>
          </cell>
          <cell r="Q132" t="str">
            <v>0902817399</v>
          </cell>
        </row>
        <row r="133">
          <cell r="F133" t="str">
            <v>Bình Dương</v>
          </cell>
          <cell r="G133">
            <v>12</v>
          </cell>
          <cell r="H133" t="str">
            <v>Bình Dương</v>
          </cell>
          <cell r="I133" t="str">
            <v>Kho tiền</v>
          </cell>
          <cell r="K133" t="str">
            <v>Có</v>
          </cell>
          <cell r="L133" t="str">
            <v>Cấp 1</v>
          </cell>
          <cell r="M133" t="str">
            <v>R11</v>
          </cell>
          <cell r="N133" t="str">
            <v>Số 557 Đại lộ Bình Dương, phường Hiệp Thành, Thành phố Thủ Dầu Một, tỉnh Bình Dương.</v>
          </cell>
          <cell r="O133" t="str">
            <v>Phan Thị Hạnh</v>
          </cell>
          <cell r="P133" t="str">
            <v>HANHPT1@VPBANK.COM.VN</v>
          </cell>
          <cell r="Q133" t="str">
            <v>0919379279</v>
          </cell>
        </row>
        <row r="134">
          <cell r="F134" t="str">
            <v>Bình Thạnh</v>
          </cell>
          <cell r="H134" t="str">
            <v>Hồ Chí Minh</v>
          </cell>
          <cell r="L134" t="str">
            <v>Cấp 2</v>
          </cell>
          <cell r="M134" t="str">
            <v>R8</v>
          </cell>
          <cell r="N134" t="str">
            <v xml:space="preserve"> Số 659 Xô Viết Nghệ Tĩnh, phường 26, quận Bình Thạnh, Thành phố HCM</v>
          </cell>
          <cell r="O134" t="str">
            <v>Đặng Thị Hồng Dân</v>
          </cell>
          <cell r="P134" t="str">
            <v>DANDTH@VPBANK.COM.VN</v>
          </cell>
          <cell r="Q134" t="str">
            <v>0919275329</v>
          </cell>
        </row>
        <row r="135">
          <cell r="F135" t="str">
            <v>Bố Trạch</v>
          </cell>
          <cell r="G135">
            <v>30</v>
          </cell>
          <cell r="H135" t="str">
            <v>Quảng Bình</v>
          </cell>
          <cell r="L135" t="str">
            <v>Cấp 5</v>
          </cell>
          <cell r="M135" t="str">
            <v>R7</v>
          </cell>
          <cell r="N135" t="str">
            <v>404 Hùng Vương, Bố Trạch, Quảng Bình</v>
          </cell>
          <cell r="O135" t="str">
            <v>Hoàng Thị Tuyết Nhi</v>
          </cell>
          <cell r="P135" t="str">
            <v>NHIHTT@VPBANK.COM.VN</v>
          </cell>
          <cell r="Q135" t="str">
            <v>0975001494</v>
          </cell>
        </row>
        <row r="136">
          <cell r="F136" t="str">
            <v>Đà Nẵng</v>
          </cell>
          <cell r="H136" t="str">
            <v>Đà Nẵng</v>
          </cell>
          <cell r="I136" t="str">
            <v>Kho tiền</v>
          </cell>
          <cell r="J136" t="str">
            <v>TT AF</v>
          </cell>
          <cell r="K136" t="str">
            <v>Có</v>
          </cell>
          <cell r="L136" t="str">
            <v>Cấp 2</v>
          </cell>
          <cell r="M136" t="str">
            <v>R7</v>
          </cell>
          <cell r="N136" t="str">
            <v>Số 112 Phan Châu Trinh, phường Phước Ninh, quận Hải Châu, thành phố Đà Nẵng</v>
          </cell>
          <cell r="O136" t="str">
            <v>Hồ Thị Thắng</v>
          </cell>
          <cell r="P136" t="str">
            <v>THANGHT@VPBANK.COM.VN</v>
          </cell>
          <cell r="Q136" t="str">
            <v>0914049498</v>
          </cell>
        </row>
        <row r="137">
          <cell r="F137" t="str">
            <v>Điện Biên Phủ</v>
          </cell>
          <cell r="G137">
            <v>5</v>
          </cell>
          <cell r="H137" t="str">
            <v>Đà Nẵng</v>
          </cell>
          <cell r="L137" t="str">
            <v>Cấp 2</v>
          </cell>
          <cell r="M137" t="str">
            <v>R7</v>
          </cell>
          <cell r="N137" t="str">
            <v>567 Điện Biên Phủ, phường Hòa Khê, quận Thanh Khê, TP Đà Nẵng.</v>
          </cell>
          <cell r="O137" t="str">
            <v>Phạm Thị Tuyết</v>
          </cell>
          <cell r="P137" t="str">
            <v>PTTUYET@VPBANK.COM.VN</v>
          </cell>
          <cell r="Q137" t="str">
            <v>0905201929</v>
          </cell>
        </row>
        <row r="138">
          <cell r="F138" t="str">
            <v>Đông Ba</v>
          </cell>
          <cell r="G138">
            <v>3</v>
          </cell>
          <cell r="H138" t="str">
            <v>Huế</v>
          </cell>
          <cell r="L138" t="str">
            <v>Cấp 4</v>
          </cell>
          <cell r="M138" t="str">
            <v>R7</v>
          </cell>
          <cell r="N138" t="str">
            <v>Số 165 Trần Hưng Đạo, phường Phú Hòa, Tp. Huế, tỉnh Thừa Thiên Huế</v>
          </cell>
          <cell r="O138" t="str">
            <v>Thái Bùi Như Quý</v>
          </cell>
          <cell r="P138" t="str">
            <v>QUYTBN@VPBANK.COM.VN</v>
          </cell>
          <cell r="Q138" t="str">
            <v>0905552359</v>
          </cell>
        </row>
        <row r="139">
          <cell r="F139" t="str">
            <v>Đống Đa</v>
          </cell>
          <cell r="G139">
            <v>2</v>
          </cell>
          <cell r="H139" t="str">
            <v>Đà Nẵng</v>
          </cell>
          <cell r="L139" t="str">
            <v>Cấp 4</v>
          </cell>
          <cell r="M139" t="str">
            <v>R7</v>
          </cell>
          <cell r="N139" t="str">
            <v>Số 318 Đống Đa, phường Thanh Bình, Quận Hải Châu, Đà Nẵng.</v>
          </cell>
          <cell r="O139" t="str">
            <v>Phạm Thị Minh Thảo</v>
          </cell>
          <cell r="P139" t="str">
            <v>THAOPTM@VPBANK.COM.VN</v>
          </cell>
          <cell r="Q139" t="str">
            <v>0905028139</v>
          </cell>
        </row>
        <row r="140">
          <cell r="F140" t="str">
            <v>Đông Hà</v>
          </cell>
          <cell r="G140">
            <v>1</v>
          </cell>
          <cell r="H140" t="str">
            <v>Quảng Trị</v>
          </cell>
          <cell r="L140" t="str">
            <v>Cấp 5</v>
          </cell>
          <cell r="M140" t="str">
            <v>R7</v>
          </cell>
          <cell r="N140" t="str">
            <v>Số 17 Trần Hưng Đạo, phường 1, TP Đông Hà, Quảng Trị</v>
          </cell>
          <cell r="O140" t="str">
            <v>Hoàng Thị Thanh Tú</v>
          </cell>
          <cell r="P140" t="str">
            <v>TUHTT@VPBANK.COM.VN</v>
          </cell>
          <cell r="Q140" t="str">
            <v>0915700919</v>
          </cell>
        </row>
        <row r="141">
          <cell r="F141" t="str">
            <v>Đồng Hới</v>
          </cell>
          <cell r="G141">
            <v>1.5</v>
          </cell>
          <cell r="H141" t="str">
            <v>Quảng Bình</v>
          </cell>
          <cell r="L141" t="str">
            <v>Cấp 4</v>
          </cell>
          <cell r="M141" t="str">
            <v>R7</v>
          </cell>
          <cell r="N141" t="str">
            <v>Số 59 Tố Hữu, thành phố Đồng Hới, tỉnh Quảng Bình</v>
          </cell>
          <cell r="O141" t="str">
            <v>Bùi Thị Thanh Nga</v>
          </cell>
          <cell r="P141" t="str">
            <v>NGABTT@VPBANK.COM.VN</v>
          </cell>
          <cell r="Q141" t="str">
            <v>0935881388</v>
          </cell>
        </row>
        <row r="142">
          <cell r="F142" t="str">
            <v>Đồng Nai</v>
          </cell>
          <cell r="H142" t="str">
            <v>Đồng Nai</v>
          </cell>
          <cell r="I142" t="str">
            <v>Kho tiền</v>
          </cell>
          <cell r="K142" t="str">
            <v>Có</v>
          </cell>
          <cell r="L142" t="str">
            <v>Cấp 2</v>
          </cell>
          <cell r="M142" t="str">
            <v>R11</v>
          </cell>
          <cell r="N142" t="str">
            <v xml:space="preserve">Số K19, Võ Thị Sáu, phường Thống Nhất, Tp. Biên Hòa, tỉnh Đồng Nai       </v>
          </cell>
          <cell r="O142" t="str">
            <v>Cao Thị Trà Thanh</v>
          </cell>
          <cell r="P142" t="str">
            <v>THANHCTT@VPBANK.COM.VN</v>
          </cell>
          <cell r="Q142" t="str">
            <v>0989037578</v>
          </cell>
        </row>
        <row r="143">
          <cell r="F143" t="str">
            <v>Đông Sài Gòn</v>
          </cell>
          <cell r="H143" t="str">
            <v>Hồ Chí Minh</v>
          </cell>
          <cell r="L143" t="str">
            <v>Cấp 2</v>
          </cell>
          <cell r="M143" t="str">
            <v>R8</v>
          </cell>
          <cell r="N143" t="str">
            <v>SH 10 Park 6 Vinhome Tân Cảng, Phường 22, Quận Bình Thạnh, Tp HCM</v>
          </cell>
          <cell r="O143" t="str">
            <v>Trần Thị Hồng Lý</v>
          </cell>
          <cell r="P143" t="str">
            <v>LYTTH@VPBANK.COM.VN</v>
          </cell>
          <cell r="Q143" t="str">
            <v>0905939486</v>
          </cell>
        </row>
        <row r="144">
          <cell r="F144" t="str">
            <v>Gia Định</v>
          </cell>
          <cell r="H144" t="str">
            <v>Hồ Chí Minh</v>
          </cell>
          <cell r="K144" t="str">
            <v>Có</v>
          </cell>
          <cell r="L144" t="str">
            <v>Cấp 1</v>
          </cell>
          <cell r="M144" t="str">
            <v>R8</v>
          </cell>
          <cell r="N144" t="str">
            <v>Số 296 đường Phan Xích Long, phường 7, quận Phú Nhuận, thành phố Hồ Chí Minh</v>
          </cell>
          <cell r="O144" t="str">
            <v>Phan Trần Hạnh Nguyên</v>
          </cell>
          <cell r="P144" t="str">
            <v>NGUYENPTH@VPBANK.COM.VN</v>
          </cell>
          <cell r="Q144" t="str">
            <v>0902223775</v>
          </cell>
        </row>
        <row r="145">
          <cell r="F145" t="str">
            <v>Hàm Nghi</v>
          </cell>
          <cell r="G145">
            <v>1.5</v>
          </cell>
          <cell r="H145" t="str">
            <v>Đà Nẵng</v>
          </cell>
          <cell r="L145" t="str">
            <v>Cấp 5</v>
          </cell>
          <cell r="M145" t="str">
            <v>R7</v>
          </cell>
          <cell r="N145" t="str">
            <v>Số 102-104 Hàm Nghi, phường Thạc Gián, quận Thanh Khê, thành phố Đà Nẵng.</v>
          </cell>
          <cell r="O145" t="str">
            <v>Nguyễn Thị Bích Hạnh</v>
          </cell>
          <cell r="P145" t="str">
            <v>HANHNTB@VPBANK.COM.VN</v>
          </cell>
          <cell r="Q145" t="str">
            <v>0982762744</v>
          </cell>
        </row>
        <row r="146">
          <cell r="F146" t="str">
            <v>Hàng Xanh</v>
          </cell>
          <cell r="H146" t="str">
            <v>Hồ Chí Minh</v>
          </cell>
          <cell r="L146" t="str">
            <v>Cấp 4</v>
          </cell>
          <cell r="M146" t="str">
            <v>R8</v>
          </cell>
          <cell r="N146" t="str">
            <v>10A Nguyễn Thị Minh Khai, Phường Đa Kao, Quận 1, TP HCM</v>
          </cell>
          <cell r="O146" t="str">
            <v>Nguyễn Thị Nhật Khánh</v>
          </cell>
          <cell r="P146" t="str">
            <v>KHANHNTN@VPBANK.COM.VN</v>
          </cell>
          <cell r="Q146" t="str">
            <v>0387565284</v>
          </cell>
        </row>
        <row r="147">
          <cell r="F147" t="str">
            <v>Hồ Chí Minh</v>
          </cell>
          <cell r="H147" t="str">
            <v>Hồ Chí Minh</v>
          </cell>
          <cell r="J147" t="str">
            <v>TT AF</v>
          </cell>
          <cell r="K147" t="str">
            <v>Có</v>
          </cell>
          <cell r="L147" t="str">
            <v>Siêu CN</v>
          </cell>
          <cell r="M147" t="str">
            <v>R8</v>
          </cell>
          <cell r="N147" t="str">
            <v>165-167-169 đường Hàm Nghi, phường Nguyễn Thái Bình, quận 1, TP Hồ Chí Minh</v>
          </cell>
          <cell r="O147" t="str">
            <v>Nguyễn Thị Minh Chân</v>
          </cell>
          <cell r="P147" t="str">
            <v>CHANNTM@VPBANK.COM.VN</v>
          </cell>
          <cell r="Q147" t="str">
            <v>0967126126</v>
          </cell>
        </row>
        <row r="148">
          <cell r="F148" t="str">
            <v>Hố Nai</v>
          </cell>
          <cell r="G148">
            <v>10</v>
          </cell>
          <cell r="H148" t="str">
            <v>Đồng Nai</v>
          </cell>
          <cell r="L148" t="str">
            <v>Cấp 4</v>
          </cell>
          <cell r="M148" t="str">
            <v>R11</v>
          </cell>
          <cell r="N148" t="str">
            <v xml:space="preserve">Số 44/3, Quốc lộ 1A, Kp. 8B, phường Tân Biên, Tp. Biên Hòa, tỉnh Đồng Nai </v>
          </cell>
          <cell r="O148" t="str">
            <v>Nguyễn Thị Hồng Hoa</v>
          </cell>
          <cell r="P148" t="str">
            <v>HOANTH@VPBANK.COM.VN</v>
          </cell>
          <cell r="Q148" t="str">
            <v>0928816901</v>
          </cell>
        </row>
        <row r="149">
          <cell r="F149" t="str">
            <v>Huế</v>
          </cell>
          <cell r="H149" t="str">
            <v>Huế</v>
          </cell>
          <cell r="I149" t="str">
            <v>Kho tiền</v>
          </cell>
          <cell r="K149" t="str">
            <v>Có</v>
          </cell>
          <cell r="L149" t="str">
            <v>Cấp 2</v>
          </cell>
          <cell r="M149" t="str">
            <v>R7</v>
          </cell>
          <cell r="N149" t="str">
            <v>35 Lý Thường Kiệt, Phường Phú Nhuận, Tp. Huế, tỉnh Thừa Thiên Huế</v>
          </cell>
          <cell r="O149" t="str">
            <v>Lê Thị Hoài Trân</v>
          </cell>
          <cell r="P149" t="str">
            <v>TRANLTH@VPBANK.COM.VN</v>
          </cell>
          <cell r="Q149" t="str">
            <v>0906511614</v>
          </cell>
        </row>
        <row r="150">
          <cell r="F150" t="str">
            <v>Khánh Hội</v>
          </cell>
          <cell r="H150" t="str">
            <v>Hồ Chí Minh</v>
          </cell>
          <cell r="L150" t="str">
            <v>Cấp 4</v>
          </cell>
          <cell r="M150" t="str">
            <v>R8</v>
          </cell>
          <cell r="N150" t="str">
            <v>145 Khánh Hội, Phường 3 Quận 4, thành phố HCM</v>
          </cell>
          <cell r="O150" t="str">
            <v>Nguyễn Thị Thúy Hằng</v>
          </cell>
          <cell r="P150" t="str">
            <v>HANGNTT4@VPBANK.COM.VN</v>
          </cell>
          <cell r="Q150" t="str">
            <v>0938161757</v>
          </cell>
        </row>
        <row r="151">
          <cell r="F151" t="str">
            <v>Lái Thiêu</v>
          </cell>
          <cell r="G151">
            <v>12</v>
          </cell>
          <cell r="H151" t="str">
            <v>Bình Dương</v>
          </cell>
          <cell r="L151" t="str">
            <v>Cấp 5</v>
          </cell>
          <cell r="M151" t="str">
            <v>R11</v>
          </cell>
          <cell r="N151" t="str">
            <v>68 A đường Nguyễn Văn Tiết, tổ 7 Khu phố Đông Tư , phường Lái Thiêu, thị xã Thuận An, Tỉnh Bình Dương</v>
          </cell>
          <cell r="O151" t="str">
            <v>Thân Nguyễn Kim Hiền</v>
          </cell>
          <cell r="P151" t="str">
            <v>KIMHIEN@VPBANK.COM.VN</v>
          </cell>
          <cell r="Q151" t="str">
            <v>0918009828</v>
          </cell>
        </row>
        <row r="152">
          <cell r="F152" t="str">
            <v>Lê Văn Sỹ</v>
          </cell>
          <cell r="H152" t="str">
            <v>Hồ Chí Minh</v>
          </cell>
          <cell r="L152" t="str">
            <v>Cấp 4</v>
          </cell>
          <cell r="M152" t="str">
            <v>R8</v>
          </cell>
          <cell r="N152" t="str">
            <v>Số 288 - 290 Lê Văn Sỹ, phường 14, quân 3, thành phố Hồ Chí Minh</v>
          </cell>
          <cell r="O152" t="str">
            <v>Nguyễn Thị Ngọc Linh</v>
          </cell>
          <cell r="P152" t="str">
            <v>LINHNTN6@VPBANK.COM.VN</v>
          </cell>
          <cell r="Q152" t="str">
            <v>0962272339</v>
          </cell>
        </row>
        <row r="153">
          <cell r="F153" t="str">
            <v>Lê Văn Việt</v>
          </cell>
          <cell r="H153" t="str">
            <v>Hồ Chí Minh</v>
          </cell>
          <cell r="K153" t="str">
            <v>Có</v>
          </cell>
          <cell r="L153" t="str">
            <v>Cấp 4</v>
          </cell>
          <cell r="M153" t="str">
            <v>R8</v>
          </cell>
          <cell r="N153" t="str">
            <v>Số 224A Lê Văn Việt, Phường Tăng Nhơn Phú B, Quận 9, thành phố HCM</v>
          </cell>
          <cell r="O153" t="str">
            <v>Lê Thị Mỹ Trinh</v>
          </cell>
          <cell r="P153" t="str">
            <v>TRINHLTM@VPBANK.COM.VN</v>
          </cell>
          <cell r="Q153" t="str">
            <v>0934117648</v>
          </cell>
        </row>
        <row r="154">
          <cell r="F154" t="str">
            <v>Mai Thúc Loan</v>
          </cell>
          <cell r="G154">
            <v>3.5</v>
          </cell>
          <cell r="H154" t="str">
            <v>Huế</v>
          </cell>
          <cell r="L154" t="str">
            <v>Cấp 4</v>
          </cell>
          <cell r="M154" t="str">
            <v>R7</v>
          </cell>
          <cell r="N154" t="str">
            <v>Số 91 Mai Thúc Loan, phường Thuận Thành, TP Huế, tỉnh Thừa Thiên Huế</v>
          </cell>
          <cell r="O154" t="str">
            <v>Nguyễn Nhã Khánh</v>
          </cell>
          <cell r="P154" t="str">
            <v>KHANHNN@VPBANK.COM.VN</v>
          </cell>
          <cell r="Q154" t="str">
            <v>0905939363</v>
          </cell>
        </row>
        <row r="155">
          <cell r="F155" t="str">
            <v>Nam Sài Gòn</v>
          </cell>
          <cell r="H155" t="str">
            <v>Hồ Chí Minh</v>
          </cell>
          <cell r="L155" t="str">
            <v>Cấp 2</v>
          </cell>
          <cell r="M155" t="str">
            <v>R8</v>
          </cell>
          <cell r="N155" t="str">
            <v>Tầng trệt và lầu 1, 332 – 332A Huỳnh tấn Phát, khu phố 1, phường Bình thuận, Quận 7, TP.HCM</v>
          </cell>
          <cell r="O155" t="str">
            <v>Phạm Thị Thu Trang</v>
          </cell>
          <cell r="P155" t="str">
            <v>TRANGPTT2@VPBANK.COM.VN</v>
          </cell>
          <cell r="Q155" t="str">
            <v>0936496093</v>
          </cell>
        </row>
        <row r="156">
          <cell r="F156" t="str">
            <v>Nguyễn Tri Phương</v>
          </cell>
          <cell r="G156">
            <v>2.5</v>
          </cell>
          <cell r="H156" t="str">
            <v>Đà Nẵng</v>
          </cell>
          <cell r="L156" t="str">
            <v>Cấp 4</v>
          </cell>
          <cell r="M156" t="str">
            <v>R7</v>
          </cell>
          <cell r="N156" t="str">
            <v>Số 5 Nguyễn Hữu Thọ, phường Hòa Thuận Tây, Quận Hải Châu, thành phố Đà Nẵng.</v>
          </cell>
          <cell r="O156" t="str">
            <v>Trần Thị Thu Hà</v>
          </cell>
          <cell r="P156" t="str">
            <v>HATTT2@VPBANK.COM.VN</v>
          </cell>
          <cell r="Q156" t="str">
            <v>0979874560</v>
          </cell>
        </row>
        <row r="157">
          <cell r="F157" t="str">
            <v>Nơ Trang Long</v>
          </cell>
          <cell r="H157" t="str">
            <v>Hồ Chí Minh</v>
          </cell>
          <cell r="L157" t="str">
            <v>Cấp 4</v>
          </cell>
          <cell r="M157" t="str">
            <v>R8</v>
          </cell>
          <cell r="N157" t="str">
            <v>Số 151 Nơ Trang Long, Phường 12, Quận Bình Thạnh, thành phố HCM</v>
          </cell>
          <cell r="O157" t="str">
            <v>Ngô Thị Hồng Nhung</v>
          </cell>
          <cell r="P157" t="str">
            <v>NHUNGNTH50@VPBANK.COM.VN</v>
          </cell>
          <cell r="Q157" t="str">
            <v>0936629138</v>
          </cell>
        </row>
        <row r="158">
          <cell r="F158" t="str">
            <v>Núi Thành</v>
          </cell>
          <cell r="G158">
            <v>3.5</v>
          </cell>
          <cell r="H158" t="str">
            <v>Đà Nẵng</v>
          </cell>
          <cell r="L158" t="str">
            <v>Cấp 4</v>
          </cell>
          <cell r="M158" t="str">
            <v>R7</v>
          </cell>
          <cell r="N158" t="str">
            <v>407 Núi Thành, phường Hòa Cường Bắc, quận Hải Châu, TP Đà Nẵng</v>
          </cell>
          <cell r="O158" t="str">
            <v>Trần Thị Thu Hằng</v>
          </cell>
          <cell r="P158" t="str">
            <v>HANGTTT1@VPBANK.COM.VN</v>
          </cell>
          <cell r="Q158" t="str">
            <v>0931900567</v>
          </cell>
        </row>
        <row r="159">
          <cell r="F159" t="str">
            <v>Phú Hội</v>
          </cell>
          <cell r="G159">
            <v>1</v>
          </cell>
          <cell r="H159" t="str">
            <v>Huế</v>
          </cell>
          <cell r="L159" t="str">
            <v>Cấp 4</v>
          </cell>
          <cell r="M159" t="str">
            <v>R7</v>
          </cell>
          <cell r="N159" t="str">
            <v>Số 64 Hùng Vương, Phường Phú Nhuận, Thành phố Huế, Tỉnh Thừa Thiên Huế</v>
          </cell>
          <cell r="O159" t="str">
            <v>Trần Thị Hải Huế</v>
          </cell>
          <cell r="P159" t="str">
            <v>HUETTH@VPBANK.COM.VN</v>
          </cell>
          <cell r="Q159" t="str">
            <v>0982514711</v>
          </cell>
        </row>
        <row r="160">
          <cell r="F160" t="str">
            <v>Phú Mỹ Hưng</v>
          </cell>
          <cell r="H160" t="str">
            <v>Hồ Chí Minh</v>
          </cell>
          <cell r="J160" t="str">
            <v>TT AF</v>
          </cell>
          <cell r="K160" t="str">
            <v>Có</v>
          </cell>
          <cell r="L160" t="str">
            <v>Cấp 1</v>
          </cell>
          <cell r="M160" t="str">
            <v>R8</v>
          </cell>
          <cell r="N160" t="str">
            <v>Tầng lửng và một phần tầng trệt, tòa nhà Phú Mã Dương, A4 (Lô C4-1), số 85 đường Hoàng Văn Thái, khu trung tâm thương mại Tài chánh Quốc tế Phú Mỹ Hưng, phường Tân Phú, Quận 7, thành phố HCM</v>
          </cell>
          <cell r="O160" t="str">
            <v>Trần Thị Vân</v>
          </cell>
          <cell r="P160" t="str">
            <v>VANTT21@VPBANK.COM.VN</v>
          </cell>
          <cell r="Q160" t="str">
            <v>0915465657</v>
          </cell>
        </row>
        <row r="161">
          <cell r="F161" t="str">
            <v>Phú Xuân</v>
          </cell>
          <cell r="H161" t="str">
            <v>Hồ Chí Minh</v>
          </cell>
          <cell r="L161" t="str">
            <v>Cấp 4</v>
          </cell>
          <cell r="M161" t="str">
            <v>R8</v>
          </cell>
          <cell r="N161" t="str">
            <v>Số 101-101A Huỳnh Tấn Phát, khu phố 4,thị trấn Nhà Bè, huyện Nhà Bè, thành phố HCM</v>
          </cell>
          <cell r="O161" t="str">
            <v>Bùi Phương Thảo</v>
          </cell>
          <cell r="P161" t="str">
            <v>THAOBP@VPBANK.COM.VN</v>
          </cell>
          <cell r="Q161" t="str">
            <v>0908891127</v>
          </cell>
        </row>
        <row r="162">
          <cell r="F162" t="str">
            <v>Quận 2</v>
          </cell>
          <cell r="H162" t="str">
            <v>Hồ Chí Minh</v>
          </cell>
          <cell r="L162" t="str">
            <v>Cấp 2</v>
          </cell>
          <cell r="M162" t="str">
            <v>R8</v>
          </cell>
          <cell r="N162" t="str">
            <v>Số 278 Trần Não, phường Bình An, Quận 2, thành phố Hồ Chí Minh</v>
          </cell>
          <cell r="O162" t="str">
            <v>Từ Thị Nga</v>
          </cell>
          <cell r="P162" t="str">
            <v>NGATT2@VPBANK.COM.VN</v>
          </cell>
          <cell r="Q162" t="str">
            <v>0385963418</v>
          </cell>
        </row>
        <row r="163">
          <cell r="F163" t="str">
            <v>Quận 3</v>
          </cell>
          <cell r="H163" t="str">
            <v>Hồ Chí Minh</v>
          </cell>
          <cell r="L163" t="str">
            <v>Cấp 2</v>
          </cell>
          <cell r="M163" t="str">
            <v>R8</v>
          </cell>
          <cell r="N163" t="str">
            <v>Số 26A Phạm Ngọc Thạch, phường 6, quận 3, TP. HCM</v>
          </cell>
          <cell r="O163" t="str">
            <v>Chung Thị Lợi</v>
          </cell>
          <cell r="P163" t="str">
            <v>LOICT@VPBANK.COM.VN</v>
          </cell>
          <cell r="Q163" t="str">
            <v>0904862416</v>
          </cell>
        </row>
        <row r="164">
          <cell r="F164" t="str">
            <v>Quảng Bình</v>
          </cell>
          <cell r="H164" t="str">
            <v>Quảng Bình</v>
          </cell>
          <cell r="I164" t="str">
            <v>Kho tiền</v>
          </cell>
          <cell r="K164" t="str">
            <v>Có</v>
          </cell>
          <cell r="L164" t="str">
            <v>Cấp 4</v>
          </cell>
          <cell r="M164" t="str">
            <v>R7</v>
          </cell>
          <cell r="N164" t="str">
            <v>Số 108 Trần Hưng đạo, phường Đồng Phú, thành phố Đồng Hới, Quảng Bình</v>
          </cell>
          <cell r="O164" t="str">
            <v>Đinh Thị Cúc</v>
          </cell>
          <cell r="P164" t="str">
            <v>CUCDT@VPBANK.COM.VN</v>
          </cell>
          <cell r="Q164" t="str">
            <v>0829820111/0912704589</v>
          </cell>
        </row>
        <row r="165">
          <cell r="F165" t="str">
            <v>Quảng Nam</v>
          </cell>
          <cell r="H165" t="str">
            <v>Quảng Nam</v>
          </cell>
          <cell r="I165" t="str">
            <v>Kho tiền</v>
          </cell>
          <cell r="L165" t="str">
            <v>Cấp 4</v>
          </cell>
          <cell r="M165" t="str">
            <v>R7</v>
          </cell>
          <cell r="N165" t="str">
            <v>Số nhà 30 và 32, đường Phan Châu Trinh, Phường An Mỹ, thành phố Tam Kỳ, tỉnh Quảng Nam</v>
          </cell>
          <cell r="O165" t="str">
            <v>Phạm Thị Phương Trang</v>
          </cell>
          <cell r="P165" t="str">
            <v>TRANGPTP@VPBANK.COM.VN</v>
          </cell>
          <cell r="Q165" t="str">
            <v>0935827377</v>
          </cell>
        </row>
        <row r="166">
          <cell r="F166" t="str">
            <v>Quảng Trị</v>
          </cell>
          <cell r="G166">
            <v>1</v>
          </cell>
          <cell r="H166" t="str">
            <v>Quảng Trị</v>
          </cell>
          <cell r="I166" t="str">
            <v>Kho tiền</v>
          </cell>
          <cell r="K166" t="str">
            <v>Có</v>
          </cell>
          <cell r="L166" t="str">
            <v>Cấp 4</v>
          </cell>
          <cell r="M166" t="str">
            <v>R7</v>
          </cell>
          <cell r="N166" t="str">
            <v>Số 16 Hùng Vương, phường 1, TP Đông Hà, Quảng Trị</v>
          </cell>
          <cell r="O166" t="str">
            <v>Hoàng Thị Thùy Linh</v>
          </cell>
          <cell r="P166" t="str">
            <v>LINHHTT@VPBANK.COM.VN</v>
          </cell>
          <cell r="Q166" t="str">
            <v>0905425757</v>
          </cell>
        </row>
        <row r="167">
          <cell r="F167" t="str">
            <v>Sơn Trà</v>
          </cell>
          <cell r="G167">
            <v>2</v>
          </cell>
          <cell r="H167" t="str">
            <v>Đà Nẵng</v>
          </cell>
          <cell r="L167" t="str">
            <v>Cấp 4</v>
          </cell>
          <cell r="M167" t="str">
            <v>R7</v>
          </cell>
          <cell r="N167" t="str">
            <v>1094 Ngô Quyền, Phường An Hải Tây, Quận Sơn Trà, Thành phố Đà Nẵng, Việt Nam</v>
          </cell>
          <cell r="O167" t="str">
            <v>Nguyễn Thị Bình</v>
          </cell>
          <cell r="P167" t="str">
            <v>BINHNT1@VPBANK.COM.VN</v>
          </cell>
          <cell r="Q167" t="str">
            <v>0936314959</v>
          </cell>
        </row>
        <row r="168">
          <cell r="F168" t="str">
            <v>Long Thành</v>
          </cell>
          <cell r="G168">
            <v>5</v>
          </cell>
          <cell r="H168" t="str">
            <v>Đồng Nai</v>
          </cell>
          <cell r="L168" t="str">
            <v>Cấp 5</v>
          </cell>
          <cell r="M168" t="str">
            <v>R11</v>
          </cell>
          <cell r="N168" t="str">
            <v>A1-3 và A1-4 KDC Cầu Xéo, thị trấn Long Thành, huyện Long Thành, tỉnh Đồng Nai</v>
          </cell>
          <cell r="O168" t="str">
            <v>Nguyễn Thị Phương Thảo</v>
          </cell>
          <cell r="P168" t="str">
            <v>THAONTP53@VPBANK.COM.VN</v>
          </cell>
          <cell r="Q168" t="str">
            <v>0979698739</v>
          </cell>
        </row>
        <row r="169">
          <cell r="F169" t="str">
            <v>Tân Hưng</v>
          </cell>
          <cell r="H169" t="str">
            <v>Hồ Chí Minh</v>
          </cell>
          <cell r="L169" t="str">
            <v>Cấp 5</v>
          </cell>
          <cell r="M169" t="str">
            <v>R8</v>
          </cell>
          <cell r="N169" t="str">
            <v>Lô 13, Tầng trệt tòa nhà Sunrise City North (Tháp X2), số 27 đường Nguyễn Hữu Thọ, phường Tân Hưng, quận 7, tp HCM</v>
          </cell>
          <cell r="O169" t="str">
            <v>Tăng Thạch Thu Thảo</v>
          </cell>
          <cell r="P169" t="str">
            <v>THAOTTT1@VPBANK.COM.VN</v>
          </cell>
          <cell r="Q169" t="str">
            <v>0908404427</v>
          </cell>
        </row>
        <row r="170">
          <cell r="F170" t="str">
            <v>Thạnh Mỹ Lợi</v>
          </cell>
          <cell r="H170" t="str">
            <v>Hồ Chí Minh</v>
          </cell>
          <cell r="L170" t="str">
            <v>Cấp 3</v>
          </cell>
          <cell r="M170" t="str">
            <v>R8</v>
          </cell>
          <cell r="N170" t="str">
            <v>Số 638-640 (hợp khối) Nguyễn Thị Định, phường Thạnh Mỹ Lợi, quận 2, thành phố Hồ Chí Minh.</v>
          </cell>
          <cell r="O170" t="str">
            <v>Phan Thị Ngọc Dung</v>
          </cell>
          <cell r="P170" t="str">
            <v>DUNGPTN1@VPBANK.COM.VN</v>
          </cell>
          <cell r="Q170" t="str">
            <v>01285905650</v>
          </cell>
        </row>
        <row r="171">
          <cell r="F171" t="str">
            <v>Thủ Đức</v>
          </cell>
          <cell r="H171" t="str">
            <v>Hồ Chí Minh</v>
          </cell>
          <cell r="K171" t="str">
            <v>Có</v>
          </cell>
          <cell r="L171" t="str">
            <v>Cấp 3</v>
          </cell>
          <cell r="M171" t="str">
            <v>R8</v>
          </cell>
          <cell r="N171" t="str">
            <v>Một phần nhà Số 104 đường Võ Văn Ngân, Tổ 3, khu phố 1, phường Bình Thọ, Q. Thủ Đức, thành phố HCM</v>
          </cell>
          <cell r="O171" t="str">
            <v>Đỗ Ngọc Thanh Hà</v>
          </cell>
          <cell r="P171" t="str">
            <v>HADNT@VPBANK.COM.VN</v>
          </cell>
          <cell r="Q171" t="str">
            <v>0909315379</v>
          </cell>
        </row>
        <row r="172">
          <cell r="F172" t="str">
            <v>Trung Sơn</v>
          </cell>
          <cell r="H172" t="str">
            <v>Hồ Chí Minh</v>
          </cell>
          <cell r="K172" t="str">
            <v>Có</v>
          </cell>
          <cell r="L172" t="str">
            <v>Cấp 5</v>
          </cell>
          <cell r="M172" t="str">
            <v>R8</v>
          </cell>
          <cell r="N172" t="str">
            <v>Số 49-51đường số 9A, KDC Trung Sơn, xã Bình Hưng, huyện Bình Chánh, tp HCM</v>
          </cell>
          <cell r="O172" t="str">
            <v>Đỗ Thạch Thảo</v>
          </cell>
          <cell r="P172" t="str">
            <v>THAODT@VPBANK.COM.VN</v>
          </cell>
          <cell r="Q172" t="str">
            <v>0905701122</v>
          </cell>
        </row>
        <row r="173">
          <cell r="F173" t="str">
            <v>Văn Thánh</v>
          </cell>
          <cell r="H173" t="str">
            <v>Hồ Chí Minh</v>
          </cell>
          <cell r="L173" t="str">
            <v>Cấp 3</v>
          </cell>
          <cell r="M173" t="str">
            <v>R8</v>
          </cell>
          <cell r="N173" t="str">
            <v>Một phần tầng trệt số 18A đường D2, phường 25, quận Bình Thạnh, TP Hồ Chí Minh</v>
          </cell>
          <cell r="O173" t="str">
            <v>Huỳnh Thị Thanh Hòa</v>
          </cell>
          <cell r="P173" t="str">
            <v>HOAHTT@VPBANK.COM.VN</v>
          </cell>
          <cell r="Q173" t="str">
            <v>0983269199</v>
          </cell>
        </row>
        <row r="174">
          <cell r="F174" t="str">
            <v>Vỹ Dạ</v>
          </cell>
          <cell r="G174">
            <v>3</v>
          </cell>
          <cell r="H174" t="str">
            <v>Huế</v>
          </cell>
          <cell r="L174" t="str">
            <v>Cấp 4</v>
          </cell>
          <cell r="M174" t="str">
            <v>R7</v>
          </cell>
          <cell r="N174" t="str">
            <v>212 Nguyễn Sinh Cung, phường Vỹ Dạ, Tp. Huế, tỉnh Thừa Thiên Huế</v>
          </cell>
          <cell r="O174" t="str">
            <v>Nguyễn Thị Tần Quý</v>
          </cell>
          <cell r="P174" t="str">
            <v>QUYNTT@VPBANK.COM.VN</v>
          </cell>
          <cell r="Q174" t="str">
            <v>0905686822</v>
          </cell>
        </row>
        <row r="175">
          <cell r="F175" t="str">
            <v>Dĩ An</v>
          </cell>
          <cell r="H175" t="str">
            <v>Bình Dương</v>
          </cell>
          <cell r="L175" t="str">
            <v>Cấp 4</v>
          </cell>
          <cell r="M175" t="str">
            <v>R11</v>
          </cell>
          <cell r="N175" t="str">
            <v>Số 18 đường Dĩ An Truông Tre Khu phố Nhị Đồng 2 Phường Dĩ An Thị Xã Dĩ An tỉnh Bình Dương</v>
          </cell>
          <cell r="O175" t="str">
            <v>Vương Trung Hiếu</v>
          </cell>
          <cell r="P175" t="str">
            <v>HIEUVT1@VPBANK.COM.VN</v>
          </cell>
          <cell r="Q175" t="str">
            <v>0946183750</v>
          </cell>
        </row>
        <row r="176">
          <cell r="F176" t="str">
            <v>Nhà Bè</v>
          </cell>
          <cell r="H176" t="str">
            <v>Hồ Chí Minh</v>
          </cell>
          <cell r="L176" t="str">
            <v>Cấp 4</v>
          </cell>
          <cell r="M176" t="str">
            <v>R8</v>
          </cell>
          <cell r="N176" t="str">
            <v>Số nhà 148B, Nguyễn Hữu Thọ, Xã Phước Kiển, Huyện Nhà Bè, Tp. HCM</v>
          </cell>
          <cell r="O176" t="str">
            <v>Trần Hà Minh Nguyệt</v>
          </cell>
          <cell r="P176" t="str">
            <v>NGUYETTHM@VPBANK.COM.VN</v>
          </cell>
          <cell r="Q176" t="str">
            <v>0902326099</v>
          </cell>
        </row>
        <row r="177">
          <cell r="F177" t="str">
            <v>An Giang</v>
          </cell>
          <cell r="G177">
            <v>55</v>
          </cell>
          <cell r="H177" t="str">
            <v>An Giang</v>
          </cell>
          <cell r="I177" t="str">
            <v>Kho tiền</v>
          </cell>
          <cell r="K177" t="str">
            <v>Có</v>
          </cell>
          <cell r="L177" t="str">
            <v>Cấp 2</v>
          </cell>
          <cell r="M177" t="str">
            <v>R10</v>
          </cell>
          <cell r="N177" t="str">
            <v>179-181 Trần Hưng Đạo, phường Mỹ Bình, TP Long Xuyên, An Giang</v>
          </cell>
          <cell r="O177" t="str">
            <v>Nguyễn Thị Bích Phượng</v>
          </cell>
          <cell r="P177" t="str">
            <v>PHUONGNTB@VPBANK.COM.VN</v>
          </cell>
          <cell r="Q177" t="str">
            <v>0932891991</v>
          </cell>
        </row>
        <row r="178">
          <cell r="F178" t="str">
            <v>Tây Sài Gòn</v>
          </cell>
          <cell r="H178" t="str">
            <v>Hồ Chí Minh</v>
          </cell>
          <cell r="L178" t="str">
            <v>Cấp 4</v>
          </cell>
          <cell r="M178" t="str">
            <v>R9</v>
          </cell>
          <cell r="N178" t="str">
            <v>Số  270 Vành Đai Trong, Phường Bình Trị Đông B, Quận Bình Tân, TPHCM</v>
          </cell>
          <cell r="O178" t="str">
            <v>An Diệu Hương</v>
          </cell>
          <cell r="P178" t="str">
            <v>HUONGAD@VPBANK.COM.VN</v>
          </cell>
          <cell r="Q178" t="str">
            <v>0975244919</v>
          </cell>
        </row>
        <row r="179">
          <cell r="F179" t="str">
            <v>An Sương</v>
          </cell>
          <cell r="H179" t="str">
            <v>Hồ Chí Minh</v>
          </cell>
          <cell r="L179" t="str">
            <v>Cấp 4</v>
          </cell>
          <cell r="M179" t="str">
            <v>R9</v>
          </cell>
          <cell r="N179" t="str">
            <v>Số 24/44C Trường Chinh, P.Tân Thới Nhất, Quận 12, TPHCM</v>
          </cell>
          <cell r="O179" t="str">
            <v>Lê Thị Ánh Luân</v>
          </cell>
          <cell r="P179" t="str">
            <v>LUANLTA@VPBANK.COM.VN</v>
          </cell>
          <cell r="Q179" t="str">
            <v>0909979223</v>
          </cell>
        </row>
        <row r="180">
          <cell r="F180" t="str">
            <v>Bạch Đằng</v>
          </cell>
          <cell r="H180" t="str">
            <v>Hồ Chí Minh</v>
          </cell>
          <cell r="L180" t="str">
            <v>Cấp 3</v>
          </cell>
          <cell r="M180" t="str">
            <v>R9</v>
          </cell>
          <cell r="N180" t="str">
            <v>Số 104-106 Bạch Đằng,P24,Q.Bình Thạnh, TP Hồ Chí Minh</v>
          </cell>
          <cell r="O180" t="str">
            <v>Đinh Thùy Linh</v>
          </cell>
          <cell r="P180" t="str">
            <v>LINHDT@VPBANK.COM.VN</v>
          </cell>
          <cell r="Q180" t="str">
            <v>0909297983</v>
          </cell>
        </row>
        <row r="181">
          <cell r="F181" t="str">
            <v>Bàu Cát</v>
          </cell>
          <cell r="H181" t="str">
            <v>Hồ Chí Minh</v>
          </cell>
          <cell r="L181" t="str">
            <v>Cấp 4</v>
          </cell>
          <cell r="M181" t="str">
            <v>R9</v>
          </cell>
          <cell r="N181" t="str">
            <v>Một phần tầng trệt Blook C dự án Harmona, số 33 đường Trương Công Định, phường 14, quận Tân Bình, TP Hồ Chí Minh</v>
          </cell>
          <cell r="O181" t="str">
            <v>Lê Thị Minh Huệ</v>
          </cell>
          <cell r="P181" t="str">
            <v>HUELTM@VPBANK.COM.VN</v>
          </cell>
          <cell r="Q181" t="str">
            <v>0908255688</v>
          </cell>
        </row>
        <row r="182">
          <cell r="F182" t="str">
            <v>Bến Lức</v>
          </cell>
          <cell r="G182">
            <v>16</v>
          </cell>
          <cell r="H182" t="str">
            <v>Long An</v>
          </cell>
          <cell r="I182" t="str">
            <v>Kho tiền</v>
          </cell>
          <cell r="L182" t="str">
            <v>Cấp 5</v>
          </cell>
          <cell r="M182" t="str">
            <v>R10</v>
          </cell>
          <cell r="N182" t="str">
            <v>Số 83 Nguyễn Hữu Thọ, Bến Lức, Long An</v>
          </cell>
          <cell r="O182" t="str">
            <v>Trần Thị Ngọc Liên</v>
          </cell>
          <cell r="P182" t="str">
            <v>NGOCLIEN@VPBANK.COM.VN</v>
          </cell>
          <cell r="Q182" t="str">
            <v>0909795136</v>
          </cell>
        </row>
        <row r="183">
          <cell r="F183" t="str">
            <v>Bình Định</v>
          </cell>
          <cell r="G183">
            <v>1.2</v>
          </cell>
          <cell r="H183" t="str">
            <v>Bình Định</v>
          </cell>
          <cell r="I183" t="str">
            <v>Kho tiền</v>
          </cell>
          <cell r="K183" t="str">
            <v>Có</v>
          </cell>
          <cell r="L183" t="str">
            <v>Cấp 1</v>
          </cell>
          <cell r="M183" t="str">
            <v>R11</v>
          </cell>
          <cell r="N183" t="str">
            <v>Số 83 Mai Xuân Thưởng, phường Lý Thường Kiệt, TP Quy Nhơn, tỉnh Bình Định</v>
          </cell>
          <cell r="O183" t="str">
            <v>Thái Thị Tố Trinh</v>
          </cell>
          <cell r="P183" t="str">
            <v>TOTRINH@VPBANK.COM.VN</v>
          </cell>
          <cell r="Q183" t="str">
            <v>0905359593</v>
          </cell>
        </row>
        <row r="184">
          <cell r="F184" t="str">
            <v>Bình Phú</v>
          </cell>
          <cell r="H184" t="str">
            <v>Hồ Chí Minh</v>
          </cell>
          <cell r="L184" t="str">
            <v>Cấp 4</v>
          </cell>
          <cell r="M184" t="str">
            <v>R9</v>
          </cell>
          <cell r="N184" t="str">
            <v>Số 56 Bình Phú, phường 11, quận 6, thành phố HCM</v>
          </cell>
          <cell r="O184" t="str">
            <v>Trần Minh Diễm</v>
          </cell>
          <cell r="P184" t="str">
            <v>DIEMTM@VPBANK.COM.VN</v>
          </cell>
          <cell r="Q184" t="str">
            <v>0903067036</v>
          </cell>
        </row>
        <row r="185">
          <cell r="F185" t="str">
            <v>Bình Thuận</v>
          </cell>
          <cell r="G185">
            <v>60</v>
          </cell>
          <cell r="H185" t="str">
            <v>Bình Thuận</v>
          </cell>
          <cell r="I185" t="str">
            <v>Kho tiền</v>
          </cell>
          <cell r="K185" t="str">
            <v>Có</v>
          </cell>
          <cell r="L185" t="str">
            <v>Cấp 2</v>
          </cell>
          <cell r="M185" t="str">
            <v>R11</v>
          </cell>
          <cell r="N185" t="str">
            <v>132 Trần Hưng Đạo, phường Phú Thủy, thành phố Phan Thiết, tỉnh Bình Thuận</v>
          </cell>
          <cell r="O185" t="str">
            <v>Nguyễn Thị Minh Hằng</v>
          </cell>
          <cell r="P185" t="str">
            <v>HANGNTM@VPBANK.COM.VN</v>
          </cell>
          <cell r="Q185" t="str">
            <v>0918890001</v>
          </cell>
        </row>
        <row r="186">
          <cell r="F186" t="str">
            <v>Bùi Hữu Nghĩa</v>
          </cell>
          <cell r="H186" t="str">
            <v>Hồ Chí Minh</v>
          </cell>
          <cell r="K186" t="str">
            <v>Có</v>
          </cell>
          <cell r="L186" t="str">
            <v>Cấp 4</v>
          </cell>
          <cell r="M186" t="str">
            <v>R9</v>
          </cell>
          <cell r="N186" t="str">
            <v>Một phần tầng trệt, Lầu 1 và Lầu 2 tòa nhà số 474A Trần Hưng Đạo, phường 2, quận 5, thành phố Hồ Chí Minh.</v>
          </cell>
          <cell r="O186" t="str">
            <v>Nguyễn Ngọc Thùy Mai</v>
          </cell>
          <cell r="P186" t="str">
            <v>MAINNT@VPBANK.COM.VN</v>
          </cell>
          <cell r="Q186" t="str">
            <v>0902763291</v>
          </cell>
        </row>
        <row r="187">
          <cell r="F187" t="str">
            <v>Cà Mau</v>
          </cell>
          <cell r="H187" t="str">
            <v>Cà Mau</v>
          </cell>
          <cell r="I187" t="str">
            <v>Kho tiền</v>
          </cell>
          <cell r="K187" t="str">
            <v>Có</v>
          </cell>
          <cell r="L187" t="str">
            <v>Cấp 5</v>
          </cell>
          <cell r="M187" t="str">
            <v>R10</v>
          </cell>
          <cell r="N187" t="str">
            <v>Số 134 Nguyễn Tất Thành, phường 8, tp Cà Mau</v>
          </cell>
          <cell r="O187" t="str">
            <v>Dương Tú Như</v>
          </cell>
          <cell r="P187" t="str">
            <v>NHUDT1@VPBANK.COM.VN</v>
          </cell>
          <cell r="Q187" t="str">
            <v>0939240080</v>
          </cell>
        </row>
        <row r="188">
          <cell r="F188" t="str">
            <v>Cần Thơ</v>
          </cell>
          <cell r="H188" t="str">
            <v>Cần Thơ</v>
          </cell>
          <cell r="I188" t="str">
            <v>Kho tiền</v>
          </cell>
          <cell r="K188" t="str">
            <v>Có</v>
          </cell>
          <cell r="L188" t="str">
            <v>Cấp 3</v>
          </cell>
          <cell r="M188" t="str">
            <v>R10</v>
          </cell>
          <cell r="N188" t="str">
            <v>52-54 Trần Văn Khéo, phường Cái Khế, quận Ninh Kiều, thành phố Cần Thơ</v>
          </cell>
          <cell r="O188" t="str">
            <v>Nguyễn Thị Kim Khanh</v>
          </cell>
          <cell r="P188" t="str">
            <v>KHANHNTK@VPBANK.COM.VN</v>
          </cell>
          <cell r="Q188" t="str">
            <v>0932325407</v>
          </cell>
        </row>
        <row r="189">
          <cell r="F189" t="str">
            <v>Quận 8</v>
          </cell>
          <cell r="H189" t="str">
            <v>Hồ Chí Minh</v>
          </cell>
          <cell r="L189" t="str">
            <v>Cấp 4</v>
          </cell>
          <cell r="M189" t="str">
            <v>R9</v>
          </cell>
          <cell r="N189" t="str">
            <v>Số 357-359 Phạm Hùng, ấp 4, xã Bình Hưng, huyện Bình Chánh, TPHCM</v>
          </cell>
          <cell r="O189" t="str">
            <v>Lê Thị Thùy</v>
          </cell>
          <cell r="P189" t="str">
            <v>THUYLT5@VPBANK.COM.VN</v>
          </cell>
          <cell r="Q189" t="str">
            <v>0918637712</v>
          </cell>
        </row>
        <row r="190">
          <cell r="F190" t="str">
            <v>Châu Đốc</v>
          </cell>
          <cell r="G190">
            <v>55</v>
          </cell>
          <cell r="H190" t="str">
            <v>An Giang</v>
          </cell>
          <cell r="I190" t="str">
            <v>Kho tiền</v>
          </cell>
          <cell r="L190" t="str">
            <v>Cấp 5</v>
          </cell>
          <cell r="M190" t="str">
            <v>R10</v>
          </cell>
          <cell r="N190" t="str">
            <v>Số 62- 64 Nguyễn Văn Thoại, phường Châu Phú A, thị xã Châu Đốc, tỉnh An Giang</v>
          </cell>
          <cell r="O190" t="str">
            <v>Trần Thị Thảo Chi</v>
          </cell>
          <cell r="P190" t="str">
            <v>CHITTT@VPBANK.COM.VN</v>
          </cell>
          <cell r="Q190" t="str">
            <v>0906717771</v>
          </cell>
        </row>
        <row r="191">
          <cell r="F191" t="str">
            <v>Chợ Lớn</v>
          </cell>
          <cell r="H191" t="str">
            <v>Hồ Chí Minh</v>
          </cell>
          <cell r="L191" t="str">
            <v>Cấp 1</v>
          </cell>
          <cell r="M191" t="str">
            <v>R9</v>
          </cell>
          <cell r="N191" t="str">
            <v>Số 54 Trần Bình và 57 Tháp Mười, phường 2, Quận 6, thành phố HCM</v>
          </cell>
          <cell r="O191" t="str">
            <v>Ngụy Thị Thúy Kiều</v>
          </cell>
          <cell r="P191" t="str">
            <v>KIEUNTT@VPBANK.COM.VN</v>
          </cell>
          <cell r="Q191" t="str">
            <v>0909902066</v>
          </cell>
        </row>
        <row r="192">
          <cell r="F192" t="str">
            <v>Cộng Hòa</v>
          </cell>
          <cell r="H192" t="str">
            <v>Hồ Chí Minh</v>
          </cell>
          <cell r="I192" t="str">
            <v>Kho Cụm</v>
          </cell>
          <cell r="K192" t="str">
            <v>Có</v>
          </cell>
          <cell r="L192" t="str">
            <v>Cấp 2</v>
          </cell>
          <cell r="M192" t="str">
            <v>R9</v>
          </cell>
          <cell r="N192" t="str">
            <v>Tầng trệt và tầng 1 tòa nhà Số 19C Cộng Hoà, phường 12, Q. Tân Bình, TPHCM</v>
          </cell>
          <cell r="O192" t="str">
            <v>Huỳnh Thị Bích Ngọc</v>
          </cell>
          <cell r="P192" t="str">
            <v>NGOCHTB@VPBANK.COM.VN</v>
          </cell>
          <cell r="Q192" t="str">
            <v>0932315621</v>
          </cell>
        </row>
        <row r="193">
          <cell r="F193" t="str">
            <v>Đà Lạt</v>
          </cell>
          <cell r="H193" t="str">
            <v>Lâm Đồng</v>
          </cell>
          <cell r="I193" t="str">
            <v>Kho tiền</v>
          </cell>
          <cell r="L193" t="str">
            <v>Cấp 3</v>
          </cell>
          <cell r="M193" t="str">
            <v>R11</v>
          </cell>
          <cell r="N193" t="str">
            <v>Số 89 Phan Bội Châu, Phường 1, Đà Lạt, Lâm Đồng</v>
          </cell>
          <cell r="O193" t="str">
            <v>Đặng Quốc Khanh</v>
          </cell>
          <cell r="P193" t="str">
            <v>KHANHDQ6@VPBANK.COM.VN</v>
          </cell>
          <cell r="Q193" t="str">
            <v>0969775113</v>
          </cell>
        </row>
        <row r="194">
          <cell r="F194" t="str">
            <v>Đăk Lăk</v>
          </cell>
          <cell r="H194" t="str">
            <v>Đắk Lắk</v>
          </cell>
          <cell r="I194" t="str">
            <v>Kho tiền</v>
          </cell>
          <cell r="K194" t="str">
            <v>Có</v>
          </cell>
          <cell r="L194" t="str">
            <v>Cấp 5</v>
          </cell>
          <cell r="M194" t="str">
            <v>R11</v>
          </cell>
          <cell r="N194" t="str">
            <v>Số 35-37 Ngô Quyền, Phương Tân lợi, TP BMT, Tỉnh ĐăkLăk </v>
          </cell>
          <cell r="O194" t="str">
            <v xml:space="preserve">Lê Thị Hồng Hải </v>
          </cell>
          <cell r="P194" t="str">
            <v>HAILTH1@VPBANK.COM.VN</v>
          </cell>
          <cell r="Q194" t="str">
            <v>0975588460</v>
          </cell>
        </row>
        <row r="195">
          <cell r="F195" t="str">
            <v>Đồng Tháp</v>
          </cell>
          <cell r="H195" t="str">
            <v>Đồng Tháp</v>
          </cell>
          <cell r="I195" t="str">
            <v>Kho tiền</v>
          </cell>
          <cell r="K195" t="str">
            <v>Có</v>
          </cell>
          <cell r="L195" t="str">
            <v>Cấp 4</v>
          </cell>
          <cell r="M195" t="str">
            <v>R10</v>
          </cell>
          <cell r="N195" t="str">
            <v>Số 67 – 69 Nguyễn Huệ, phường 1, Thành phố Cao Lãnh, tỉnh Đồng Tháp</v>
          </cell>
          <cell r="O195" t="str">
            <v>Võ Thị Điệp</v>
          </cell>
          <cell r="P195" t="str">
            <v>DIEPVT1@VPBANK.COM.VN</v>
          </cell>
          <cell r="Q195" t="str">
            <v>0918366099</v>
          </cell>
        </row>
        <row r="196">
          <cell r="F196" t="str">
            <v>Gia Lai</v>
          </cell>
          <cell r="H196" t="str">
            <v>Gia Lai</v>
          </cell>
          <cell r="I196" t="str">
            <v>Kho tiền</v>
          </cell>
          <cell r="K196" t="str">
            <v>Có</v>
          </cell>
          <cell r="L196" t="str">
            <v>Cấp 4</v>
          </cell>
          <cell r="M196" t="str">
            <v>R11</v>
          </cell>
          <cell r="N196" t="str">
            <v>Số 30 Trần Phú, phường Tây Sơn, thành phố Pleiku, tỉnh Gia Lai</v>
          </cell>
          <cell r="O196" t="str">
            <v>Đào Thị Bích Nghiên</v>
          </cell>
          <cell r="P196" t="str">
            <v>NGHIENDTB@VPBANK.COM.VN</v>
          </cell>
          <cell r="Q196" t="str">
            <v>0907312487</v>
          </cell>
        </row>
        <row r="197">
          <cell r="F197" t="str">
            <v>Gò Vấp</v>
          </cell>
          <cell r="H197" t="str">
            <v>Hồ Chí Minh</v>
          </cell>
          <cell r="L197" t="str">
            <v>Cấp 2</v>
          </cell>
          <cell r="M197" t="str">
            <v>R9</v>
          </cell>
          <cell r="N197" t="str">
            <v>Số 2B đường Quang Trung, phường 3, quận Gò Vấp, TP Hồ Chí Minh</v>
          </cell>
          <cell r="O197" t="str">
            <v>Nguyễn Hà Ngọc Bích</v>
          </cell>
          <cell r="P197" t="str">
            <v>NGOCBICHNH@VPBANK.COM.VN</v>
          </cell>
          <cell r="Q197" t="str">
            <v xml:space="preserve">0905277782 </v>
          </cell>
        </row>
        <row r="198">
          <cell r="F198" t="str">
            <v>Hòa Hưng</v>
          </cell>
          <cell r="H198" t="str">
            <v>Hồ Chí Minh</v>
          </cell>
          <cell r="L198" t="str">
            <v>Cấp 4</v>
          </cell>
          <cell r="M198" t="str">
            <v>R9</v>
          </cell>
          <cell r="N198" t="str">
            <v>Số 611 Cách Mạng tháng Tám, P.15, Q.10, TPHCM</v>
          </cell>
          <cell r="O198" t="str">
            <v>Phạm Thị Chính</v>
          </cell>
          <cell r="P198" t="str">
            <v>CHINHPT@VPBANK.COM.VN</v>
          </cell>
          <cell r="Q198" t="str">
            <v>0983392227</v>
          </cell>
        </row>
        <row r="199">
          <cell r="F199" t="str">
            <v>Hoàng Hoa Thám</v>
          </cell>
          <cell r="H199" t="str">
            <v>Hồ Chí Minh</v>
          </cell>
          <cell r="L199" t="str">
            <v>Cấp 2</v>
          </cell>
          <cell r="M199" t="str">
            <v>R9</v>
          </cell>
          <cell r="N199" t="str">
            <v>Số 26 Hoàng Hoa Thám, P12, Q.Tân Bình, TPHCM</v>
          </cell>
          <cell r="O199" t="str">
            <v>Hoàng Thiên Kim</v>
          </cell>
          <cell r="P199" t="str">
            <v>KIMHT@VPBANK.COM.VN</v>
          </cell>
          <cell r="Q199" t="str">
            <v>0932033067</v>
          </cell>
        </row>
        <row r="200">
          <cell r="F200" t="str">
            <v>Kiên Giang</v>
          </cell>
          <cell r="G200">
            <v>171</v>
          </cell>
          <cell r="H200" t="str">
            <v>Kiên Giang</v>
          </cell>
          <cell r="I200" t="str">
            <v>Kho tiền</v>
          </cell>
          <cell r="K200" t="str">
            <v>Có</v>
          </cell>
          <cell r="L200" t="str">
            <v>Cấp 3</v>
          </cell>
          <cell r="M200" t="str">
            <v>R10</v>
          </cell>
          <cell r="N200" t="str">
            <v>Số 4 Trần Phú, phường Vĩnh Thanh, thành phố Rạch Giá, tỉnh Kiên Giang.</v>
          </cell>
          <cell r="O200" t="str">
            <v>Lê Hồng Anh</v>
          </cell>
          <cell r="P200" t="str">
            <v>ANHLH@VPBANK.COM.VN</v>
          </cell>
          <cell r="Q200" t="str">
            <v>0919999190</v>
          </cell>
        </row>
        <row r="201">
          <cell r="F201" t="str">
            <v>Kỳ Hòa</v>
          </cell>
          <cell r="H201" t="str">
            <v>Hồ Chí Minh</v>
          </cell>
          <cell r="K201" t="str">
            <v>Có</v>
          </cell>
          <cell r="L201" t="str">
            <v>Cấp 4</v>
          </cell>
          <cell r="M201" t="str">
            <v>R9</v>
          </cell>
          <cell r="N201" t="str">
            <v>276C cách mạng tháng 8, phường 10, quận 3, hcm</v>
          </cell>
          <cell r="O201" t="str">
            <v>Nguyễn Thị Diệp</v>
          </cell>
          <cell r="P201" t="str">
            <v>DIEPNT@VPBANK.COM.VN</v>
          </cell>
          <cell r="Q201" t="str">
            <v>0935100629</v>
          </cell>
        </row>
        <row r="202">
          <cell r="F202" t="str">
            <v>La Gi</v>
          </cell>
          <cell r="G202">
            <v>60</v>
          </cell>
          <cell r="H202" t="str">
            <v>Bình Thuận</v>
          </cell>
          <cell r="I202" t="str">
            <v>Kho tiền</v>
          </cell>
          <cell r="L202" t="str">
            <v>Cấp 4</v>
          </cell>
          <cell r="M202" t="str">
            <v>R11</v>
          </cell>
          <cell r="N202" t="str">
            <v>Số 153A11-153A13, đường Lê Lợi, phường Phước Hội, thị xã Lagi, tỉnh Bình Thuận.</v>
          </cell>
          <cell r="O202" t="str">
            <v>Hồ Thị Yến Nhi</v>
          </cell>
          <cell r="P202" t="str">
            <v>NHIHTY@VPBANK.COM.VN</v>
          </cell>
          <cell r="Q202" t="str">
            <v>0904989156</v>
          </cell>
        </row>
        <row r="203">
          <cell r="F203" t="str">
            <v>Long An</v>
          </cell>
          <cell r="G203">
            <v>16</v>
          </cell>
          <cell r="H203" t="str">
            <v>Long An</v>
          </cell>
          <cell r="I203" t="str">
            <v>Kho tiền</v>
          </cell>
          <cell r="K203" t="str">
            <v>Có</v>
          </cell>
          <cell r="L203" t="str">
            <v>Cấp 2</v>
          </cell>
          <cell r="M203" t="str">
            <v>R10</v>
          </cell>
          <cell r="N203" t="str">
            <v>Số 6, đường Lê Cao Dõng, phường 2, Thành phố Tân An, tỉnh Long An.</v>
          </cell>
          <cell r="O203" t="str">
            <v>Trương Minh Xuân</v>
          </cell>
          <cell r="P203" t="str">
            <v>XUANTM@VPBANK.COM.VN</v>
          </cell>
          <cell r="Q203" t="str">
            <v>0908743237</v>
          </cell>
        </row>
        <row r="204">
          <cell r="F204" t="str">
            <v>Lý Thường Kiệt</v>
          </cell>
          <cell r="H204" t="str">
            <v>Hồ Chí Minh</v>
          </cell>
          <cell r="L204" t="str">
            <v>Cấp 3</v>
          </cell>
          <cell r="M204" t="str">
            <v>R9</v>
          </cell>
          <cell r="N204" t="str">
            <v>Tầng trệt, tầng lửng, tầng 1 tòa nhà GMG, Số 539-541-543-545 đường Lý Thường Kiệt, Phường 8, quận Tân Bình, thành phố Hồ Chí Minh</v>
          </cell>
          <cell r="O204" t="str">
            <v>Phạm Thị Mộng Ái</v>
          </cell>
          <cell r="P204" t="str">
            <v>AIPTM@VPBANK.COM.VN</v>
          </cell>
          <cell r="Q204" t="str">
            <v>0983180646</v>
          </cell>
        </row>
        <row r="205">
          <cell r="F205" t="str">
            <v>Lý Tự Trọng</v>
          </cell>
          <cell r="G205">
            <v>2</v>
          </cell>
          <cell r="H205" t="str">
            <v>Cần Thơ</v>
          </cell>
          <cell r="L205" t="str">
            <v>Cấp 4</v>
          </cell>
          <cell r="M205" t="str">
            <v>R10</v>
          </cell>
          <cell r="N205" t="str">
            <v xml:space="preserve">Số 126 đường Lý Tự Trọng, P. An Cư, Q. Ninh Kiều, TP. Cần Thơ </v>
          </cell>
          <cell r="O205" t="str">
            <v>Bùi Thị Lan Em</v>
          </cell>
          <cell r="P205" t="str">
            <v>EMBTL@VPBANK.COM.VN</v>
          </cell>
          <cell r="Q205" t="str">
            <v>0919639695</v>
          </cell>
        </row>
        <row r="206">
          <cell r="F206" t="str">
            <v>Nguyễn Thái Học</v>
          </cell>
          <cell r="G206">
            <v>1.2</v>
          </cell>
          <cell r="H206" t="str">
            <v>Bình Định</v>
          </cell>
          <cell r="L206" t="str">
            <v>Cấp 4</v>
          </cell>
          <cell r="M206" t="str">
            <v>R11</v>
          </cell>
          <cell r="N206" t="str">
            <v>278 Nguyễn Thái Học TP. Quy Nhơn, tỉnh Bình Định</v>
          </cell>
          <cell r="O206" t="str">
            <v>Thái Thị Đào Thủy</v>
          </cell>
          <cell r="P206" t="str">
            <v>DAOTHUY@VPBANK.COM.VN</v>
          </cell>
          <cell r="Q206" t="str">
            <v>0906577114</v>
          </cell>
        </row>
        <row r="207">
          <cell r="F207" t="str">
            <v>Nguyễn Thiện Thuật</v>
          </cell>
          <cell r="H207" t="str">
            <v>Hồ Chí Minh</v>
          </cell>
          <cell r="L207" t="str">
            <v>Cấp 3</v>
          </cell>
          <cell r="M207" t="str">
            <v>R9</v>
          </cell>
          <cell r="N207" t="str">
            <v>299-301 Nguyễn Thiện Thuật, P.1, Q.3, TPHCM</v>
          </cell>
          <cell r="O207" t="str">
            <v>Lê Thị Như Ngọc</v>
          </cell>
          <cell r="P207" t="str">
            <v>NGOCLTN@VPBANK.COM.VN</v>
          </cell>
          <cell r="Q207" t="str">
            <v>0933877567</v>
          </cell>
        </row>
        <row r="208">
          <cell r="F208" t="str">
            <v>Nha Trang</v>
          </cell>
          <cell r="G208">
            <v>1.5</v>
          </cell>
          <cell r="H208" t="str">
            <v>Nha Trang</v>
          </cell>
          <cell r="I208" t="str">
            <v>Kho tiền</v>
          </cell>
          <cell r="K208" t="str">
            <v>Có</v>
          </cell>
          <cell r="L208" t="str">
            <v>Cấp 3</v>
          </cell>
          <cell r="M208" t="str">
            <v>R11</v>
          </cell>
          <cell r="N208" t="str">
            <v>Số 26 Yersin, phường Vạn Thắng, thành phố Nha Trang, tỉnh Khánh Hòa</v>
          </cell>
          <cell r="O208" t="str">
            <v>Nguyễn Thị Thanh Thanh</v>
          </cell>
          <cell r="P208" t="str">
            <v>THANHNTT@VPBANK.COM.VN</v>
          </cell>
          <cell r="Q208" t="str">
            <v>0982107199</v>
          </cell>
        </row>
        <row r="209">
          <cell r="F209" t="str">
            <v>Ninh Kiều</v>
          </cell>
          <cell r="G209">
            <v>2.5</v>
          </cell>
          <cell r="H209" t="str">
            <v>Cần Thơ</v>
          </cell>
          <cell r="L209" t="str">
            <v>Cấp 5</v>
          </cell>
          <cell r="M209" t="str">
            <v>R10</v>
          </cell>
          <cell r="N209" t="str">
            <v>Số 85 đường Nguyễn Văn Cừ, phường An Hòa, quận Ninh Kiều, thành phố Cần Thơ</v>
          </cell>
          <cell r="O209" t="str">
            <v>Nguyễn Xuân Hường</v>
          </cell>
          <cell r="P209" t="str">
            <v>HUONGNX@VPBANK.COM.VN</v>
          </cell>
          <cell r="Q209" t="str">
            <v>0907538085</v>
          </cell>
        </row>
        <row r="210">
          <cell r="F210" t="str">
            <v>Phạm Văn Hai</v>
          </cell>
          <cell r="H210" t="str">
            <v>Hồ Chí Minh</v>
          </cell>
          <cell r="L210" t="str">
            <v>Cấp 2</v>
          </cell>
          <cell r="M210" t="str">
            <v>R9</v>
          </cell>
          <cell r="N210" t="str">
            <v>Tầng trệt và lầu 1, Số 77 - 79 - 85/1B Phạm Văn Hai, Phường 3, Quận Tân Bình, Thành phố Hồ Chí Minh, Việt Nam</v>
          </cell>
          <cell r="O210" t="str">
            <v>Nguyễn Thị Huyền Trang</v>
          </cell>
          <cell r="P210" t="str">
            <v>TRANGNTH3@VPBANK.COM.VN</v>
          </cell>
          <cell r="Q210" t="str">
            <v>0989279011</v>
          </cell>
        </row>
        <row r="211">
          <cell r="F211" t="str">
            <v>Phan Huy Ích</v>
          </cell>
          <cell r="H211" t="str">
            <v>Hồ Chí Minh</v>
          </cell>
          <cell r="K211" t="str">
            <v>Có</v>
          </cell>
          <cell r="L211" t="str">
            <v>Cấp 3</v>
          </cell>
          <cell r="M211" t="str">
            <v>R9</v>
          </cell>
          <cell r="N211" t="str">
            <v>Số 242 Phan Huy Ích, quận Gò Vấp, TP. HCM</v>
          </cell>
          <cell r="O211" t="str">
            <v>Lê Thị Trang</v>
          </cell>
          <cell r="P211" t="str">
            <v>TRANGLT15@VPBANK.COM.VN</v>
          </cell>
          <cell r="Q211" t="str">
            <v>0368340754</v>
          </cell>
        </row>
        <row r="212">
          <cell r="F212" t="str">
            <v>Phú Lâm</v>
          </cell>
          <cell r="H212" t="str">
            <v>Hồ Chí Minh</v>
          </cell>
          <cell r="K212" t="str">
            <v>Có</v>
          </cell>
          <cell r="L212" t="str">
            <v>Cấp 4</v>
          </cell>
          <cell r="M212" t="str">
            <v>R9</v>
          </cell>
          <cell r="N212" t="str">
            <v>Số 120-122 Kinh Dương Vương, Q.6, TP Hồ Chí Minh</v>
          </cell>
          <cell r="O212" t="str">
            <v>Dương Thúy Huyền Trang</v>
          </cell>
          <cell r="P212" t="str">
            <v>TRANGDTH@VPBANK.COM.VN</v>
          </cell>
          <cell r="Q212" t="str">
            <v>0932324108</v>
          </cell>
        </row>
        <row r="213">
          <cell r="F213" t="str">
            <v>Phú Quốc</v>
          </cell>
          <cell r="G213">
            <v>171</v>
          </cell>
          <cell r="H213" t="str">
            <v>Kiên Giang</v>
          </cell>
          <cell r="I213" t="str">
            <v>Kho tiền</v>
          </cell>
          <cell r="L213" t="str">
            <v>Cấp 4</v>
          </cell>
          <cell r="M213" t="str">
            <v>R10</v>
          </cell>
          <cell r="N213" t="str">
            <v>Số 133 Nguyễn Trung Trực, thị trấn Dương Đông, huyện Phú Quốc, tỉnh Kiên Giang</v>
          </cell>
          <cell r="O213" t="str">
            <v>Vương Các Kim Luyện</v>
          </cell>
          <cell r="P213" t="str">
            <v>LUYENVCK@VPBANK.COM.VN</v>
          </cell>
          <cell r="Q213" t="str">
            <v>0907736746</v>
          </cell>
        </row>
        <row r="214">
          <cell r="F214" t="str">
            <v>Phước Tiến</v>
          </cell>
          <cell r="G214">
            <v>1.5</v>
          </cell>
          <cell r="H214" t="str">
            <v>Nha Trang</v>
          </cell>
          <cell r="L214" t="str">
            <v>Cấp 4</v>
          </cell>
          <cell r="M214" t="str">
            <v>R11</v>
          </cell>
          <cell r="N214" t="str">
            <v xml:space="preserve">160 Ngô Gia Tự, phường Phước Tiến, Tp. Nha Trang, tỉnh Khánh Hòa </v>
          </cell>
          <cell r="O214" t="str">
            <v>Nguyễn Trần Ngọc Hân</v>
          </cell>
          <cell r="P214" t="str">
            <v>NGOCHAN@VPBANK.COM.VN</v>
          </cell>
          <cell r="Q214" t="str">
            <v>0905074056</v>
          </cell>
        </row>
        <row r="215">
          <cell r="F215" t="str">
            <v>Quận 10</v>
          </cell>
          <cell r="H215" t="str">
            <v>Hồ Chí Minh</v>
          </cell>
          <cell r="L215" t="str">
            <v>Đặc biệt</v>
          </cell>
          <cell r="M215" t="str">
            <v>R9</v>
          </cell>
          <cell r="N215" t="str">
            <v>296 đường 3/2, Phường 12, Quận 10, TP. HCM</v>
          </cell>
          <cell r="O215" t="str">
            <v>Huỳnh Thị Tường Vi</v>
          </cell>
          <cell r="P215" t="str">
            <v>VIHTT@VPBANK.COM.VN</v>
          </cell>
          <cell r="Q215" t="str">
            <v>0912252445</v>
          </cell>
        </row>
        <row r="216">
          <cell r="F216" t="str">
            <v>Quận 11</v>
          </cell>
          <cell r="H216" t="str">
            <v>Hồ Chí Minh</v>
          </cell>
          <cell r="L216" t="str">
            <v>Cấp 5</v>
          </cell>
          <cell r="M216" t="str">
            <v>R9</v>
          </cell>
          <cell r="N216" t="str">
            <v>Số 318-318A Lãnh Binh Thăng, Phường 11, Quận 11, TP. HCM</v>
          </cell>
          <cell r="O216" t="str">
            <v>Nguyễn Thị Mỹ Tuyến</v>
          </cell>
          <cell r="P216" t="str">
            <v>MYTUYEN@VPBANK.COM.VN</v>
          </cell>
          <cell r="Q216" t="str">
            <v>0913119933</v>
          </cell>
        </row>
        <row r="217">
          <cell r="F217" t="str">
            <v>Chánh Hưng</v>
          </cell>
          <cell r="H217" t="str">
            <v>Hồ Chí Minh</v>
          </cell>
          <cell r="L217" t="str">
            <v>Cấp 4</v>
          </cell>
          <cell r="M217" t="str">
            <v>R9</v>
          </cell>
          <cell r="N217" t="str">
            <v>279-281 Liên tỉnh 5, P.5, Quận 8, HCM</v>
          </cell>
          <cell r="O217" t="str">
            <v>Lê Thị Trà My</v>
          </cell>
          <cell r="P217" t="str">
            <v>MYLTT@VPBANK.COM.VN</v>
          </cell>
          <cell r="Q217" t="str">
            <v>0979348485</v>
          </cell>
        </row>
        <row r="218">
          <cell r="F218" t="str">
            <v>Sài Gòn</v>
          </cell>
          <cell r="H218" t="str">
            <v>Hồ Chí Minh</v>
          </cell>
          <cell r="I218" t="str">
            <v>Kho Cụm</v>
          </cell>
          <cell r="J218" t="str">
            <v>TT AF</v>
          </cell>
          <cell r="K218" t="str">
            <v>Có</v>
          </cell>
          <cell r="L218" t="str">
            <v>Siêu CN</v>
          </cell>
          <cell r="M218" t="str">
            <v>R9</v>
          </cell>
          <cell r="N218" t="str">
            <v>Số 129 Nguyễn Chí Thanh, phường 09, quận 5, thành phố HCM</v>
          </cell>
          <cell r="O218" t="str">
            <v>Nguyễn Thị Kim Yến</v>
          </cell>
          <cell r="P218" t="str">
            <v>KIMYEN@VPBANK.COM.VN</v>
          </cell>
          <cell r="Q218" t="str">
            <v>0906672978</v>
          </cell>
        </row>
        <row r="219">
          <cell r="F219" t="str">
            <v>Tân Bình</v>
          </cell>
          <cell r="H219" t="str">
            <v>Hồ Chí Minh</v>
          </cell>
          <cell r="K219" t="str">
            <v>Có</v>
          </cell>
          <cell r="L219" t="str">
            <v>Cấp 3</v>
          </cell>
          <cell r="M219" t="str">
            <v>R9</v>
          </cell>
          <cell r="N219" t="str">
            <v>307/8 Nguyễn Văn Trỗi, P.1, Quận Tân Bình, TPHCM</v>
          </cell>
          <cell r="O219" t="str">
            <v>Huỳnh Thị Minh Tươi</v>
          </cell>
          <cell r="P219" t="str">
            <v>TUOIHTM@VPBANK.COM.VN</v>
          </cell>
          <cell r="Q219" t="str">
            <v xml:space="preserve">0902933186 </v>
          </cell>
        </row>
        <row r="220">
          <cell r="F220" t="str">
            <v>Tân Phú</v>
          </cell>
          <cell r="H220" t="str">
            <v>Hồ Chí Minh</v>
          </cell>
          <cell r="K220" t="str">
            <v>Có</v>
          </cell>
          <cell r="L220" t="str">
            <v>Cấp 4</v>
          </cell>
          <cell r="M220" t="str">
            <v>R9</v>
          </cell>
          <cell r="N220" t="str">
            <v>Số 623 Lũy Bán Bích, Phường Phú Thạnh, Quận Tân Phú, HCM</v>
          </cell>
          <cell r="O220" t="str">
            <v>Huỳnh Kim Ngọc Diệp</v>
          </cell>
          <cell r="P220" t="str">
            <v>DIEPHKN@VPBANK.COM.VN</v>
          </cell>
          <cell r="Q220" t="str">
            <v>0909040060</v>
          </cell>
        </row>
        <row r="221">
          <cell r="F221" t="str">
            <v>Tiền Giang</v>
          </cell>
          <cell r="H221" t="str">
            <v>Tiền Giang</v>
          </cell>
          <cell r="I221" t="str">
            <v>Kho tiền</v>
          </cell>
          <cell r="K221" t="str">
            <v>Có</v>
          </cell>
          <cell r="L221" t="str">
            <v>Cấp 5</v>
          </cell>
          <cell r="M221" t="str">
            <v>R10</v>
          </cell>
          <cell r="N221" t="str">
            <v>Số 69A7-69A8 Nguyễn Trãi, TP Mỹ Tho, tỉnh Tiền Giang</v>
          </cell>
          <cell r="O221" t="str">
            <v>Nguyễn Thị Mỹ Dung</v>
          </cell>
          <cell r="P221" t="str">
            <v>DUNGNTM9@VPBANK.COM.VN</v>
          </cell>
          <cell r="Q221" t="str">
            <v>0945155919</v>
          </cell>
        </row>
        <row r="222">
          <cell r="F222" t="str">
            <v>Vĩnh Long</v>
          </cell>
          <cell r="H222" t="str">
            <v>Vĩnh Long</v>
          </cell>
          <cell r="I222" t="str">
            <v>Kho tiền</v>
          </cell>
          <cell r="L222" t="str">
            <v>Cấp 4</v>
          </cell>
          <cell r="M222" t="str">
            <v>R10</v>
          </cell>
          <cell r="N222" t="str">
            <v>Số 53A Phạm Thái Bường, phường 4, thành phố Vĩnh Long, tỉnh Vĩnh Long</v>
          </cell>
          <cell r="O222" t="str">
            <v>Phan Thị Như Châu</v>
          </cell>
          <cell r="P222" t="str">
            <v>CHAUPTN@VPBANK.COM.VN</v>
          </cell>
          <cell r="Q222" t="str">
            <v>0989175485</v>
          </cell>
        </row>
        <row r="223">
          <cell r="F223" t="str">
            <v>Vũng Tàu</v>
          </cell>
          <cell r="H223" t="str">
            <v>Vũng Tàu</v>
          </cell>
          <cell r="I223" t="str">
            <v>Kho tiền</v>
          </cell>
          <cell r="K223" t="str">
            <v>Có</v>
          </cell>
          <cell r="L223" t="str">
            <v>Cấp 2</v>
          </cell>
          <cell r="M223" t="str">
            <v>R11</v>
          </cell>
          <cell r="N223" t="str">
            <v>Số 13, khu thương mại 15 tầng, đường Nguyễn Thái Học, phường 7, thành phố Vũng Tàu</v>
          </cell>
          <cell r="O223" t="str">
            <v>Nguyễn Thụy Thục Đoan</v>
          </cell>
          <cell r="P223" t="str">
            <v>THUCDOAN@VPBANK.COM.VN</v>
          </cell>
          <cell r="Q223" t="str">
            <v>0902203050</v>
          </cell>
        </row>
        <row r="224">
          <cell r="F224" t="str">
            <v>Tây Ninh</v>
          </cell>
          <cell r="H224" t="str">
            <v>Tây Ninh</v>
          </cell>
          <cell r="I224" t="str">
            <v>Kho tiền</v>
          </cell>
          <cell r="L224" t="str">
            <v>Cấp 4</v>
          </cell>
          <cell r="M224" t="str">
            <v>R11</v>
          </cell>
          <cell r="N224" t="str">
            <v>Shophouse số PG2-35 và PG2-36, đường 30/4, Khu phố 1, Phường 3, TP Tây Ninh, tỉnh Tây Ninh</v>
          </cell>
          <cell r="O224" t="str">
            <v>Lê Thị Hải Yến</v>
          </cell>
          <cell r="P224" t="str">
            <v>YENLTH18@VPBANK.COM.VN</v>
          </cell>
          <cell r="Q224" t="str">
            <v>0898660468</v>
          </cell>
        </row>
        <row r="225">
          <cell r="F225" t="str">
            <v>Hóc Môn</v>
          </cell>
          <cell r="H225" t="str">
            <v>Hồ Chí Minh</v>
          </cell>
          <cell r="L225" t="str">
            <v>Cấp 4</v>
          </cell>
          <cell r="M225" t="str">
            <v>R10</v>
          </cell>
          <cell r="N225" t="str">
            <v>39/13 Lê Thị Hà, KP8, Thị trấn Hóc Môn, Huyện Hóc Môn, Tp.HCM</v>
          </cell>
          <cell r="O225" t="str">
            <v>Lê Thị Thanh Thủy</v>
          </cell>
          <cell r="P225" t="str">
            <v>THUYLTT2@VPBANK.COM.VN</v>
          </cell>
          <cell r="Q225" t="str">
            <v>0935241081</v>
          </cell>
        </row>
        <row r="226">
          <cell r="F226" t="str">
            <v>Bình Phước</v>
          </cell>
          <cell r="H226" t="str">
            <v>Bình Phước</v>
          </cell>
          <cell r="I226" t="str">
            <v>Kho tiền</v>
          </cell>
          <cell r="L226" t="str">
            <v>Cấp 4</v>
          </cell>
          <cell r="M226" t="str">
            <v>R11</v>
          </cell>
          <cell r="N226" t="str">
            <v>Số 860 Phú Riềng Đỏ, Phường Tân Xuân, Thị xã Đồng Xoài, Tỉnh Bình Phước</v>
          </cell>
          <cell r="O226" t="str">
            <v>Nguyễn Thị Thanh Nhàn</v>
          </cell>
          <cell r="P226" t="str">
            <v>NHANNTT11@VPBANK.COM.VN</v>
          </cell>
          <cell r="Q226" t="str">
            <v>0983778121</v>
          </cell>
        </row>
        <row r="227">
          <cell r="F227" t="str">
            <v>Bình Chánh</v>
          </cell>
          <cell r="H227" t="str">
            <v>Hồ Chí Minh</v>
          </cell>
          <cell r="L227" t="str">
            <v>Cấp 4</v>
          </cell>
          <cell r="M227" t="str">
            <v>R10</v>
          </cell>
          <cell r="N227" t="str">
            <v>D6/5 quốc lộ 1a, ấp 4 xã Bình Chánh
huyện Bình Chánh</v>
          </cell>
          <cell r="O227" t="str">
            <v>Huỳnh Phước Du</v>
          </cell>
          <cell r="P227" t="str">
            <v>DUHP@VPBANK.COM.VN</v>
          </cell>
          <cell r="Q227" t="str">
            <v>0385948996</v>
          </cell>
        </row>
        <row r="228">
          <cell r="F228" t="str">
            <v>Trung Chánh</v>
          </cell>
          <cell r="H228" t="str">
            <v>Hồ Chí Minh</v>
          </cell>
          <cell r="L228" t="str">
            <v>Cấp 4</v>
          </cell>
          <cell r="M228" t="str">
            <v>R10</v>
          </cell>
          <cell r="N228" t="str">
            <v>Số 146 Nguyễn Ảnh Thủ, ấp Đông, xã TT Thôn, Hóc Môn, tp HCM</v>
          </cell>
          <cell r="O228" t="str">
            <v>Phạm Thu Thủy</v>
          </cell>
          <cell r="P228" t="str">
            <v>THUYPT26@VPBANK.COM.VN</v>
          </cell>
          <cell r="Q228" t="str">
            <v>0962627524</v>
          </cell>
        </row>
        <row r="229">
          <cell r="F229" t="str">
            <v>Hội An</v>
          </cell>
          <cell r="H229" t="str">
            <v>Quảng Nam</v>
          </cell>
          <cell r="I229" t="str">
            <v>Kho tiền</v>
          </cell>
          <cell r="M229" t="str">
            <v>R7</v>
          </cell>
          <cell r="N229" t="str">
            <v>Số 523 đường Hai Bà Trưng, TP Hội An, tỉnh Quảng Nam</v>
          </cell>
          <cell r="O229" t="str">
            <v>Lý Hồng Linh</v>
          </cell>
          <cell r="P229" t="str">
            <v>LINHLH15@VPBANK.COM.VN</v>
          </cell>
          <cell r="Q229" t="str">
            <v>0905187798</v>
          </cell>
        </row>
        <row r="230">
          <cell r="F230" t="str">
            <v>Sơn Tây</v>
          </cell>
          <cell r="H230" t="str">
            <v>Hà Nội</v>
          </cell>
          <cell r="I230" t="str">
            <v>Kho tiền</v>
          </cell>
          <cell r="L230" t="str">
            <v>Cấp 3</v>
          </cell>
          <cell r="M230" t="str">
            <v>R3</v>
          </cell>
          <cell r="N230" t="str">
            <v>Số 354 Chùa Thông, phường Sơn Lộc, TX Sơn Tây, thành phố Hà Nội</v>
          </cell>
          <cell r="O230" t="str">
            <v>Nguyễn Thị Bích Thảo</v>
          </cell>
          <cell r="P230" t="str">
            <v>THAONTB7@VPBANK.COM.VN</v>
          </cell>
          <cell r="Q230" t="str">
            <v>0917281886</v>
          </cell>
        </row>
        <row r="231">
          <cell r="F231" t="str">
            <v>Bà Rịa - Vũng Tàu</v>
          </cell>
          <cell r="H231" t="str">
            <v>Bà Rịa - Vũng Tàu</v>
          </cell>
          <cell r="M231" t="str">
            <v>R11</v>
          </cell>
          <cell r="N231" t="str">
            <v>Số 44 Bạch Đằng, Phường Phước Trung, Thành phố Bà Rịa, Tỉnh Bà Rịa - Vũng Tàu</v>
          </cell>
          <cell r="O231" t="str">
            <v>Đỗ Thị Phương Thảo</v>
          </cell>
          <cell r="P231" t="str">
            <v>THAODTP27@VPBANK.COM.VN</v>
          </cell>
          <cell r="Q231" t="str">
            <v>0933595300</v>
          </cell>
        </row>
        <row r="232">
          <cell r="F232" t="str">
            <v>Sa Đéc</v>
          </cell>
          <cell r="H232" t="str">
            <v>Đồng Tháp</v>
          </cell>
          <cell r="M232" t="str">
            <v>R10</v>
          </cell>
          <cell r="N232" t="str">
            <v>Số 309 Hùng Vương, phường 1, tp Sa Đéc, tỉnh Đồng Tháp</v>
          </cell>
          <cell r="O232" t="str">
            <v>Đoàn Thị Diễm My</v>
          </cell>
          <cell r="P232" t="str">
            <v>MYDTD1@VPBANK.COM.VN</v>
          </cell>
          <cell r="Q232" t="str">
            <v>01676221360</v>
          </cell>
        </row>
        <row r="233">
          <cell r="F233" t="str">
            <v>Bến Tre</v>
          </cell>
          <cell r="H233" t="str">
            <v>Bến Tre</v>
          </cell>
          <cell r="I233" t="str">
            <v>Kho tiền</v>
          </cell>
          <cell r="M233" t="str">
            <v>R10</v>
          </cell>
          <cell r="N233" t="str">
            <v>Số 259A Đại lộ Đồng Khởi, phường Phú Khương, tp Bến Tre, tỉnh Bến Tre</v>
          </cell>
          <cell r="O233" t="str">
            <v>Nguyễn Thị Phương Trinh</v>
          </cell>
          <cell r="P233" t="str">
            <v>TRINHNTP4@VPBANK.COM.VN</v>
          </cell>
          <cell r="Q233" t="str">
            <v>0903835892</v>
          </cell>
        </row>
        <row r="234">
          <cell r="F234" t="str">
            <v>Phú Yên</v>
          </cell>
          <cell r="H234" t="str">
            <v>Phú Yên</v>
          </cell>
          <cell r="I234" t="str">
            <v>Kho tiền</v>
          </cell>
          <cell r="M234" t="str">
            <v>R11</v>
          </cell>
          <cell r="N234" t="str">
            <v>Số 234H Hùng Vương, phường 7, tp Tuy Hòa, tỉnh Phú Yên</v>
          </cell>
          <cell r="O234" t="str">
            <v>Võ Thị Tường Viên</v>
          </cell>
        </row>
        <row r="235">
          <cell r="F235" t="str">
            <v>Phan Văn Trị</v>
          </cell>
          <cell r="H235" t="str">
            <v>Hồ Chí Minh</v>
          </cell>
          <cell r="L235" t="str">
            <v>Cấp 2</v>
          </cell>
          <cell r="M235" t="str">
            <v>R8</v>
          </cell>
          <cell r="N235" t="str">
            <v>Số 144 Lê Văn Quới, phường Bình Hưng Hòa A, quận Bình Tân, tp Hồ Chí Minh</v>
          </cell>
          <cell r="O235" t="str">
            <v>Võ Thị Lệ Vân</v>
          </cell>
        </row>
        <row r="236">
          <cell r="F236" t="str">
            <v>Phùng</v>
          </cell>
          <cell r="H236" t="str">
            <v>Hà Nội</v>
          </cell>
          <cell r="M236" t="str">
            <v>R3</v>
          </cell>
          <cell r="O236" t="str">
            <v>Mai Thị Kim Thúy</v>
          </cell>
          <cell r="P236" t="str">
            <v>THUYMK@VPBANK.COM.VN</v>
          </cell>
          <cell r="Q236" t="str">
            <v>0977766334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CN 04.10.16"/>
      <sheetName val="TT SME 04.10.16"/>
      <sheetName val="TT KHCN"/>
      <sheetName val="HB 29.07.2016"/>
      <sheetName val="Thông tin"/>
    </sheetNames>
    <sheetDataSet>
      <sheetData sheetId="0" refreshError="1"/>
      <sheetData sheetId="1" refreshError="1">
        <row r="3">
          <cell r="E3" t="str">
            <v>EHO</v>
          </cell>
          <cell r="F3">
            <v>0</v>
          </cell>
          <cell r="G3" t="str">
            <v>Vùng 1</v>
          </cell>
        </row>
        <row r="4">
          <cell r="E4" t="str">
            <v>ETH</v>
          </cell>
          <cell r="F4">
            <v>0</v>
          </cell>
          <cell r="G4" t="str">
            <v>Vùng 1</v>
          </cell>
        </row>
        <row r="5">
          <cell r="E5">
            <v>0</v>
          </cell>
          <cell r="F5">
            <v>0</v>
          </cell>
          <cell r="G5">
            <v>0</v>
          </cell>
        </row>
        <row r="6">
          <cell r="E6" t="str">
            <v>ECD</v>
          </cell>
          <cell r="F6">
            <v>0</v>
          </cell>
          <cell r="G6" t="str">
            <v>Vùng 1</v>
          </cell>
        </row>
        <row r="7">
          <cell r="E7" t="str">
            <v>EVQ</v>
          </cell>
          <cell r="F7">
            <v>0</v>
          </cell>
          <cell r="G7" t="str">
            <v>Vùng 1</v>
          </cell>
        </row>
        <row r="8">
          <cell r="E8" t="str">
            <v>HGM</v>
          </cell>
          <cell r="F8">
            <v>0</v>
          </cell>
          <cell r="G8" t="str">
            <v>Vùng 1</v>
          </cell>
        </row>
        <row r="9">
          <cell r="E9" t="str">
            <v>KDH</v>
          </cell>
          <cell r="F9">
            <v>0</v>
          </cell>
          <cell r="G9" t="str">
            <v>Vùng 1</v>
          </cell>
        </row>
        <row r="10">
          <cell r="E10">
            <v>0</v>
          </cell>
          <cell r="F10" t="str">
            <v>sme-langha@vpbank.com.vn</v>
          </cell>
          <cell r="G10" t="str">
            <v>Vùng 1</v>
          </cell>
        </row>
        <row r="11">
          <cell r="E11">
            <v>0</v>
          </cell>
          <cell r="F11">
            <v>0</v>
          </cell>
          <cell r="G11" t="str">
            <v>Vùng 1</v>
          </cell>
        </row>
        <row r="12">
          <cell r="E12" t="str">
            <v>NQH</v>
          </cell>
          <cell r="F12" t="str">
            <v>smengoquyen@vpb.com.vn</v>
          </cell>
          <cell r="G12" t="str">
            <v>Vùng 2</v>
          </cell>
        </row>
        <row r="13">
          <cell r="E13" t="str">
            <v>CDG</v>
          </cell>
          <cell r="F13" t="str">
            <v>smechuongduong@vpb.com.vn</v>
          </cell>
          <cell r="G13" t="str">
            <v>Vùng 2</v>
          </cell>
        </row>
        <row r="14">
          <cell r="E14" t="str">
            <v>HNB</v>
          </cell>
          <cell r="F14" t="str">
            <v>smehanoi@vpb.com.vn</v>
          </cell>
          <cell r="G14" t="str">
            <v>Vùng 2</v>
          </cell>
        </row>
        <row r="15">
          <cell r="E15" t="str">
            <v>LDM</v>
          </cell>
          <cell r="F15" t="str">
            <v>smethaiha@vpb.com.vn</v>
          </cell>
          <cell r="G15" t="str">
            <v>Vùng 2</v>
          </cell>
        </row>
        <row r="16">
          <cell r="E16" t="str">
            <v>TKE</v>
          </cell>
          <cell r="F16" t="str">
            <v>smethuykhue@vpb.com.vn</v>
          </cell>
          <cell r="G16" t="str">
            <v>Vùng 2</v>
          </cell>
        </row>
        <row r="17">
          <cell r="E17" t="str">
            <v>DDO</v>
          </cell>
          <cell r="F17" t="str">
            <v>smedongdo@vpb.com.vn</v>
          </cell>
          <cell r="G17" t="str">
            <v>Vùng 2</v>
          </cell>
        </row>
        <row r="18">
          <cell r="E18" t="str">
            <v>KDO</v>
          </cell>
          <cell r="F18" t="str">
            <v>smekinhdo@vpb.com.vn</v>
          </cell>
          <cell r="G18" t="str">
            <v>Vùng 2</v>
          </cell>
        </row>
        <row r="19">
          <cell r="E19" t="str">
            <v>GVO</v>
          </cell>
          <cell r="F19" t="str">
            <v>smekimlien@vpn.com.vn</v>
          </cell>
          <cell r="G19" t="str">
            <v>Vùng 2</v>
          </cell>
        </row>
        <row r="20">
          <cell r="E20" t="str">
            <v>HTY</v>
          </cell>
          <cell r="F20" t="str">
            <v>smehatay@vpbank.com.vn</v>
          </cell>
          <cell r="G20" t="str">
            <v>Vùng 2</v>
          </cell>
        </row>
        <row r="21">
          <cell r="E21" t="str">
            <v>TLG</v>
          </cell>
          <cell r="F21" t="str">
            <v>smetlg@vpbank.com.vn</v>
          </cell>
          <cell r="G21" t="str">
            <v>Vùng 2</v>
          </cell>
        </row>
        <row r="22">
          <cell r="E22" t="str">
            <v>TTG</v>
          </cell>
          <cell r="F22" t="str">
            <v>smetranthaitong@vpb.com.vn</v>
          </cell>
          <cell r="G22" t="str">
            <v>Vùng 2</v>
          </cell>
        </row>
        <row r="23">
          <cell r="E23" t="str">
            <v>HPG</v>
          </cell>
          <cell r="F23" t="str">
            <v xml:space="preserve">sme3-hpg@vpbank.com.vn </v>
          </cell>
          <cell r="G23" t="str">
            <v>Vùng 3</v>
          </cell>
        </row>
        <row r="24">
          <cell r="E24" t="str">
            <v>HDG</v>
          </cell>
          <cell r="F24" t="str">
            <v xml:space="preserve">sme3-hdg@vpbank.com.vn </v>
          </cell>
          <cell r="G24" t="str">
            <v>Vùng 3</v>
          </cell>
        </row>
        <row r="25">
          <cell r="E25" t="str">
            <v>QNH</v>
          </cell>
          <cell r="F25" t="str">
            <v>sme3-qnh@vpbank.com.vn</v>
          </cell>
          <cell r="G25" t="str">
            <v>Vùng 3</v>
          </cell>
        </row>
        <row r="26">
          <cell r="E26" t="str">
            <v>MCI</v>
          </cell>
          <cell r="F26">
            <v>0</v>
          </cell>
          <cell r="G26" t="str">
            <v>Vùng 3</v>
          </cell>
        </row>
        <row r="27">
          <cell r="E27" t="str">
            <v>TBI</v>
          </cell>
          <cell r="F27" t="str">
            <v>sme3-tbi@vpbank.com.vn</v>
          </cell>
          <cell r="G27" t="str">
            <v>Vùng 3</v>
          </cell>
        </row>
        <row r="28">
          <cell r="E28" t="str">
            <v>BGG</v>
          </cell>
          <cell r="F28" t="str">
            <v>sme3-bgg@vpbank.com.vn</v>
          </cell>
          <cell r="G28" t="str">
            <v>Vùng 3</v>
          </cell>
        </row>
        <row r="29">
          <cell r="E29" t="str">
            <v>BNH</v>
          </cell>
          <cell r="F29" t="str">
            <v xml:space="preserve">sme3-bnh@vpbank.com.vn </v>
          </cell>
          <cell r="G29" t="str">
            <v>Vùng 3</v>
          </cell>
        </row>
        <row r="30">
          <cell r="E30" t="str">
            <v>HBI</v>
          </cell>
          <cell r="F30" t="str">
            <v xml:space="preserve">sme3-hbi@vpbank.com.vn </v>
          </cell>
          <cell r="G30" t="str">
            <v>Vùng 3</v>
          </cell>
        </row>
        <row r="31">
          <cell r="E31" t="str">
            <v>PTO</v>
          </cell>
          <cell r="F31" t="str">
            <v>sme3-pto@vpbank.com.vn</v>
          </cell>
          <cell r="G31" t="str">
            <v>Vùng 3</v>
          </cell>
        </row>
        <row r="32">
          <cell r="E32" t="str">
            <v>TNG</v>
          </cell>
          <cell r="F32" t="str">
            <v>sme3-tng@vpbank.com.vn</v>
          </cell>
          <cell r="G32" t="str">
            <v>Vùng 3</v>
          </cell>
        </row>
        <row r="33">
          <cell r="E33" t="str">
            <v>VPC</v>
          </cell>
          <cell r="F33" t="str">
            <v>sme3-vpc@vpbank.com.vn</v>
          </cell>
          <cell r="G33" t="str">
            <v>Vùng 3</v>
          </cell>
        </row>
        <row r="34">
          <cell r="E34" t="str">
            <v>HTH</v>
          </cell>
          <cell r="F34" t="str">
            <v>sme3-hth@vpbank.com.vn</v>
          </cell>
          <cell r="G34" t="str">
            <v>Vùng 3</v>
          </cell>
        </row>
        <row r="35">
          <cell r="E35" t="str">
            <v>NAN</v>
          </cell>
          <cell r="F35" t="str">
            <v>sme3-nan@vpbank.com.vn</v>
          </cell>
          <cell r="G35" t="str">
            <v>Vùng 3</v>
          </cell>
        </row>
        <row r="36">
          <cell r="E36" t="str">
            <v>THA</v>
          </cell>
          <cell r="F36" t="str">
            <v>sme3-tha@vpbank.com.vn</v>
          </cell>
          <cell r="G36" t="str">
            <v>Vùng 3</v>
          </cell>
        </row>
        <row r="37">
          <cell r="E37" t="str">
            <v>NDH</v>
          </cell>
          <cell r="F37" t="str">
            <v>sme3-ndh@vpbank.com.vn</v>
          </cell>
          <cell r="G37" t="str">
            <v>Vùng 3</v>
          </cell>
        </row>
        <row r="38">
          <cell r="E38" t="str">
            <v>DNG</v>
          </cell>
          <cell r="F38" t="str">
            <v>smedanang@vpbank.com.vn</v>
          </cell>
          <cell r="G38" t="str">
            <v>Vùng 4</v>
          </cell>
        </row>
        <row r="39">
          <cell r="E39" t="str">
            <v>HUE</v>
          </cell>
          <cell r="F39" t="str">
            <v>smehu@vpbank.com.vn</v>
          </cell>
          <cell r="G39" t="str">
            <v>Vùng 4</v>
          </cell>
        </row>
        <row r="40">
          <cell r="E40" t="str">
            <v>QBH</v>
          </cell>
          <cell r="F40" t="str">
            <v>smeqb@vpb.com.vn</v>
          </cell>
          <cell r="G40" t="str">
            <v>Vùng 4</v>
          </cell>
        </row>
        <row r="41">
          <cell r="E41" t="str">
            <v>QTI</v>
          </cell>
          <cell r="F41" t="str">
            <v>smeqti@vpbank.com.vn</v>
          </cell>
          <cell r="G41" t="str">
            <v>Vùng 4</v>
          </cell>
        </row>
        <row r="42">
          <cell r="E42" t="str">
            <v>BDH</v>
          </cell>
          <cell r="F42" t="str">
            <v>smebinhdinh@vpbank.com.vn</v>
          </cell>
          <cell r="G42" t="str">
            <v>Vùng 4</v>
          </cell>
        </row>
        <row r="43">
          <cell r="E43" t="str">
            <v>NTG</v>
          </cell>
          <cell r="F43">
            <v>0</v>
          </cell>
          <cell r="G43" t="str">
            <v>Vùng 4</v>
          </cell>
        </row>
        <row r="44">
          <cell r="E44" t="str">
            <v>BHT</v>
          </cell>
          <cell r="F44" t="str">
            <v>smebinhthuan@vpbank.com.vn</v>
          </cell>
          <cell r="G44" t="str">
            <v>Vùng 4</v>
          </cell>
        </row>
        <row r="45">
          <cell r="E45" t="str">
            <v>GLI</v>
          </cell>
          <cell r="F45">
            <v>0</v>
          </cell>
          <cell r="G45" t="str">
            <v>Vùng 4</v>
          </cell>
        </row>
        <row r="46">
          <cell r="E46" t="str">
            <v>EGD</v>
          </cell>
          <cell r="F46" t="str">
            <v>smegiadinh@vpbank.com.vn </v>
          </cell>
          <cell r="G46" t="str">
            <v>Vùng 5</v>
          </cell>
        </row>
        <row r="47">
          <cell r="E47" t="str">
            <v>ECH</v>
          </cell>
          <cell r="F47" t="str">
            <v> Sme-conghoa@vpbank.com.vn</v>
          </cell>
          <cell r="G47" t="str">
            <v>Vùng 5</v>
          </cell>
        </row>
        <row r="48">
          <cell r="E48" t="str">
            <v>EPL</v>
          </cell>
          <cell r="F48" t="str">
            <v> smephulam@vpbank.com.vn</v>
          </cell>
          <cell r="G48" t="str">
            <v>Vùng 5</v>
          </cell>
        </row>
        <row r="49">
          <cell r="E49" t="str">
            <v>EMH</v>
          </cell>
          <cell r="F49" t="str">
            <v> smephumyhung@vpbank.com.vn</v>
          </cell>
          <cell r="G49" t="str">
            <v>Vùng 5</v>
          </cell>
        </row>
        <row r="50">
          <cell r="E50" t="str">
            <v>SGN</v>
          </cell>
          <cell r="F50" t="str">
            <v> smesaigon@vpbank.com.vn</v>
          </cell>
          <cell r="G50" t="str">
            <v>Vùng 5</v>
          </cell>
        </row>
        <row r="51">
          <cell r="E51" t="str">
            <v>EGV</v>
          </cell>
          <cell r="F51" t="str">
            <v> smegovap@vpbank.com.vn</v>
          </cell>
          <cell r="G51" t="str">
            <v>Vùng 5</v>
          </cell>
        </row>
        <row r="52">
          <cell r="E52" t="str">
            <v>QN2</v>
          </cell>
          <cell r="F52" t="str">
            <v> Không có</v>
          </cell>
          <cell r="G52" t="str">
            <v>Vùng 5</v>
          </cell>
        </row>
        <row r="53">
          <cell r="E53" t="str">
            <v>ETP</v>
          </cell>
          <cell r="F53" t="str">
            <v> smetanphu@vpbank.com.vn</v>
          </cell>
          <cell r="G53" t="str">
            <v>Vùng 5</v>
          </cell>
        </row>
        <row r="54">
          <cell r="E54" t="str">
            <v>EADV</v>
          </cell>
          <cell r="F54" t="str">
            <v> smeanduongvuong@vpbank.com.vn</v>
          </cell>
          <cell r="G54" t="str">
            <v>Vùng 5</v>
          </cell>
        </row>
        <row r="55">
          <cell r="E55" t="str">
            <v>HCM</v>
          </cell>
          <cell r="F55">
            <v>0</v>
          </cell>
          <cell r="G55" t="str">
            <v>Vùng 6</v>
          </cell>
        </row>
        <row r="56">
          <cell r="E56" t="str">
            <v>DNI</v>
          </cell>
          <cell r="F56">
            <v>0</v>
          </cell>
          <cell r="G56" t="str">
            <v>Vùng 6</v>
          </cell>
        </row>
        <row r="57">
          <cell r="E57" t="str">
            <v>BDG</v>
          </cell>
          <cell r="F57">
            <v>0</v>
          </cell>
          <cell r="G57" t="str">
            <v>Vùng 6</v>
          </cell>
        </row>
        <row r="58">
          <cell r="E58" t="str">
            <v>CLN</v>
          </cell>
          <cell r="F58">
            <v>0</v>
          </cell>
          <cell r="G58" t="str">
            <v>Vùng 6</v>
          </cell>
        </row>
        <row r="59">
          <cell r="E59" t="str">
            <v>Q10</v>
          </cell>
          <cell r="F59">
            <v>0</v>
          </cell>
          <cell r="G59" t="str">
            <v>Vùng 6</v>
          </cell>
        </row>
        <row r="60">
          <cell r="E60" t="str">
            <v>LTK</v>
          </cell>
          <cell r="F60">
            <v>0</v>
          </cell>
          <cell r="G60" t="str">
            <v>Vùng 6</v>
          </cell>
        </row>
        <row r="61">
          <cell r="E61" t="str">
            <v>VTU</v>
          </cell>
          <cell r="F61">
            <v>0</v>
          </cell>
          <cell r="G61" t="str">
            <v>Vùng 6</v>
          </cell>
        </row>
        <row r="62">
          <cell r="E62" t="str">
            <v>LAN</v>
          </cell>
          <cell r="F62">
            <v>0</v>
          </cell>
          <cell r="G62" t="str">
            <v>Vùng 7</v>
          </cell>
        </row>
        <row r="63">
          <cell r="E63" t="str">
            <v>DTP</v>
          </cell>
          <cell r="F63">
            <v>0</v>
          </cell>
          <cell r="G63" t="str">
            <v>Vùng 7</v>
          </cell>
        </row>
        <row r="64">
          <cell r="E64" t="str">
            <v>AGG</v>
          </cell>
          <cell r="F64" t="str">
            <v>sme-angiang@vpbank.com.vn</v>
          </cell>
          <cell r="G64" t="str">
            <v>Vùng 7</v>
          </cell>
        </row>
        <row r="65">
          <cell r="E65" t="str">
            <v>CTO</v>
          </cell>
          <cell r="F65">
            <v>0</v>
          </cell>
          <cell r="G65" t="str">
            <v>Vùng 7</v>
          </cell>
        </row>
        <row r="66">
          <cell r="E66" t="str">
            <v>VLG</v>
          </cell>
          <cell r="F66">
            <v>0</v>
          </cell>
          <cell r="G66" t="str">
            <v>Vùng 7</v>
          </cell>
        </row>
        <row r="67">
          <cell r="E67" t="str">
            <v>KGG</v>
          </cell>
          <cell r="F67">
            <v>0</v>
          </cell>
          <cell r="G67" t="str">
            <v>Vùng 7</v>
          </cell>
        </row>
        <row r="68">
          <cell r="E68" t="str">
            <v>TDC</v>
          </cell>
          <cell r="F68">
            <v>0</v>
          </cell>
          <cell r="G68" t="str">
            <v>Vùng 6</v>
          </cell>
        </row>
        <row r="69">
          <cell r="E69" t="str">
            <v>BEN</v>
          </cell>
          <cell r="F69">
            <v>0</v>
          </cell>
          <cell r="G69" t="str">
            <v>Vùng 6</v>
          </cell>
        </row>
      </sheetData>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CN 30.4.2021"/>
      <sheetName val="DVKH"/>
      <sheetName val="HB (2)"/>
      <sheetName val="HB"/>
      <sheetName val="Total Branch"/>
      <sheetName val="TT KHCN"/>
      <sheetName val="TT SME 05.2021"/>
      <sheetName val="DVKH 05.2021"/>
      <sheetName val="HHB dự kiến 2021"/>
      <sheetName val="HHB 2020"/>
      <sheetName val="AMC"/>
      <sheetName val="KHU VỰC"/>
      <sheetName val="GIÁM ĐỐC KHU VỰC"/>
      <sheetName val="Thông tin thay đổi "/>
      <sheetName val="Đóng cửa"/>
      <sheetName val="Lịch sử tên CN"/>
      <sheetName val="Mở mới 2020"/>
      <sheetName val="Sheet2"/>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D1" t="str">
            <v>TT thế chấp + KHUT</v>
          </cell>
        </row>
        <row r="2">
          <cell r="B2" t="str">
            <v>Sở Giao Dịch</v>
          </cell>
          <cell r="C2">
            <v>22</v>
          </cell>
          <cell r="D2">
            <v>71</v>
          </cell>
          <cell r="E2">
            <v>93</v>
          </cell>
          <cell r="F2">
            <v>93</v>
          </cell>
        </row>
        <row r="3">
          <cell r="B3" t="str">
            <v>SỞ GIAO DỊCH (Tầng 1)</v>
          </cell>
          <cell r="F3">
            <v>0</v>
          </cell>
        </row>
        <row r="4">
          <cell r="B4" t="str">
            <v>CSR + TT Thế chấp V1 - Tầng 2 + Phòng họp (SỞ GIAO DỊCH)</v>
          </cell>
          <cell r="F4">
            <v>0</v>
          </cell>
        </row>
        <row r="5">
          <cell r="B5" t="str">
            <v>Tầng 3 (SỞ GIAO DỊCH)</v>
          </cell>
          <cell r="F5">
            <v>0</v>
          </cell>
        </row>
        <row r="6">
          <cell r="B6" t="str">
            <v>ATM (SỞ GIAO DỊCH)</v>
          </cell>
          <cell r="F6">
            <v>0</v>
          </cell>
        </row>
        <row r="7">
          <cell r="B7" t="str">
            <v>NGÔ QUYỀN</v>
          </cell>
          <cell r="C7">
            <v>17</v>
          </cell>
          <cell r="E7">
            <v>17</v>
          </cell>
          <cell r="F7">
            <v>17</v>
          </cell>
        </row>
        <row r="8">
          <cell r="B8" t="str">
            <v>NGÔ QUYỀN
(Tầng 1)</v>
          </cell>
          <cell r="F8">
            <v>0</v>
          </cell>
        </row>
        <row r="9">
          <cell r="B9" t="str">
            <v>CSR - Ngô Quyền
(Tầng 4)</v>
          </cell>
          <cell r="F9">
            <v>0</v>
          </cell>
        </row>
        <row r="10">
          <cell r="B10" t="str">
            <v>SME Vùng 2 + Ngô Quyền
(Tầng 5)</v>
          </cell>
          <cell r="F10">
            <v>0</v>
          </cell>
        </row>
        <row r="11">
          <cell r="B11" t="str">
            <v>Biển hiệu
(Ngô Quyền)</v>
          </cell>
          <cell r="F11">
            <v>0</v>
          </cell>
        </row>
        <row r="12">
          <cell r="B12" t="str">
            <v>HOÀN KIẾM</v>
          </cell>
          <cell r="C12">
            <v>3</v>
          </cell>
          <cell r="E12">
            <v>3</v>
          </cell>
          <cell r="F12">
            <v>3</v>
          </cell>
        </row>
        <row r="13">
          <cell r="B13" t="str">
            <v>ĐỒNG XUÂN</v>
          </cell>
          <cell r="C13">
            <v>4</v>
          </cell>
          <cell r="E13">
            <v>4</v>
          </cell>
          <cell r="F13">
            <v>4</v>
          </cell>
        </row>
        <row r="14">
          <cell r="B14" t="str">
            <v>NGUYỄN HỮU HUÂN</v>
          </cell>
          <cell r="C14">
            <v>4</v>
          </cell>
          <cell r="E14">
            <v>4</v>
          </cell>
          <cell r="F14">
            <v>4</v>
          </cell>
        </row>
        <row r="15">
          <cell r="B15" t="str">
            <v>Thái Hà</v>
          </cell>
          <cell r="C15">
            <v>3</v>
          </cell>
          <cell r="E15">
            <v>3</v>
          </cell>
          <cell r="F15">
            <v>3</v>
          </cell>
        </row>
        <row r="16">
          <cell r="B16" t="str">
            <v>CHƯƠNG DƯƠNG</v>
          </cell>
          <cell r="C16">
            <v>23</v>
          </cell>
          <cell r="E16">
            <v>23</v>
          </cell>
          <cell r="F16">
            <v>23</v>
          </cell>
        </row>
        <row r="17">
          <cell r="B17" t="str">
            <v>CHƯƠNG DƯƠNG
(Tầng 1)</v>
          </cell>
          <cell r="F17">
            <v>0</v>
          </cell>
        </row>
        <row r="18">
          <cell r="B18" t="str">
            <v>SME Vùng 2 + Chương Dương
(Tầng 5)</v>
          </cell>
          <cell r="F18">
            <v>0</v>
          </cell>
        </row>
        <row r="19">
          <cell r="B19" t="str">
            <v>Long Biên</v>
          </cell>
          <cell r="C19">
            <v>3</v>
          </cell>
          <cell r="E19">
            <v>3</v>
          </cell>
          <cell r="F19">
            <v>3</v>
          </cell>
        </row>
        <row r="20">
          <cell r="B20" t="str">
            <v>ĐÔNG ANH</v>
          </cell>
          <cell r="C20">
            <v>14</v>
          </cell>
          <cell r="E20">
            <v>14</v>
          </cell>
          <cell r="F20">
            <v>14</v>
          </cell>
        </row>
        <row r="21">
          <cell r="B21" t="str">
            <v>ĐÔNG HÀ NỘI</v>
          </cell>
          <cell r="C21">
            <v>36</v>
          </cell>
          <cell r="E21">
            <v>36</v>
          </cell>
          <cell r="F21">
            <v>36</v>
          </cell>
        </row>
        <row r="22">
          <cell r="B22" t="str">
            <v>ĐÔNG HÀ NỘI
(Tầng 1)</v>
          </cell>
          <cell r="F22">
            <v>0</v>
          </cell>
        </row>
        <row r="23">
          <cell r="B23" t="str">
            <v>HUB SME - Đông Hà Nội
(Tầng 2)</v>
          </cell>
          <cell r="F23">
            <v>0</v>
          </cell>
        </row>
        <row r="24">
          <cell r="B24" t="str">
            <v>Hà Nội</v>
          </cell>
          <cell r="C24">
            <v>36</v>
          </cell>
          <cell r="E24">
            <v>36</v>
          </cell>
          <cell r="F24">
            <v>36</v>
          </cell>
        </row>
        <row r="25">
          <cell r="B25" t="str">
            <v>TRÀNG AN</v>
          </cell>
          <cell r="C25">
            <v>4</v>
          </cell>
          <cell r="E25">
            <v>4</v>
          </cell>
          <cell r="F25">
            <v>4</v>
          </cell>
        </row>
        <row r="26">
          <cell r="B26" t="str">
            <v>KHÂM THIÊN</v>
          </cell>
          <cell r="C26">
            <v>3</v>
          </cell>
          <cell r="E26">
            <v>3</v>
          </cell>
          <cell r="F26">
            <v>3</v>
          </cell>
        </row>
        <row r="27">
          <cell r="B27" t="str">
            <v>Tôn Đức Thắng</v>
          </cell>
          <cell r="C27">
            <v>4</v>
          </cell>
          <cell r="E27">
            <v>4</v>
          </cell>
          <cell r="F27">
            <v>4</v>
          </cell>
        </row>
        <row r="28">
          <cell r="B28" t="str">
            <v>THỦ ĐÔ</v>
          </cell>
          <cell r="C28">
            <v>3</v>
          </cell>
          <cell r="E28">
            <v>3</v>
          </cell>
          <cell r="F28">
            <v>3</v>
          </cell>
        </row>
        <row r="29">
          <cell r="B29" t="str">
            <v>THÀNH ĐÔ</v>
          </cell>
          <cell r="C29">
            <v>19</v>
          </cell>
          <cell r="E29">
            <v>19</v>
          </cell>
          <cell r="F29">
            <v>19</v>
          </cell>
        </row>
        <row r="30">
          <cell r="B30" t="str">
            <v>Thành Đô (Tầng 1)</v>
          </cell>
          <cell r="F30">
            <v>0</v>
          </cell>
        </row>
        <row r="31">
          <cell r="B31" t="str">
            <v>Thành Đô - SME (Tầng 2)</v>
          </cell>
          <cell r="F31">
            <v>0</v>
          </cell>
        </row>
        <row r="32">
          <cell r="B32" t="str">
            <v>TRẦN HƯNG ĐẠO</v>
          </cell>
          <cell r="C32">
            <v>26</v>
          </cell>
          <cell r="E32">
            <v>26</v>
          </cell>
          <cell r="F32">
            <v>26</v>
          </cell>
        </row>
        <row r="33">
          <cell r="B33" t="str">
            <v>TRẦN HƯNG ĐẠO
(Tầng 1)</v>
          </cell>
          <cell r="F33">
            <v>0</v>
          </cell>
        </row>
        <row r="34">
          <cell r="B34" t="str">
            <v>SME + Trần Hưng Đạo
(Tầng 5)</v>
          </cell>
          <cell r="F34">
            <v>0</v>
          </cell>
        </row>
        <row r="35">
          <cell r="B35" t="str">
            <v>2 Biển chỉ dẫn bên ngoài - TRẦN HƯNG ĐẠO</v>
          </cell>
          <cell r="F35">
            <v>0</v>
          </cell>
        </row>
        <row r="36">
          <cell r="B36" t="str">
            <v>THƯỜNG TÍN</v>
          </cell>
          <cell r="C36">
            <v>12</v>
          </cell>
          <cell r="E36">
            <v>12</v>
          </cell>
          <cell r="F36">
            <v>12</v>
          </cell>
        </row>
        <row r="37">
          <cell r="B37" t="str">
            <v>Linh Đàm</v>
          </cell>
          <cell r="C37">
            <v>20</v>
          </cell>
          <cell r="E37">
            <v>20</v>
          </cell>
          <cell r="F37">
            <v>20</v>
          </cell>
        </row>
        <row r="38">
          <cell r="B38" t="str">
            <v>Nam Hà Nội</v>
          </cell>
          <cell r="C38">
            <v>33</v>
          </cell>
          <cell r="E38">
            <v>33</v>
          </cell>
          <cell r="F38">
            <v>33</v>
          </cell>
        </row>
        <row r="39">
          <cell r="B39" t="str">
            <v>Định Công</v>
          </cell>
          <cell r="C39">
            <v>3</v>
          </cell>
          <cell r="E39">
            <v>3</v>
          </cell>
          <cell r="F39">
            <v>3</v>
          </cell>
        </row>
        <row r="40">
          <cell r="B40" t="str">
            <v>ĐỊNH CÔNG + HB
(Nhà B6)</v>
          </cell>
          <cell r="F40">
            <v>0</v>
          </cell>
        </row>
        <row r="41">
          <cell r="B41" t="str">
            <v>Đông Đô</v>
          </cell>
          <cell r="C41">
            <v>38</v>
          </cell>
          <cell r="E41">
            <v>38</v>
          </cell>
          <cell r="F41">
            <v>38</v>
          </cell>
        </row>
        <row r="42">
          <cell r="B42" t="str">
            <v>ĐÔNG ĐÔ (tầng 1)</v>
          </cell>
          <cell r="F42">
            <v>0</v>
          </cell>
        </row>
        <row r="43">
          <cell r="B43" t="str">
            <v>Đông Đô + SME (tầng 6)</v>
          </cell>
          <cell r="F43">
            <v>0</v>
          </cell>
        </row>
        <row r="44">
          <cell r="B44" t="str">
            <v>HAI BÀ TRƯNG</v>
          </cell>
          <cell r="C44">
            <v>3</v>
          </cell>
          <cell r="E44">
            <v>3</v>
          </cell>
          <cell r="F44">
            <v>3</v>
          </cell>
        </row>
        <row r="45">
          <cell r="B45" t="str">
            <v>ĐỒNG TÂM</v>
          </cell>
          <cell r="C45">
            <v>4</v>
          </cell>
          <cell r="E45">
            <v>4</v>
          </cell>
          <cell r="F45">
            <v>4</v>
          </cell>
        </row>
        <row r="46">
          <cell r="B46" t="str">
            <v>HÀ ĐÔNG</v>
          </cell>
          <cell r="C46">
            <v>13</v>
          </cell>
          <cell r="E46">
            <v>13</v>
          </cell>
          <cell r="F46">
            <v>13</v>
          </cell>
        </row>
        <row r="47">
          <cell r="B47" t="str">
            <v>PHƯƠNG MAI</v>
          </cell>
          <cell r="C47">
            <v>9</v>
          </cell>
          <cell r="E47">
            <v>9</v>
          </cell>
          <cell r="F47">
            <v>9</v>
          </cell>
        </row>
        <row r="48">
          <cell r="B48" t="str">
            <v>PHƯƠNG MAI 
(Tầng 1)</v>
          </cell>
          <cell r="F48">
            <v>0</v>
          </cell>
        </row>
        <row r="49">
          <cell r="B49" t="str">
            <v>PHƯƠNG MAI 
(Tầng 2)</v>
          </cell>
          <cell r="F49">
            <v>0</v>
          </cell>
        </row>
        <row r="50">
          <cell r="B50" t="str">
            <v>Bách Khoa</v>
          </cell>
          <cell r="C50">
            <v>2</v>
          </cell>
          <cell r="E50">
            <v>2</v>
          </cell>
          <cell r="F50">
            <v>2</v>
          </cell>
        </row>
        <row r="51">
          <cell r="B51" t="str">
            <v>LẠC TRUNG</v>
          </cell>
          <cell r="C51">
            <v>5</v>
          </cell>
          <cell r="E51">
            <v>5</v>
          </cell>
          <cell r="F51">
            <v>5</v>
          </cell>
        </row>
        <row r="52">
          <cell r="B52" t="str">
            <v>KINH ĐÔ</v>
          </cell>
          <cell r="C52">
            <v>24</v>
          </cell>
          <cell r="D52">
            <v>49</v>
          </cell>
          <cell r="E52">
            <v>73</v>
          </cell>
          <cell r="F52">
            <v>73</v>
          </cell>
        </row>
        <row r="53">
          <cell r="B53" t="str">
            <v>KINH ĐÔ
(Tầng 1)</v>
          </cell>
          <cell r="F53">
            <v>0</v>
          </cell>
        </row>
        <row r="54">
          <cell r="B54" t="str">
            <v>Kinh Đô - Sảnh Tầng 1</v>
          </cell>
          <cell r="F54">
            <v>0</v>
          </cell>
        </row>
        <row r="55">
          <cell r="B55" t="str">
            <v>Kinh Đô - CSR Tầng 4</v>
          </cell>
          <cell r="F55">
            <v>0</v>
          </cell>
        </row>
        <row r="56">
          <cell r="B56" t="str">
            <v>Kinh Đô - SME Tầng 4</v>
          </cell>
          <cell r="F56">
            <v>0</v>
          </cell>
        </row>
        <row r="57">
          <cell r="B57" t="str">
            <v>Kinh Đô - CA Tầng 5</v>
          </cell>
          <cell r="F57">
            <v>0</v>
          </cell>
        </row>
        <row r="58">
          <cell r="B58" t="str">
            <v>LÊ TRỌNG TẤN</v>
          </cell>
          <cell r="C58">
            <v>3</v>
          </cell>
          <cell r="E58">
            <v>3</v>
          </cell>
          <cell r="F58">
            <v>3</v>
          </cell>
        </row>
        <row r="59">
          <cell r="B59" t="str">
            <v>Kim Liên</v>
          </cell>
          <cell r="C59">
            <v>7</v>
          </cell>
          <cell r="E59">
            <v>7</v>
          </cell>
          <cell r="F59">
            <v>7</v>
          </cell>
        </row>
        <row r="60">
          <cell r="B60" t="str">
            <v>Hà Thành</v>
          </cell>
          <cell r="C60">
            <v>20</v>
          </cell>
          <cell r="E60">
            <v>20</v>
          </cell>
          <cell r="F60">
            <v>20</v>
          </cell>
        </row>
        <row r="61">
          <cell r="B61" t="str">
            <v>Hà Tây</v>
          </cell>
          <cell r="C61">
            <v>8</v>
          </cell>
          <cell r="E61">
            <v>8</v>
          </cell>
          <cell r="F61">
            <v>8</v>
          </cell>
        </row>
        <row r="62">
          <cell r="B62" t="str">
            <v>VĂN QUÁN</v>
          </cell>
          <cell r="C62">
            <v>24</v>
          </cell>
          <cell r="E62">
            <v>24</v>
          </cell>
          <cell r="F62">
            <v>24</v>
          </cell>
        </row>
        <row r="63">
          <cell r="B63" t="str">
            <v>VĂN QUÁN
(Tầng 1)</v>
          </cell>
          <cell r="F63">
            <v>0</v>
          </cell>
        </row>
        <row r="64">
          <cell r="B64" t="str">
            <v>SME  VĂN QUÁN
(Tầng 2)</v>
          </cell>
          <cell r="F64">
            <v>0</v>
          </cell>
        </row>
        <row r="65">
          <cell r="B65" t="str">
            <v>THANH XUÂN</v>
          </cell>
          <cell r="C65">
            <v>5</v>
          </cell>
          <cell r="E65">
            <v>5</v>
          </cell>
          <cell r="F65">
            <v>5</v>
          </cell>
        </row>
        <row r="66">
          <cell r="B66" t="str">
            <v>VƯƠNG THỪA VŨ</v>
          </cell>
          <cell r="C66">
            <v>4</v>
          </cell>
          <cell r="E66">
            <v>4</v>
          </cell>
          <cell r="F66">
            <v>4</v>
          </cell>
        </row>
        <row r="67">
          <cell r="B67" t="str">
            <v>TÂY HÀ NỘI</v>
          </cell>
          <cell r="C67">
            <v>29</v>
          </cell>
          <cell r="E67">
            <v>29</v>
          </cell>
          <cell r="F67">
            <v>29</v>
          </cell>
        </row>
        <row r="68">
          <cell r="B68" t="str">
            <v>TRUNG HÒA NHÂN CHÍNH</v>
          </cell>
          <cell r="C68">
            <v>43</v>
          </cell>
          <cell r="E68">
            <v>43</v>
          </cell>
          <cell r="F68">
            <v>43</v>
          </cell>
        </row>
        <row r="69">
          <cell r="B69" t="str">
            <v>Trung hòa NC
( 2 block trước )</v>
          </cell>
          <cell r="F69">
            <v>0</v>
          </cell>
        </row>
        <row r="70">
          <cell r="B70" t="str">
            <v>Trung hòa NC
( 2 block sau )</v>
          </cell>
          <cell r="F70">
            <v>0</v>
          </cell>
        </row>
        <row r="71">
          <cell r="B71" t="str">
            <v>TRẦN DUY HƯNG</v>
          </cell>
          <cell r="C71">
            <v>2</v>
          </cell>
          <cell r="E71">
            <v>2</v>
          </cell>
          <cell r="F71">
            <v>2</v>
          </cell>
        </row>
        <row r="72">
          <cell r="B72" t="str">
            <v>VŨ TRỌNG PHỤNG</v>
          </cell>
          <cell r="C72">
            <v>3</v>
          </cell>
          <cell r="E72">
            <v>3</v>
          </cell>
          <cell r="F72">
            <v>3</v>
          </cell>
        </row>
        <row r="73">
          <cell r="B73" t="str">
            <v>VŨ TRỌNG PHỤNG
(Ô số 1)</v>
          </cell>
          <cell r="F73">
            <v>0</v>
          </cell>
        </row>
        <row r="74">
          <cell r="B74" t="str">
            <v>Vũ Trọng Phụng
(Ô số 2)</v>
          </cell>
          <cell r="F74">
            <v>0</v>
          </cell>
        </row>
        <row r="75">
          <cell r="B75" t="str">
            <v>LÊ VĂN LƯƠNG</v>
          </cell>
          <cell r="C75">
            <v>4</v>
          </cell>
          <cell r="E75">
            <v>4</v>
          </cell>
          <cell r="F75">
            <v>4</v>
          </cell>
        </row>
        <row r="76">
          <cell r="B76" t="str">
            <v>Thụy Khuê</v>
          </cell>
          <cell r="C76">
            <v>22</v>
          </cell>
          <cell r="E76">
            <v>22</v>
          </cell>
          <cell r="F76">
            <v>22</v>
          </cell>
        </row>
        <row r="77">
          <cell r="B77" t="str">
            <v>ÂU CƠ</v>
          </cell>
          <cell r="C77">
            <v>5</v>
          </cell>
          <cell r="E77">
            <v>5</v>
          </cell>
          <cell r="F77">
            <v>5</v>
          </cell>
        </row>
        <row r="78">
          <cell r="B78" t="str">
            <v>CỬA BẮC</v>
          </cell>
          <cell r="C78">
            <v>3</v>
          </cell>
          <cell r="E78">
            <v>3</v>
          </cell>
          <cell r="F78">
            <v>3</v>
          </cell>
        </row>
        <row r="79">
          <cell r="B79" t="str">
            <v>XUÂN LA</v>
          </cell>
          <cell r="C79">
            <v>4</v>
          </cell>
          <cell r="E79">
            <v>4</v>
          </cell>
          <cell r="F79">
            <v>4</v>
          </cell>
        </row>
        <row r="80">
          <cell r="B80" t="str">
            <v>NAM THĂNG LONG</v>
          </cell>
          <cell r="C80">
            <v>7</v>
          </cell>
          <cell r="E80">
            <v>7</v>
          </cell>
          <cell r="F80">
            <v>7</v>
          </cell>
        </row>
        <row r="81">
          <cell r="B81" t="str">
            <v>GIẢNG VÕ</v>
          </cell>
          <cell r="C81">
            <v>5</v>
          </cell>
          <cell r="E81">
            <v>5</v>
          </cell>
          <cell r="F81">
            <v>5</v>
          </cell>
        </row>
        <row r="82">
          <cell r="B82" t="str">
            <v>HÀO NAM</v>
          </cell>
          <cell r="C82">
            <v>5</v>
          </cell>
          <cell r="E82">
            <v>5</v>
          </cell>
          <cell r="F82">
            <v>5</v>
          </cell>
        </row>
        <row r="83">
          <cell r="B83" t="str">
            <v>CÁT LINH</v>
          </cell>
          <cell r="C83">
            <v>8</v>
          </cell>
          <cell r="E83">
            <v>8</v>
          </cell>
          <cell r="F83">
            <v>8</v>
          </cell>
        </row>
        <row r="84">
          <cell r="B84" t="str">
            <v>THÀNH CÔNG</v>
          </cell>
          <cell r="C84">
            <v>3</v>
          </cell>
          <cell r="E84">
            <v>3</v>
          </cell>
          <cell r="F84">
            <v>3</v>
          </cell>
        </row>
        <row r="85">
          <cell r="B85" t="str">
            <v>THĂNG LONG</v>
          </cell>
          <cell r="C85">
            <v>43</v>
          </cell>
          <cell r="E85">
            <v>43</v>
          </cell>
          <cell r="F85">
            <v>43</v>
          </cell>
        </row>
        <row r="86">
          <cell r="B86" t="str">
            <v xml:space="preserve">THĂNG LONG - Biển bảng  </v>
          </cell>
          <cell r="F86">
            <v>0</v>
          </cell>
        </row>
        <row r="87">
          <cell r="B87" t="str">
            <v>CẦU GIẤY</v>
          </cell>
          <cell r="C87">
            <v>46</v>
          </cell>
          <cell r="E87">
            <v>46</v>
          </cell>
          <cell r="F87">
            <v>46</v>
          </cell>
        </row>
        <row r="88">
          <cell r="B88" t="str">
            <v>LIỄU GIAI</v>
          </cell>
          <cell r="C88">
            <v>17</v>
          </cell>
          <cell r="E88">
            <v>17</v>
          </cell>
          <cell r="F88">
            <v>17</v>
          </cell>
        </row>
        <row r="89">
          <cell r="B89" t="str">
            <v>YÊN HÒA</v>
          </cell>
          <cell r="C89">
            <v>4</v>
          </cell>
          <cell r="E89">
            <v>4</v>
          </cell>
          <cell r="F89">
            <v>4</v>
          </cell>
        </row>
        <row r="90">
          <cell r="B90" t="str">
            <v>LÁNG THƯỢNG</v>
          </cell>
          <cell r="C90">
            <v>3</v>
          </cell>
          <cell r="E90">
            <v>3</v>
          </cell>
          <cell r="F90">
            <v>3</v>
          </cell>
        </row>
        <row r="91">
          <cell r="B91" t="str">
            <v>LÁNG THƯỢNG - HB</v>
          </cell>
          <cell r="F91">
            <v>0</v>
          </cell>
        </row>
        <row r="92">
          <cell r="B92" t="str">
            <v>ĐỘI CẤN</v>
          </cell>
          <cell r="C92">
            <v>3</v>
          </cell>
          <cell r="E92">
            <v>3</v>
          </cell>
          <cell r="F92">
            <v>3</v>
          </cell>
        </row>
        <row r="93">
          <cell r="B93" t="str">
            <v>Trung Kính</v>
          </cell>
          <cell r="C93">
            <v>6</v>
          </cell>
          <cell r="E93">
            <v>6</v>
          </cell>
          <cell r="F93">
            <v>6</v>
          </cell>
        </row>
        <row r="94">
          <cell r="B94" t="str">
            <v>TRUNG KÍNH - SME</v>
          </cell>
          <cell r="F94">
            <v>0</v>
          </cell>
        </row>
        <row r="95">
          <cell r="B95" t="str">
            <v>TRẦN THÁI TÔNG</v>
          </cell>
          <cell r="C95">
            <v>4</v>
          </cell>
          <cell r="E95">
            <v>4</v>
          </cell>
          <cell r="F95">
            <v>4</v>
          </cell>
        </row>
        <row r="96">
          <cell r="B96" t="str">
            <v>PHẠM VĂN ĐỒNG</v>
          </cell>
          <cell r="C96">
            <v>3</v>
          </cell>
          <cell r="E96">
            <v>3</v>
          </cell>
          <cell r="F96">
            <v>3</v>
          </cell>
        </row>
        <row r="97">
          <cell r="B97" t="str">
            <v>MỸ ĐÌNH</v>
          </cell>
          <cell r="C97">
            <v>48</v>
          </cell>
          <cell r="E97">
            <v>48</v>
          </cell>
          <cell r="F97">
            <v>48</v>
          </cell>
        </row>
        <row r="98">
          <cell r="B98" t="str">
            <v>HOÀNG QUỐC VIỆT</v>
          </cell>
          <cell r="C98">
            <v>6</v>
          </cell>
          <cell r="E98">
            <v>6</v>
          </cell>
          <cell r="F98">
            <v>6</v>
          </cell>
        </row>
        <row r="99">
          <cell r="B99" t="str">
            <v>NAM TỪ LIÊM</v>
          </cell>
          <cell r="C99">
            <v>3</v>
          </cell>
          <cell r="E99">
            <v>3</v>
          </cell>
          <cell r="F99">
            <v>3</v>
          </cell>
        </row>
        <row r="100">
          <cell r="B100" t="str">
            <v>LÊ ĐỨC THỌ</v>
          </cell>
          <cell r="C100">
            <v>5</v>
          </cell>
          <cell r="E100">
            <v>5</v>
          </cell>
          <cell r="F100">
            <v>5</v>
          </cell>
        </row>
        <row r="101">
          <cell r="B101" t="str">
            <v>Ba Đình</v>
          </cell>
          <cell r="C101">
            <v>5</v>
          </cell>
          <cell r="D101">
            <v>75</v>
          </cell>
          <cell r="E101">
            <v>80</v>
          </cell>
          <cell r="F101">
            <v>80</v>
          </cell>
        </row>
        <row r="102">
          <cell r="B102" t="str">
            <v>BẮC GIANG</v>
          </cell>
          <cell r="C102">
            <v>65</v>
          </cell>
          <cell r="E102">
            <v>65</v>
          </cell>
          <cell r="F102">
            <v>65</v>
          </cell>
        </row>
        <row r="103">
          <cell r="B103" t="str">
            <v>NGÔ GIA TỰ</v>
          </cell>
          <cell r="C103">
            <v>25</v>
          </cell>
          <cell r="E103">
            <v>25</v>
          </cell>
          <cell r="F103">
            <v>25</v>
          </cell>
        </row>
        <row r="104">
          <cell r="B104" t="str">
            <v>HIỆP HÒA</v>
          </cell>
          <cell r="C104">
            <v>19</v>
          </cell>
          <cell r="E104">
            <v>19</v>
          </cell>
          <cell r="F104">
            <v>19</v>
          </cell>
        </row>
        <row r="105">
          <cell r="B105" t="str">
            <v>LÊ LỢI</v>
          </cell>
          <cell r="C105">
            <v>18</v>
          </cell>
          <cell r="E105">
            <v>18</v>
          </cell>
          <cell r="F105">
            <v>18</v>
          </cell>
        </row>
        <row r="106">
          <cell r="B106" t="str">
            <v>BẮC NINH</v>
          </cell>
          <cell r="C106">
            <v>39</v>
          </cell>
          <cell r="E106">
            <v>39</v>
          </cell>
          <cell r="F106">
            <v>39</v>
          </cell>
        </row>
        <row r="107">
          <cell r="B107" t="str">
            <v>BẮC NINH - HB</v>
          </cell>
          <cell r="F107">
            <v>0</v>
          </cell>
        </row>
        <row r="108">
          <cell r="B108" t="str">
            <v>TỪ SƠN</v>
          </cell>
          <cell r="C108">
            <v>10</v>
          </cell>
          <cell r="E108">
            <v>10</v>
          </cell>
          <cell r="F108">
            <v>10</v>
          </cell>
        </row>
        <row r="109">
          <cell r="B109" t="str">
            <v>HÒA BÌNH</v>
          </cell>
          <cell r="C109">
            <v>42</v>
          </cell>
          <cell r="E109">
            <v>42</v>
          </cell>
          <cell r="F109">
            <v>42</v>
          </cell>
        </row>
        <row r="110">
          <cell r="B110" t="str">
            <v>SÔNG ĐÀ</v>
          </cell>
          <cell r="C110">
            <v>24</v>
          </cell>
          <cell r="E110">
            <v>24</v>
          </cell>
          <cell r="F110">
            <v>24</v>
          </cell>
        </row>
        <row r="111">
          <cell r="B111" t="str">
            <v>SÔNG ĐÀ - HB</v>
          </cell>
          <cell r="F111">
            <v>0</v>
          </cell>
        </row>
        <row r="112">
          <cell r="B112" t="str">
            <v>PHÚ THỌ</v>
          </cell>
          <cell r="C112">
            <v>23</v>
          </cell>
          <cell r="E112">
            <v>23</v>
          </cell>
          <cell r="F112">
            <v>23</v>
          </cell>
        </row>
        <row r="113">
          <cell r="B113" t="str">
            <v>PHÚ THỌ - HB</v>
          </cell>
          <cell r="F113">
            <v>0</v>
          </cell>
        </row>
        <row r="114">
          <cell r="B114" t="str">
            <v>TIÊN CÁT</v>
          </cell>
          <cell r="C114">
            <v>10</v>
          </cell>
          <cell r="E114">
            <v>10</v>
          </cell>
          <cell r="F114">
            <v>10</v>
          </cell>
        </row>
        <row r="115">
          <cell r="B115" t="str">
            <v>THÁI NGUYÊN</v>
          </cell>
          <cell r="C115">
            <v>31</v>
          </cell>
          <cell r="E115">
            <v>31</v>
          </cell>
          <cell r="F115">
            <v>31</v>
          </cell>
        </row>
        <row r="116">
          <cell r="B116" t="str">
            <v>THÁI NGUYÊN - HB</v>
          </cell>
          <cell r="F116">
            <v>0</v>
          </cell>
        </row>
        <row r="117">
          <cell r="B117" t="str">
            <v>GANG THÉP</v>
          </cell>
          <cell r="C117">
            <v>11</v>
          </cell>
          <cell r="E117">
            <v>11</v>
          </cell>
          <cell r="F117">
            <v>11</v>
          </cell>
        </row>
        <row r="118">
          <cell r="B118" t="str">
            <v>VĨNH PHÚC</v>
          </cell>
          <cell r="C118">
            <v>38</v>
          </cell>
          <cell r="E118">
            <v>38</v>
          </cell>
          <cell r="F118">
            <v>38</v>
          </cell>
        </row>
        <row r="119">
          <cell r="B119" t="str">
            <v>PHÚC YÊN</v>
          </cell>
          <cell r="C119">
            <v>16</v>
          </cell>
          <cell r="E119">
            <v>16</v>
          </cell>
          <cell r="F119">
            <v>16</v>
          </cell>
        </row>
        <row r="120">
          <cell r="B120" t="str">
            <v>VĨNH YÊN</v>
          </cell>
          <cell r="C120">
            <v>11</v>
          </cell>
          <cell r="E120">
            <v>11</v>
          </cell>
          <cell r="F120">
            <v>11</v>
          </cell>
        </row>
        <row r="121">
          <cell r="B121" t="str">
            <v>HÀ NAM</v>
          </cell>
          <cell r="C121">
            <v>19</v>
          </cell>
          <cell r="E121">
            <v>19</v>
          </cell>
          <cell r="F121">
            <v>19</v>
          </cell>
        </row>
        <row r="122">
          <cell r="B122" t="str">
            <v>HƯNG YÊN</v>
          </cell>
          <cell r="C122">
            <v>30</v>
          </cell>
          <cell r="E122">
            <v>30</v>
          </cell>
          <cell r="F122">
            <v>30</v>
          </cell>
        </row>
        <row r="123">
          <cell r="B123" t="str">
            <v>LẠNG SƠN</v>
          </cell>
          <cell r="C123">
            <v>18</v>
          </cell>
          <cell r="E123">
            <v>18</v>
          </cell>
          <cell r="F123">
            <v>18</v>
          </cell>
        </row>
        <row r="124">
          <cell r="B124" t="str">
            <v>LÀO CAI</v>
          </cell>
          <cell r="C124">
            <v>11</v>
          </cell>
          <cell r="E124">
            <v>11</v>
          </cell>
          <cell r="F124">
            <v>11</v>
          </cell>
        </row>
        <row r="125">
          <cell r="B125" t="str">
            <v>YÊN PHONG</v>
          </cell>
          <cell r="C125">
            <v>9</v>
          </cell>
          <cell r="E125">
            <v>9</v>
          </cell>
          <cell r="F125">
            <v>9</v>
          </cell>
        </row>
        <row r="126">
          <cell r="B126" t="str">
            <v>NGUYỄN LƯƠNG BẰNG</v>
          </cell>
          <cell r="C126">
            <v>12</v>
          </cell>
          <cell r="E126">
            <v>12</v>
          </cell>
          <cell r="F126">
            <v>12</v>
          </cell>
        </row>
        <row r="127">
          <cell r="B127" t="str">
            <v>HẢI DƯƠNG</v>
          </cell>
          <cell r="C127">
            <v>37</v>
          </cell>
          <cell r="E127">
            <v>37</v>
          </cell>
          <cell r="F127">
            <v>37</v>
          </cell>
        </row>
        <row r="128">
          <cell r="B128" t="str">
            <v>LÊ THANH NGHỊ</v>
          </cell>
          <cell r="C128">
            <v>14</v>
          </cell>
          <cell r="E128">
            <v>14</v>
          </cell>
          <cell r="F128">
            <v>14</v>
          </cell>
        </row>
        <row r="129">
          <cell r="B129" t="str">
            <v>HẢI PHÒNG</v>
          </cell>
          <cell r="C129">
            <v>39</v>
          </cell>
          <cell r="D129">
            <v>1</v>
          </cell>
          <cell r="E129">
            <v>40</v>
          </cell>
          <cell r="F129">
            <v>40</v>
          </cell>
        </row>
        <row r="130">
          <cell r="B130" t="str">
            <v>HẢI PHÒNG - SME</v>
          </cell>
          <cell r="F130">
            <v>0</v>
          </cell>
        </row>
        <row r="131">
          <cell r="B131" t="str">
            <v>LẠCH TRAY</v>
          </cell>
          <cell r="C131">
            <v>6</v>
          </cell>
          <cell r="E131">
            <v>6</v>
          </cell>
          <cell r="F131">
            <v>6</v>
          </cell>
        </row>
        <row r="132">
          <cell r="B132" t="str">
            <v>LÊ CHÂN</v>
          </cell>
          <cell r="C132">
            <v>3</v>
          </cell>
          <cell r="E132">
            <v>3</v>
          </cell>
          <cell r="F132">
            <v>3</v>
          </cell>
        </row>
        <row r="133">
          <cell r="B133" t="str">
            <v>Lê Hồng Phong</v>
          </cell>
          <cell r="C133">
            <v>3</v>
          </cell>
          <cell r="E133">
            <v>3</v>
          </cell>
          <cell r="F133">
            <v>3</v>
          </cell>
        </row>
        <row r="134">
          <cell r="B134" t="str">
            <v>THỦY NGUYÊN</v>
          </cell>
          <cell r="C134">
            <v>3</v>
          </cell>
          <cell r="E134">
            <v>3</v>
          </cell>
          <cell r="F134">
            <v>3</v>
          </cell>
        </row>
        <row r="135">
          <cell r="B135" t="str">
            <v>TRẦN NGUYÊN HÃN</v>
          </cell>
          <cell r="C135">
            <v>4</v>
          </cell>
          <cell r="E135">
            <v>4</v>
          </cell>
          <cell r="F135">
            <v>4</v>
          </cell>
        </row>
        <row r="136">
          <cell r="B136" t="str">
            <v>KIẾN AN</v>
          </cell>
          <cell r="C136">
            <v>4</v>
          </cell>
          <cell r="E136">
            <v>4</v>
          </cell>
          <cell r="F136">
            <v>4</v>
          </cell>
        </row>
        <row r="137">
          <cell r="B137" t="str">
            <v>HẢI AN</v>
          </cell>
          <cell r="C137">
            <v>6</v>
          </cell>
          <cell r="E137">
            <v>6</v>
          </cell>
          <cell r="F137">
            <v>6</v>
          </cell>
        </row>
        <row r="138">
          <cell r="B138" t="str">
            <v>QUANG TRUNG</v>
          </cell>
          <cell r="C138">
            <v>13</v>
          </cell>
          <cell r="E138">
            <v>13</v>
          </cell>
          <cell r="F138">
            <v>13</v>
          </cell>
        </row>
        <row r="139">
          <cell r="B139" t="str">
            <v>QUANG TRUNG 1</v>
          </cell>
          <cell r="F139">
            <v>0</v>
          </cell>
        </row>
        <row r="140">
          <cell r="B140" t="str">
            <v>QUANG TRUNG - SME  (TẦNG 4)</v>
          </cell>
          <cell r="F140">
            <v>0</v>
          </cell>
        </row>
        <row r="141">
          <cell r="B141" t="str">
            <v>Quảng Ninh</v>
          </cell>
          <cell r="C141">
            <v>24</v>
          </cell>
          <cell r="E141">
            <v>24</v>
          </cell>
          <cell r="F141">
            <v>24</v>
          </cell>
        </row>
        <row r="142">
          <cell r="B142" t="str">
            <v>QUẢNG NINH -HB</v>
          </cell>
          <cell r="F142">
            <v>0</v>
          </cell>
        </row>
        <row r="143">
          <cell r="B143" t="str">
            <v>CẨM PHẢ</v>
          </cell>
          <cell r="C143">
            <v>8</v>
          </cell>
          <cell r="E143">
            <v>8</v>
          </cell>
          <cell r="F143">
            <v>8</v>
          </cell>
        </row>
        <row r="144">
          <cell r="B144" t="str">
            <v>UÔNG BÍ</v>
          </cell>
          <cell r="C144">
            <v>9</v>
          </cell>
          <cell r="E144">
            <v>9</v>
          </cell>
          <cell r="F144">
            <v>9</v>
          </cell>
        </row>
        <row r="145">
          <cell r="B145" t="str">
            <v>MÓNG CÁI</v>
          </cell>
          <cell r="C145">
            <v>15</v>
          </cell>
          <cell r="E145">
            <v>15</v>
          </cell>
          <cell r="F145">
            <v>15</v>
          </cell>
        </row>
        <row r="146">
          <cell r="B146" t="str">
            <v>THÁI BÌNH</v>
          </cell>
          <cell r="C146">
            <v>26</v>
          </cell>
          <cell r="E146">
            <v>26</v>
          </cell>
          <cell r="F146">
            <v>26</v>
          </cell>
        </row>
        <row r="147">
          <cell r="B147" t="str">
            <v>TRẦN LÃM</v>
          </cell>
          <cell r="C147">
            <v>3</v>
          </cell>
          <cell r="E147">
            <v>3</v>
          </cell>
          <cell r="F147">
            <v>3</v>
          </cell>
        </row>
        <row r="148">
          <cell r="B148" t="str">
            <v>Kỳ Bá</v>
          </cell>
          <cell r="C148">
            <v>7</v>
          </cell>
          <cell r="E148">
            <v>7</v>
          </cell>
          <cell r="F148">
            <v>7</v>
          </cell>
        </row>
        <row r="149">
          <cell r="B149" t="str">
            <v>TRẦN PHÚ</v>
          </cell>
          <cell r="C149">
            <v>2</v>
          </cell>
          <cell r="E149">
            <v>2</v>
          </cell>
          <cell r="F149">
            <v>2</v>
          </cell>
        </row>
        <row r="150">
          <cell r="B150" t="str">
            <v>Hà Tĩnh</v>
          </cell>
          <cell r="C150">
            <v>41</v>
          </cell>
          <cell r="E150">
            <v>41</v>
          </cell>
          <cell r="F150">
            <v>41</v>
          </cell>
        </row>
        <row r="151">
          <cell r="B151" t="str">
            <v>THÀNH SEN</v>
          </cell>
          <cell r="C151">
            <v>10</v>
          </cell>
          <cell r="E151">
            <v>10</v>
          </cell>
          <cell r="F151">
            <v>10</v>
          </cell>
        </row>
        <row r="152">
          <cell r="B152" t="str">
            <v>HỒNG LĨNH</v>
          </cell>
          <cell r="C152">
            <v>9</v>
          </cell>
          <cell r="E152">
            <v>9</v>
          </cell>
          <cell r="F152">
            <v>9</v>
          </cell>
        </row>
        <row r="153">
          <cell r="B153" t="str">
            <v>NGUYỄN DU</v>
          </cell>
          <cell r="C153">
            <v>10</v>
          </cell>
          <cell r="E153">
            <v>10</v>
          </cell>
          <cell r="F153">
            <v>10</v>
          </cell>
        </row>
        <row r="154">
          <cell r="B154" t="str">
            <v>Nghệ An</v>
          </cell>
          <cell r="C154">
            <v>36</v>
          </cell>
          <cell r="D154">
            <v>1</v>
          </cell>
          <cell r="E154">
            <v>37</v>
          </cell>
          <cell r="F154">
            <v>37</v>
          </cell>
        </row>
        <row r="155">
          <cell r="B155" t="str">
            <v>CHỢ VINH</v>
          </cell>
          <cell r="C155">
            <v>4</v>
          </cell>
          <cell r="E155">
            <v>4</v>
          </cell>
          <cell r="F155">
            <v>4</v>
          </cell>
        </row>
        <row r="156">
          <cell r="B156" t="str">
            <v>THUÊ THÊM DT CHỢ VINH</v>
          </cell>
          <cell r="F156">
            <v>0</v>
          </cell>
        </row>
        <row r="157">
          <cell r="B157" t="str">
            <v>SME NGHỆ AN</v>
          </cell>
          <cell r="F157">
            <v>0</v>
          </cell>
        </row>
        <row r="158">
          <cell r="B158" t="str">
            <v>CỬA ĐÔNG</v>
          </cell>
          <cell r="C158">
            <v>6</v>
          </cell>
          <cell r="E158">
            <v>6</v>
          </cell>
          <cell r="F158">
            <v>6</v>
          </cell>
        </row>
        <row r="159">
          <cell r="B159" t="str">
            <v>NGUYỄN VĂN CỪ</v>
          </cell>
          <cell r="C159">
            <v>2</v>
          </cell>
          <cell r="E159">
            <v>2</v>
          </cell>
          <cell r="F159">
            <v>2</v>
          </cell>
        </row>
        <row r="160">
          <cell r="B160" t="str">
            <v>BẾN THỦY</v>
          </cell>
          <cell r="C160">
            <v>4</v>
          </cell>
          <cell r="E160">
            <v>4</v>
          </cell>
          <cell r="F160">
            <v>4</v>
          </cell>
        </row>
        <row r="161">
          <cell r="B161" t="str">
            <v>ĐỘI CUNG</v>
          </cell>
          <cell r="C161">
            <v>2</v>
          </cell>
          <cell r="E161">
            <v>2</v>
          </cell>
          <cell r="F161">
            <v>2</v>
          </cell>
        </row>
        <row r="162">
          <cell r="B162" t="str">
            <v>THANH HÓA</v>
          </cell>
          <cell r="C162">
            <v>21</v>
          </cell>
          <cell r="E162">
            <v>21</v>
          </cell>
          <cell r="F162">
            <v>21</v>
          </cell>
        </row>
        <row r="163">
          <cell r="B163" t="str">
            <v>NGUYỄN TRÃI</v>
          </cell>
          <cell r="C163">
            <v>4</v>
          </cell>
          <cell r="E163">
            <v>4</v>
          </cell>
          <cell r="F163">
            <v>4</v>
          </cell>
        </row>
        <row r="164">
          <cell r="B164" t="str">
            <v>BỈM SƠN</v>
          </cell>
          <cell r="C164">
            <v>12</v>
          </cell>
          <cell r="E164">
            <v>12</v>
          </cell>
          <cell r="F164">
            <v>12</v>
          </cell>
        </row>
        <row r="165">
          <cell r="B165" t="str">
            <v>SẦM SƠN</v>
          </cell>
          <cell r="C165">
            <v>14</v>
          </cell>
          <cell r="E165">
            <v>14</v>
          </cell>
          <cell r="F165">
            <v>14</v>
          </cell>
        </row>
        <row r="166">
          <cell r="B166" t="str">
            <v>TRƯỜNG THI</v>
          </cell>
          <cell r="C166">
            <v>4</v>
          </cell>
          <cell r="E166">
            <v>4</v>
          </cell>
          <cell r="F166">
            <v>4</v>
          </cell>
        </row>
        <row r="167">
          <cell r="B167" t="str">
            <v>ĐÔNG THỌ</v>
          </cell>
          <cell r="C167">
            <v>5</v>
          </cell>
          <cell r="E167">
            <v>5</v>
          </cell>
          <cell r="F167">
            <v>5</v>
          </cell>
        </row>
        <row r="168">
          <cell r="B168" t="str">
            <v>NAM ĐỊNH</v>
          </cell>
          <cell r="C168">
            <v>48</v>
          </cell>
          <cell r="D168">
            <v>1</v>
          </cell>
          <cell r="E168">
            <v>49</v>
          </cell>
          <cell r="F168">
            <v>49</v>
          </cell>
        </row>
        <row r="169">
          <cell r="B169" t="str">
            <v>HB NAM ĐỊNH</v>
          </cell>
          <cell r="F169">
            <v>0</v>
          </cell>
        </row>
        <row r="170">
          <cell r="B170" t="str">
            <v>LẠC QUẦN</v>
          </cell>
          <cell r="C170">
            <v>4</v>
          </cell>
          <cell r="E170">
            <v>4</v>
          </cell>
          <cell r="F170">
            <v>4</v>
          </cell>
        </row>
        <row r="171">
          <cell r="B171" t="str">
            <v>ĐÒ QUAN</v>
          </cell>
          <cell r="C171">
            <v>5</v>
          </cell>
          <cell r="E171">
            <v>5</v>
          </cell>
          <cell r="F171">
            <v>5</v>
          </cell>
        </row>
        <row r="172">
          <cell r="B172" t="str">
            <v>Ý YÊN</v>
          </cell>
          <cell r="C172">
            <v>3</v>
          </cell>
          <cell r="E172">
            <v>3</v>
          </cell>
          <cell r="F172">
            <v>3</v>
          </cell>
        </row>
        <row r="173">
          <cell r="B173" t="str">
            <v>NINH BÌNH</v>
          </cell>
          <cell r="C173">
            <v>28</v>
          </cell>
          <cell r="E173">
            <v>28</v>
          </cell>
          <cell r="F173">
            <v>28</v>
          </cell>
        </row>
        <row r="174">
          <cell r="B174" t="str">
            <v>Thành Nam</v>
          </cell>
          <cell r="C174">
            <v>4</v>
          </cell>
          <cell r="E174">
            <v>4</v>
          </cell>
          <cell r="F174">
            <v>4</v>
          </cell>
        </row>
        <row r="175">
          <cell r="B175" t="str">
            <v>Đà Nẵng</v>
          </cell>
          <cell r="C175">
            <v>35</v>
          </cell>
          <cell r="E175">
            <v>35</v>
          </cell>
          <cell r="F175">
            <v>35</v>
          </cell>
        </row>
        <row r="176">
          <cell r="B176" t="str">
            <v>ĐIỆN BIÊN PHỦ</v>
          </cell>
          <cell r="C176">
            <v>4</v>
          </cell>
          <cell r="E176">
            <v>4</v>
          </cell>
          <cell r="F176">
            <v>4</v>
          </cell>
        </row>
        <row r="177">
          <cell r="B177" t="str">
            <v>ĐỐNG ĐA</v>
          </cell>
          <cell r="C177">
            <v>4</v>
          </cell>
          <cell r="E177">
            <v>4</v>
          </cell>
          <cell r="F177">
            <v>4</v>
          </cell>
        </row>
        <row r="178">
          <cell r="B178" t="str">
            <v>NÚI THÀNH</v>
          </cell>
          <cell r="C178">
            <v>15</v>
          </cell>
          <cell r="E178">
            <v>15</v>
          </cell>
          <cell r="F178">
            <v>15</v>
          </cell>
        </row>
        <row r="179">
          <cell r="B179" t="str">
            <v>Nguyễn Tri Phương</v>
          </cell>
          <cell r="C179">
            <v>3</v>
          </cell>
          <cell r="E179">
            <v>3</v>
          </cell>
          <cell r="F179">
            <v>3</v>
          </cell>
        </row>
        <row r="180">
          <cell r="B180" t="str">
            <v>SƠN TRÀ</v>
          </cell>
          <cell r="C180">
            <v>4</v>
          </cell>
          <cell r="E180">
            <v>4</v>
          </cell>
          <cell r="F180">
            <v>4</v>
          </cell>
        </row>
        <row r="181">
          <cell r="B181" t="str">
            <v>Hàm Nghi</v>
          </cell>
          <cell r="C181">
            <v>2</v>
          </cell>
          <cell r="E181">
            <v>2</v>
          </cell>
          <cell r="F181">
            <v>2</v>
          </cell>
        </row>
        <row r="182">
          <cell r="F182">
            <v>0</v>
          </cell>
        </row>
        <row r="183">
          <cell r="B183" t="str">
            <v>Huế</v>
          </cell>
          <cell r="C183">
            <v>27</v>
          </cell>
          <cell r="E183">
            <v>27</v>
          </cell>
          <cell r="F183">
            <v>27</v>
          </cell>
        </row>
        <row r="184">
          <cell r="B184" t="str">
            <v>PHÚ HỘI</v>
          </cell>
          <cell r="C184">
            <v>14</v>
          </cell>
          <cell r="E184">
            <v>14</v>
          </cell>
          <cell r="F184">
            <v>14</v>
          </cell>
        </row>
        <row r="185">
          <cell r="B185" t="str">
            <v>MAI THÚC LOAN</v>
          </cell>
          <cell r="C185">
            <v>5</v>
          </cell>
          <cell r="E185">
            <v>5</v>
          </cell>
          <cell r="F185">
            <v>5</v>
          </cell>
        </row>
        <row r="186">
          <cell r="B186" t="str">
            <v>ĐÔNG BA</v>
          </cell>
          <cell r="C186">
            <v>4</v>
          </cell>
          <cell r="E186">
            <v>4</v>
          </cell>
          <cell r="F186">
            <v>4</v>
          </cell>
        </row>
        <row r="187">
          <cell r="B187" t="str">
            <v>BẾN NGỰ</v>
          </cell>
          <cell r="C187">
            <v>3</v>
          </cell>
          <cell r="E187">
            <v>3</v>
          </cell>
          <cell r="F187">
            <v>3</v>
          </cell>
        </row>
        <row r="188">
          <cell r="B188" t="str">
            <v>VỸ DẠ</v>
          </cell>
          <cell r="C188">
            <v>4</v>
          </cell>
          <cell r="E188">
            <v>4</v>
          </cell>
          <cell r="F188">
            <v>4</v>
          </cell>
        </row>
        <row r="189">
          <cell r="B189" t="str">
            <v>Quảng bình</v>
          </cell>
          <cell r="C189">
            <v>15</v>
          </cell>
          <cell r="E189">
            <v>15</v>
          </cell>
          <cell r="F189">
            <v>15</v>
          </cell>
        </row>
        <row r="190">
          <cell r="B190" t="str">
            <v>BỐ TRẠCH</v>
          </cell>
          <cell r="C190">
            <v>10</v>
          </cell>
          <cell r="E190">
            <v>10</v>
          </cell>
          <cell r="F190">
            <v>10</v>
          </cell>
        </row>
        <row r="191">
          <cell r="B191" t="str">
            <v>Ba Đồn</v>
          </cell>
          <cell r="C191">
            <v>9</v>
          </cell>
          <cell r="E191">
            <v>9</v>
          </cell>
          <cell r="F191">
            <v>9</v>
          </cell>
        </row>
        <row r="192">
          <cell r="B192" t="str">
            <v>ĐỒNG HỚI</v>
          </cell>
          <cell r="C192">
            <v>21</v>
          </cell>
          <cell r="E192">
            <v>21</v>
          </cell>
          <cell r="F192">
            <v>21</v>
          </cell>
        </row>
        <row r="193">
          <cell r="B193" t="str">
            <v>QUẢNG TRỊ</v>
          </cell>
          <cell r="C193">
            <v>19</v>
          </cell>
          <cell r="E193">
            <v>19</v>
          </cell>
          <cell r="F193">
            <v>19</v>
          </cell>
        </row>
        <row r="194">
          <cell r="B194" t="str">
            <v>ĐÔNG HÀ</v>
          </cell>
          <cell r="C194">
            <v>23</v>
          </cell>
          <cell r="E194">
            <v>23</v>
          </cell>
          <cell r="F194">
            <v>23</v>
          </cell>
        </row>
        <row r="195">
          <cell r="B195" t="str">
            <v>QUẢNG NAM</v>
          </cell>
          <cell r="C195">
            <v>25</v>
          </cell>
          <cell r="E195">
            <v>25</v>
          </cell>
          <cell r="F195">
            <v>25</v>
          </cell>
        </row>
        <row r="196">
          <cell r="B196" t="str">
            <v>Hồ Chí Minh</v>
          </cell>
          <cell r="C196">
            <v>47</v>
          </cell>
          <cell r="D196">
            <v>60</v>
          </cell>
          <cell r="E196">
            <v>107</v>
          </cell>
          <cell r="F196">
            <v>107</v>
          </cell>
        </row>
        <row r="197">
          <cell r="F197">
            <v>0</v>
          </cell>
        </row>
        <row r="198">
          <cell r="F198">
            <v>0</v>
          </cell>
        </row>
        <row r="199">
          <cell r="F199">
            <v>0</v>
          </cell>
        </row>
        <row r="200">
          <cell r="F200">
            <v>0</v>
          </cell>
        </row>
        <row r="201">
          <cell r="F201">
            <v>0</v>
          </cell>
        </row>
        <row r="202">
          <cell r="F202">
            <v>0</v>
          </cell>
        </row>
        <row r="203">
          <cell r="B203" t="str">
            <v>Khánh Hội</v>
          </cell>
          <cell r="C203">
            <v>2</v>
          </cell>
          <cell r="E203">
            <v>2</v>
          </cell>
          <cell r="F203">
            <v>2</v>
          </cell>
        </row>
        <row r="204">
          <cell r="F204">
            <v>0</v>
          </cell>
        </row>
        <row r="205">
          <cell r="F205">
            <v>0</v>
          </cell>
        </row>
        <row r="206">
          <cell r="F206">
            <v>0</v>
          </cell>
        </row>
        <row r="207">
          <cell r="F207">
            <v>0</v>
          </cell>
        </row>
        <row r="208">
          <cell r="F208">
            <v>0</v>
          </cell>
        </row>
        <row r="209">
          <cell r="F209">
            <v>0</v>
          </cell>
        </row>
        <row r="210">
          <cell r="F210">
            <v>0</v>
          </cell>
        </row>
        <row r="211">
          <cell r="B211" t="str">
            <v>Thủ Đức</v>
          </cell>
          <cell r="C211">
            <v>22</v>
          </cell>
          <cell r="E211">
            <v>22</v>
          </cell>
          <cell r="F211">
            <v>22</v>
          </cell>
        </row>
        <row r="212">
          <cell r="F212">
            <v>0</v>
          </cell>
        </row>
        <row r="213">
          <cell r="F213">
            <v>0</v>
          </cell>
        </row>
        <row r="214">
          <cell r="F214">
            <v>0</v>
          </cell>
        </row>
        <row r="215">
          <cell r="F215">
            <v>0</v>
          </cell>
        </row>
        <row r="216">
          <cell r="B216" t="str">
            <v>Nam Sài Gòn</v>
          </cell>
          <cell r="C216">
            <v>3</v>
          </cell>
          <cell r="E216">
            <v>3</v>
          </cell>
          <cell r="F216">
            <v>3</v>
          </cell>
        </row>
        <row r="217">
          <cell r="F217">
            <v>0</v>
          </cell>
        </row>
        <row r="218">
          <cell r="F218">
            <v>0</v>
          </cell>
        </row>
        <row r="219">
          <cell r="B219" t="str">
            <v>Phú Mỹ Hưng</v>
          </cell>
          <cell r="C219">
            <v>27</v>
          </cell>
          <cell r="E219">
            <v>27</v>
          </cell>
          <cell r="F219">
            <v>27</v>
          </cell>
        </row>
        <row r="220">
          <cell r="F220">
            <v>0</v>
          </cell>
        </row>
        <row r="221">
          <cell r="F221">
            <v>0</v>
          </cell>
        </row>
        <row r="222">
          <cell r="B222" t="str">
            <v>Thạnh Mỹ Lợi</v>
          </cell>
          <cell r="C222">
            <v>3</v>
          </cell>
          <cell r="E222">
            <v>3</v>
          </cell>
          <cell r="F222">
            <v>3</v>
          </cell>
        </row>
        <row r="223">
          <cell r="F223">
            <v>0</v>
          </cell>
        </row>
        <row r="224">
          <cell r="F224">
            <v>0</v>
          </cell>
        </row>
        <row r="225">
          <cell r="F225">
            <v>0</v>
          </cell>
        </row>
        <row r="226">
          <cell r="F226">
            <v>0</v>
          </cell>
        </row>
        <row r="227">
          <cell r="B227" t="str">
            <v>Phú Xuân</v>
          </cell>
          <cell r="C227">
            <v>4</v>
          </cell>
          <cell r="E227">
            <v>4</v>
          </cell>
          <cell r="F227">
            <v>4</v>
          </cell>
        </row>
        <row r="228">
          <cell r="F228">
            <v>0</v>
          </cell>
        </row>
        <row r="229">
          <cell r="B229" t="str">
            <v>Lê Văn Việt</v>
          </cell>
          <cell r="C229">
            <v>3</v>
          </cell>
          <cell r="E229">
            <v>3</v>
          </cell>
          <cell r="F229">
            <v>3</v>
          </cell>
        </row>
        <row r="230">
          <cell r="F230">
            <v>0</v>
          </cell>
        </row>
        <row r="231">
          <cell r="F231">
            <v>0</v>
          </cell>
        </row>
        <row r="232">
          <cell r="F232">
            <v>0</v>
          </cell>
        </row>
        <row r="233">
          <cell r="F233">
            <v>0</v>
          </cell>
        </row>
        <row r="234">
          <cell r="B234" t="str">
            <v>Quận 3</v>
          </cell>
          <cell r="C234">
            <v>3</v>
          </cell>
          <cell r="E234">
            <v>3</v>
          </cell>
          <cell r="F234">
            <v>3</v>
          </cell>
        </row>
        <row r="235">
          <cell r="F235">
            <v>0</v>
          </cell>
        </row>
        <row r="236">
          <cell r="F236">
            <v>0</v>
          </cell>
        </row>
        <row r="237">
          <cell r="B237" t="str">
            <v>Hàng Xanh</v>
          </cell>
          <cell r="C237">
            <v>3</v>
          </cell>
          <cell r="E237">
            <v>3</v>
          </cell>
          <cell r="F237">
            <v>3</v>
          </cell>
        </row>
        <row r="238">
          <cell r="F238">
            <v>0</v>
          </cell>
        </row>
        <row r="239">
          <cell r="F239">
            <v>0</v>
          </cell>
        </row>
        <row r="240">
          <cell r="B240" t="str">
            <v>Đông Sài Gòn</v>
          </cell>
          <cell r="C240">
            <v>2</v>
          </cell>
          <cell r="E240">
            <v>2</v>
          </cell>
          <cell r="F240">
            <v>2</v>
          </cell>
        </row>
        <row r="241">
          <cell r="F241">
            <v>0</v>
          </cell>
        </row>
        <row r="242">
          <cell r="F242">
            <v>0</v>
          </cell>
        </row>
        <row r="243">
          <cell r="B243" t="str">
            <v>Lê Văn Sỹ</v>
          </cell>
          <cell r="C243">
            <v>3</v>
          </cell>
          <cell r="E243">
            <v>3</v>
          </cell>
          <cell r="F243">
            <v>3</v>
          </cell>
        </row>
        <row r="244">
          <cell r="F244">
            <v>0</v>
          </cell>
        </row>
        <row r="245">
          <cell r="F245">
            <v>0</v>
          </cell>
        </row>
        <row r="246">
          <cell r="F246">
            <v>0</v>
          </cell>
        </row>
        <row r="247">
          <cell r="F247">
            <v>0</v>
          </cell>
        </row>
        <row r="248">
          <cell r="B248" t="str">
            <v>Văn Thánh</v>
          </cell>
          <cell r="C248">
            <v>3</v>
          </cell>
          <cell r="E248">
            <v>3</v>
          </cell>
          <cell r="F248">
            <v>3</v>
          </cell>
        </row>
        <row r="249">
          <cell r="F249">
            <v>0</v>
          </cell>
        </row>
        <row r="250">
          <cell r="F250">
            <v>0</v>
          </cell>
        </row>
        <row r="251">
          <cell r="B251" t="str">
            <v>Bà Chiểu</v>
          </cell>
          <cell r="C251">
            <v>2</v>
          </cell>
          <cell r="E251">
            <v>2</v>
          </cell>
          <cell r="F251">
            <v>2</v>
          </cell>
        </row>
        <row r="252">
          <cell r="F252">
            <v>0</v>
          </cell>
        </row>
        <row r="253">
          <cell r="F253">
            <v>0</v>
          </cell>
        </row>
        <row r="254">
          <cell r="F254">
            <v>0</v>
          </cell>
        </row>
        <row r="255">
          <cell r="B255" t="str">
            <v>Bình Thạnh</v>
          </cell>
          <cell r="C255">
            <v>3</v>
          </cell>
          <cell r="E255">
            <v>3</v>
          </cell>
          <cell r="F255">
            <v>3</v>
          </cell>
        </row>
        <row r="256">
          <cell r="F256">
            <v>0</v>
          </cell>
        </row>
        <row r="257">
          <cell r="F257">
            <v>0</v>
          </cell>
        </row>
        <row r="258">
          <cell r="F258">
            <v>0</v>
          </cell>
        </row>
        <row r="259">
          <cell r="B259" t="str">
            <v>Tân Hưng</v>
          </cell>
          <cell r="C259">
            <v>3</v>
          </cell>
          <cell r="E259">
            <v>3</v>
          </cell>
          <cell r="F259">
            <v>3</v>
          </cell>
        </row>
        <row r="260">
          <cell r="F260">
            <v>0</v>
          </cell>
        </row>
        <row r="261">
          <cell r="B261" t="str">
            <v>Nơ Trang Long</v>
          </cell>
          <cell r="C261">
            <v>2</v>
          </cell>
          <cell r="E261">
            <v>2</v>
          </cell>
          <cell r="F261">
            <v>2</v>
          </cell>
        </row>
        <row r="262">
          <cell r="F262">
            <v>0</v>
          </cell>
        </row>
        <row r="263">
          <cell r="F263">
            <v>0</v>
          </cell>
        </row>
        <row r="264">
          <cell r="F264">
            <v>0</v>
          </cell>
        </row>
        <row r="265">
          <cell r="B265" t="str">
            <v>QUẬN 2</v>
          </cell>
          <cell r="C265">
            <v>5</v>
          </cell>
          <cell r="E265">
            <v>5</v>
          </cell>
          <cell r="F265">
            <v>5</v>
          </cell>
        </row>
        <row r="266">
          <cell r="F266">
            <v>0</v>
          </cell>
        </row>
        <row r="267">
          <cell r="F267">
            <v>0</v>
          </cell>
        </row>
        <row r="268">
          <cell r="F268">
            <v>0</v>
          </cell>
        </row>
        <row r="269">
          <cell r="F269">
            <v>0</v>
          </cell>
        </row>
        <row r="270">
          <cell r="B270" t="str">
            <v>GIA ĐỊNH</v>
          </cell>
          <cell r="C270">
            <v>34</v>
          </cell>
          <cell r="E270">
            <v>34</v>
          </cell>
          <cell r="F270">
            <v>34</v>
          </cell>
        </row>
        <row r="271">
          <cell r="F271">
            <v>0</v>
          </cell>
        </row>
        <row r="272">
          <cell r="B272" t="str">
            <v>BẾN THÀNH</v>
          </cell>
          <cell r="C272">
            <v>58</v>
          </cell>
          <cell r="E272">
            <v>58</v>
          </cell>
          <cell r="F272">
            <v>58</v>
          </cell>
        </row>
        <row r="273">
          <cell r="F273">
            <v>0</v>
          </cell>
        </row>
        <row r="274">
          <cell r="F274">
            <v>0</v>
          </cell>
        </row>
        <row r="275">
          <cell r="F275">
            <v>0</v>
          </cell>
        </row>
        <row r="276">
          <cell r="F276">
            <v>0</v>
          </cell>
        </row>
        <row r="277">
          <cell r="F277">
            <v>0</v>
          </cell>
        </row>
        <row r="278">
          <cell r="F278">
            <v>0</v>
          </cell>
        </row>
        <row r="279">
          <cell r="F279">
            <v>0</v>
          </cell>
        </row>
        <row r="280">
          <cell r="F280">
            <v>0</v>
          </cell>
        </row>
        <row r="281">
          <cell r="B281" t="str">
            <v>TRUNG SƠN</v>
          </cell>
          <cell r="C281">
            <v>38</v>
          </cell>
          <cell r="E281">
            <v>38</v>
          </cell>
          <cell r="F281">
            <v>38</v>
          </cell>
        </row>
        <row r="282">
          <cell r="F282">
            <v>0</v>
          </cell>
        </row>
        <row r="283">
          <cell r="F283">
            <v>0</v>
          </cell>
        </row>
        <row r="284">
          <cell r="F284">
            <v>0</v>
          </cell>
        </row>
        <row r="285">
          <cell r="F285">
            <v>0</v>
          </cell>
        </row>
        <row r="286">
          <cell r="F286">
            <v>0</v>
          </cell>
        </row>
        <row r="287">
          <cell r="F287">
            <v>0</v>
          </cell>
        </row>
        <row r="288">
          <cell r="F288">
            <v>0</v>
          </cell>
        </row>
        <row r="289">
          <cell r="F289">
            <v>0</v>
          </cell>
        </row>
        <row r="290">
          <cell r="B290" t="str">
            <v>ĐỒNG NAI</v>
          </cell>
          <cell r="C290">
            <v>41</v>
          </cell>
          <cell r="E290">
            <v>41</v>
          </cell>
          <cell r="F290">
            <v>41</v>
          </cell>
        </row>
        <row r="291">
          <cell r="F291">
            <v>0</v>
          </cell>
        </row>
        <row r="292">
          <cell r="F292">
            <v>0</v>
          </cell>
        </row>
        <row r="293">
          <cell r="B293" t="str">
            <v>Hố Nai</v>
          </cell>
          <cell r="C293">
            <v>14</v>
          </cell>
          <cell r="E293">
            <v>14</v>
          </cell>
          <cell r="F293">
            <v>14</v>
          </cell>
        </row>
        <row r="294">
          <cell r="F294">
            <v>0</v>
          </cell>
        </row>
        <row r="295">
          <cell r="F295">
            <v>0</v>
          </cell>
        </row>
        <row r="296">
          <cell r="F296">
            <v>0</v>
          </cell>
        </row>
        <row r="297">
          <cell r="B297" t="str">
            <v>Long Thành</v>
          </cell>
          <cell r="C297">
            <v>6</v>
          </cell>
          <cell r="E297">
            <v>6</v>
          </cell>
          <cell r="F297">
            <v>6</v>
          </cell>
        </row>
        <row r="298">
          <cell r="B298" t="str">
            <v>BÌNH DƯƠNG</v>
          </cell>
          <cell r="C298">
            <v>33</v>
          </cell>
          <cell r="E298">
            <v>33</v>
          </cell>
          <cell r="F298">
            <v>33</v>
          </cell>
        </row>
        <row r="299">
          <cell r="F299">
            <v>0</v>
          </cell>
        </row>
        <row r="300">
          <cell r="F300">
            <v>0</v>
          </cell>
        </row>
        <row r="301">
          <cell r="F301">
            <v>0</v>
          </cell>
        </row>
        <row r="302">
          <cell r="B302" t="str">
            <v>Lái Thiêu</v>
          </cell>
          <cell r="C302">
            <v>8</v>
          </cell>
          <cell r="E302">
            <v>8</v>
          </cell>
          <cell r="F302">
            <v>8</v>
          </cell>
        </row>
        <row r="303">
          <cell r="F303">
            <v>0</v>
          </cell>
        </row>
        <row r="304">
          <cell r="F304">
            <v>0</v>
          </cell>
        </row>
        <row r="305">
          <cell r="F305">
            <v>0</v>
          </cell>
        </row>
        <row r="306">
          <cell r="B306" t="str">
            <v>Dĩ An</v>
          </cell>
          <cell r="C306">
            <v>12</v>
          </cell>
          <cell r="E306">
            <v>12</v>
          </cell>
          <cell r="F306">
            <v>12</v>
          </cell>
        </row>
        <row r="307">
          <cell r="F307">
            <v>0</v>
          </cell>
        </row>
        <row r="308">
          <cell r="F308">
            <v>0</v>
          </cell>
        </row>
        <row r="309">
          <cell r="F309">
            <v>0</v>
          </cell>
        </row>
        <row r="310">
          <cell r="F310">
            <v>0</v>
          </cell>
        </row>
        <row r="311">
          <cell r="B311" t="str">
            <v>Nhà Bè</v>
          </cell>
          <cell r="C311">
            <v>9</v>
          </cell>
          <cell r="E311">
            <v>9</v>
          </cell>
          <cell r="F311">
            <v>9</v>
          </cell>
        </row>
        <row r="312">
          <cell r="B312" t="str">
            <v>SÀI GÒN</v>
          </cell>
          <cell r="C312">
            <v>39</v>
          </cell>
          <cell r="D312">
            <v>50</v>
          </cell>
          <cell r="E312">
            <v>89</v>
          </cell>
          <cell r="F312">
            <v>89</v>
          </cell>
        </row>
        <row r="313">
          <cell r="F313">
            <v>0</v>
          </cell>
        </row>
        <row r="314">
          <cell r="F314">
            <v>0</v>
          </cell>
        </row>
        <row r="315">
          <cell r="F315">
            <v>0</v>
          </cell>
        </row>
        <row r="316">
          <cell r="F316">
            <v>0</v>
          </cell>
        </row>
        <row r="317">
          <cell r="F317">
            <v>0</v>
          </cell>
        </row>
        <row r="318">
          <cell r="F318">
            <v>0</v>
          </cell>
        </row>
        <row r="319">
          <cell r="B319" t="str">
            <v>Bùi Hữu Nghĩa</v>
          </cell>
          <cell r="C319">
            <v>16</v>
          </cell>
          <cell r="E319">
            <v>16</v>
          </cell>
          <cell r="F319">
            <v>16</v>
          </cell>
        </row>
        <row r="320">
          <cell r="F320">
            <v>0</v>
          </cell>
        </row>
        <row r="321">
          <cell r="F321">
            <v>0</v>
          </cell>
        </row>
        <row r="322">
          <cell r="F322">
            <v>0</v>
          </cell>
        </row>
        <row r="323">
          <cell r="B323" t="str">
            <v>Kỳ Hòa</v>
          </cell>
          <cell r="C323">
            <v>17</v>
          </cell>
          <cell r="E323">
            <v>17</v>
          </cell>
          <cell r="F323">
            <v>17</v>
          </cell>
        </row>
        <row r="324">
          <cell r="F324">
            <v>0</v>
          </cell>
        </row>
        <row r="325">
          <cell r="F325">
            <v>0</v>
          </cell>
        </row>
        <row r="326">
          <cell r="F326">
            <v>0</v>
          </cell>
        </row>
        <row r="327">
          <cell r="F327">
            <v>0</v>
          </cell>
        </row>
        <row r="328">
          <cell r="F328">
            <v>0</v>
          </cell>
        </row>
        <row r="329">
          <cell r="F329">
            <v>0</v>
          </cell>
        </row>
        <row r="330">
          <cell r="F330">
            <v>0</v>
          </cell>
        </row>
        <row r="331">
          <cell r="F331">
            <v>0</v>
          </cell>
        </row>
        <row r="332">
          <cell r="B332" t="str">
            <v>Chánh Hưng</v>
          </cell>
          <cell r="C332">
            <v>3</v>
          </cell>
          <cell r="E332">
            <v>3</v>
          </cell>
          <cell r="F332">
            <v>3</v>
          </cell>
        </row>
        <row r="333">
          <cell r="F333">
            <v>0</v>
          </cell>
        </row>
        <row r="334">
          <cell r="F334">
            <v>0</v>
          </cell>
        </row>
        <row r="335">
          <cell r="F335">
            <v>0</v>
          </cell>
        </row>
        <row r="336">
          <cell r="F336">
            <v>0</v>
          </cell>
        </row>
        <row r="337">
          <cell r="B337" t="str">
            <v>Chợ Lớn</v>
          </cell>
          <cell r="C337">
            <v>3</v>
          </cell>
          <cell r="E337">
            <v>3</v>
          </cell>
          <cell r="F337">
            <v>3</v>
          </cell>
        </row>
        <row r="338">
          <cell r="F338">
            <v>0</v>
          </cell>
        </row>
        <row r="339">
          <cell r="F339">
            <v>0</v>
          </cell>
        </row>
        <row r="340">
          <cell r="F340">
            <v>0</v>
          </cell>
        </row>
        <row r="341">
          <cell r="F341">
            <v>0</v>
          </cell>
        </row>
        <row r="342">
          <cell r="F342">
            <v>0</v>
          </cell>
        </row>
        <row r="343">
          <cell r="F343">
            <v>0</v>
          </cell>
        </row>
        <row r="344">
          <cell r="B344" t="str">
            <v>An Lạc</v>
          </cell>
          <cell r="C344">
            <v>3</v>
          </cell>
          <cell r="E344">
            <v>3</v>
          </cell>
          <cell r="F344">
            <v>3</v>
          </cell>
        </row>
        <row r="345">
          <cell r="F345">
            <v>0</v>
          </cell>
        </row>
        <row r="346">
          <cell r="F346">
            <v>0</v>
          </cell>
        </row>
        <row r="347">
          <cell r="F347">
            <v>0</v>
          </cell>
        </row>
        <row r="348">
          <cell r="F348">
            <v>0</v>
          </cell>
        </row>
        <row r="349">
          <cell r="B349" t="str">
            <v>Phú Lâm</v>
          </cell>
          <cell r="C349">
            <v>19</v>
          </cell>
          <cell r="E349">
            <v>19</v>
          </cell>
          <cell r="F349">
            <v>19</v>
          </cell>
        </row>
        <row r="350">
          <cell r="F350">
            <v>0</v>
          </cell>
        </row>
        <row r="351">
          <cell r="F351">
            <v>0</v>
          </cell>
        </row>
        <row r="352">
          <cell r="F352">
            <v>0</v>
          </cell>
        </row>
        <row r="353">
          <cell r="B353" t="str">
            <v>Bình Phú</v>
          </cell>
          <cell r="C353">
            <v>4</v>
          </cell>
          <cell r="E353">
            <v>4</v>
          </cell>
          <cell r="F353">
            <v>4</v>
          </cell>
        </row>
        <row r="354">
          <cell r="F354">
            <v>0</v>
          </cell>
        </row>
        <row r="355">
          <cell r="F355">
            <v>0</v>
          </cell>
        </row>
        <row r="356">
          <cell r="B356" t="str">
            <v>Quận 8</v>
          </cell>
          <cell r="C356">
            <v>8</v>
          </cell>
          <cell r="E356">
            <v>8</v>
          </cell>
          <cell r="F356">
            <v>8</v>
          </cell>
        </row>
        <row r="357">
          <cell r="F357">
            <v>0</v>
          </cell>
        </row>
        <row r="358">
          <cell r="F358">
            <v>0</v>
          </cell>
        </row>
        <row r="359">
          <cell r="F359">
            <v>0</v>
          </cell>
        </row>
        <row r="360">
          <cell r="B360" t="str">
            <v>Quận 10</v>
          </cell>
          <cell r="C360">
            <v>5</v>
          </cell>
          <cell r="E360">
            <v>5</v>
          </cell>
          <cell r="F360">
            <v>5</v>
          </cell>
        </row>
        <row r="361">
          <cell r="F361">
            <v>0</v>
          </cell>
        </row>
        <row r="362">
          <cell r="F362">
            <v>0</v>
          </cell>
        </row>
        <row r="363">
          <cell r="F363">
            <v>0</v>
          </cell>
        </row>
        <row r="364">
          <cell r="B364" t="str">
            <v>Nguyễn Thiện Thuật</v>
          </cell>
          <cell r="C364">
            <v>4</v>
          </cell>
          <cell r="E364">
            <v>4</v>
          </cell>
          <cell r="F364">
            <v>4</v>
          </cell>
        </row>
        <row r="365">
          <cell r="F365">
            <v>0</v>
          </cell>
        </row>
        <row r="366">
          <cell r="F366">
            <v>0</v>
          </cell>
        </row>
        <row r="367">
          <cell r="F367">
            <v>0</v>
          </cell>
        </row>
        <row r="368">
          <cell r="B368" t="str">
            <v>Hòa Hưng</v>
          </cell>
          <cell r="C368">
            <v>3</v>
          </cell>
          <cell r="E368">
            <v>3</v>
          </cell>
          <cell r="F368">
            <v>3</v>
          </cell>
        </row>
        <row r="369">
          <cell r="F369">
            <v>0</v>
          </cell>
        </row>
        <row r="370">
          <cell r="F370">
            <v>0</v>
          </cell>
        </row>
        <row r="371">
          <cell r="F371">
            <v>0</v>
          </cell>
        </row>
        <row r="372">
          <cell r="B372" t="str">
            <v>Phạm Văn Hai</v>
          </cell>
          <cell r="C372">
            <v>4</v>
          </cell>
          <cell r="E372">
            <v>4</v>
          </cell>
          <cell r="F372">
            <v>4</v>
          </cell>
        </row>
        <row r="373">
          <cell r="F373">
            <v>0</v>
          </cell>
        </row>
        <row r="374">
          <cell r="F374">
            <v>0</v>
          </cell>
        </row>
        <row r="375">
          <cell r="B375" t="str">
            <v>Lý Thường Kiệt</v>
          </cell>
          <cell r="C375">
            <v>2</v>
          </cell>
          <cell r="E375">
            <v>2</v>
          </cell>
          <cell r="F375">
            <v>2</v>
          </cell>
        </row>
        <row r="376">
          <cell r="F376">
            <v>0</v>
          </cell>
        </row>
        <row r="377">
          <cell r="F377">
            <v>0</v>
          </cell>
        </row>
        <row r="378">
          <cell r="F378">
            <v>0</v>
          </cell>
        </row>
        <row r="379">
          <cell r="B379" t="str">
            <v>Tân Bình</v>
          </cell>
          <cell r="C379">
            <v>16</v>
          </cell>
          <cell r="E379">
            <v>16</v>
          </cell>
          <cell r="F379">
            <v>16</v>
          </cell>
        </row>
        <row r="380">
          <cell r="F380">
            <v>0</v>
          </cell>
        </row>
        <row r="381">
          <cell r="F381">
            <v>0</v>
          </cell>
        </row>
        <row r="382">
          <cell r="B382" t="str">
            <v>Tân Phú</v>
          </cell>
          <cell r="C382">
            <v>17</v>
          </cell>
          <cell r="E382">
            <v>17</v>
          </cell>
          <cell r="F382">
            <v>17</v>
          </cell>
        </row>
        <row r="383">
          <cell r="F383">
            <v>0</v>
          </cell>
        </row>
        <row r="384">
          <cell r="F384">
            <v>0</v>
          </cell>
        </row>
        <row r="385">
          <cell r="F385">
            <v>0</v>
          </cell>
        </row>
        <row r="386">
          <cell r="F386">
            <v>0</v>
          </cell>
        </row>
        <row r="387">
          <cell r="B387" t="str">
            <v>CỘNG HÒA</v>
          </cell>
          <cell r="C387">
            <v>17</v>
          </cell>
          <cell r="E387">
            <v>17</v>
          </cell>
          <cell r="F387">
            <v>17</v>
          </cell>
        </row>
        <row r="388">
          <cell r="F388">
            <v>0</v>
          </cell>
        </row>
        <row r="389">
          <cell r="F389">
            <v>0</v>
          </cell>
        </row>
        <row r="390">
          <cell r="B390" t="str">
            <v>Bàu Cát</v>
          </cell>
          <cell r="C390">
            <v>3</v>
          </cell>
          <cell r="E390">
            <v>3</v>
          </cell>
          <cell r="F390">
            <v>3</v>
          </cell>
        </row>
        <row r="391">
          <cell r="F391">
            <v>0</v>
          </cell>
        </row>
        <row r="392">
          <cell r="B392" t="str">
            <v>An Sương</v>
          </cell>
          <cell r="C392">
            <v>3</v>
          </cell>
          <cell r="E392">
            <v>3</v>
          </cell>
          <cell r="F392">
            <v>3</v>
          </cell>
        </row>
        <row r="393">
          <cell r="F393">
            <v>0</v>
          </cell>
        </row>
        <row r="394">
          <cell r="F394">
            <v>0</v>
          </cell>
        </row>
        <row r="395">
          <cell r="B395" t="str">
            <v>Bạch Đằng</v>
          </cell>
          <cell r="C395">
            <v>3</v>
          </cell>
          <cell r="E395">
            <v>3</v>
          </cell>
          <cell r="F395">
            <v>3</v>
          </cell>
        </row>
        <row r="396">
          <cell r="F396">
            <v>0</v>
          </cell>
        </row>
        <row r="397">
          <cell r="F397">
            <v>0</v>
          </cell>
        </row>
        <row r="398">
          <cell r="F398">
            <v>0</v>
          </cell>
        </row>
        <row r="399">
          <cell r="F399">
            <v>0</v>
          </cell>
        </row>
        <row r="400">
          <cell r="F400">
            <v>0</v>
          </cell>
        </row>
        <row r="401">
          <cell r="F401">
            <v>0</v>
          </cell>
        </row>
        <row r="402">
          <cell r="F402">
            <v>0</v>
          </cell>
        </row>
        <row r="403">
          <cell r="B403" t="str">
            <v>Hoàng Hoa Thám</v>
          </cell>
          <cell r="C403">
            <v>3</v>
          </cell>
          <cell r="E403">
            <v>3</v>
          </cell>
          <cell r="F403">
            <v>3</v>
          </cell>
        </row>
        <row r="404">
          <cell r="F404">
            <v>0</v>
          </cell>
        </row>
        <row r="405">
          <cell r="F405">
            <v>0</v>
          </cell>
        </row>
        <row r="406">
          <cell r="F406">
            <v>0</v>
          </cell>
        </row>
        <row r="407">
          <cell r="B407" t="str">
            <v>Phan Huy Ích</v>
          </cell>
          <cell r="C407">
            <v>3</v>
          </cell>
          <cell r="E407">
            <v>3</v>
          </cell>
          <cell r="F407">
            <v>3</v>
          </cell>
        </row>
        <row r="408">
          <cell r="F408">
            <v>0</v>
          </cell>
        </row>
        <row r="409">
          <cell r="F409">
            <v>0</v>
          </cell>
        </row>
        <row r="410">
          <cell r="B410" t="str">
            <v>GÒ VẤP</v>
          </cell>
          <cell r="C410">
            <v>19</v>
          </cell>
          <cell r="E410">
            <v>19</v>
          </cell>
          <cell r="F410">
            <v>19</v>
          </cell>
        </row>
        <row r="411">
          <cell r="F411">
            <v>0</v>
          </cell>
        </row>
        <row r="412">
          <cell r="F412">
            <v>0</v>
          </cell>
        </row>
        <row r="413">
          <cell r="F413">
            <v>0</v>
          </cell>
        </row>
        <row r="414">
          <cell r="F414">
            <v>0</v>
          </cell>
        </row>
        <row r="415">
          <cell r="F415">
            <v>0</v>
          </cell>
        </row>
        <row r="416">
          <cell r="F416">
            <v>0</v>
          </cell>
        </row>
        <row r="417">
          <cell r="B417" t="str">
            <v>QUẬN 11</v>
          </cell>
          <cell r="C417">
            <v>26</v>
          </cell>
          <cell r="E417">
            <v>26</v>
          </cell>
          <cell r="F417">
            <v>26</v>
          </cell>
        </row>
        <row r="418">
          <cell r="F418">
            <v>0</v>
          </cell>
        </row>
        <row r="419">
          <cell r="F419">
            <v>0</v>
          </cell>
        </row>
        <row r="420">
          <cell r="F420">
            <v>0</v>
          </cell>
        </row>
        <row r="421">
          <cell r="F421">
            <v>0</v>
          </cell>
        </row>
        <row r="422">
          <cell r="F422">
            <v>0</v>
          </cell>
        </row>
        <row r="423">
          <cell r="F423">
            <v>0</v>
          </cell>
        </row>
        <row r="424">
          <cell r="B424" t="str">
            <v>HÓC MÔN</v>
          </cell>
          <cell r="C424">
            <v>7</v>
          </cell>
          <cell r="E424">
            <v>7</v>
          </cell>
          <cell r="F424">
            <v>7</v>
          </cell>
        </row>
        <row r="425">
          <cell r="F425">
            <v>0</v>
          </cell>
        </row>
        <row r="426">
          <cell r="F426">
            <v>0</v>
          </cell>
        </row>
        <row r="427">
          <cell r="F427">
            <v>0</v>
          </cell>
        </row>
        <row r="428">
          <cell r="F428">
            <v>0</v>
          </cell>
        </row>
        <row r="429">
          <cell r="B429" t="str">
            <v>Bình Chánh</v>
          </cell>
          <cell r="C429">
            <v>18</v>
          </cell>
          <cell r="E429">
            <v>18</v>
          </cell>
          <cell r="F429">
            <v>18</v>
          </cell>
        </row>
        <row r="430">
          <cell r="B430" t="str">
            <v>Trung Chánh</v>
          </cell>
          <cell r="C430">
            <v>6</v>
          </cell>
          <cell r="E430">
            <v>6</v>
          </cell>
          <cell r="F430">
            <v>6</v>
          </cell>
        </row>
        <row r="431">
          <cell r="B431" t="str">
            <v>BÌNH ĐỊNH</v>
          </cell>
          <cell r="C431">
            <v>28</v>
          </cell>
          <cell r="E431">
            <v>28</v>
          </cell>
          <cell r="F431">
            <v>28</v>
          </cell>
        </row>
        <row r="432">
          <cell r="F432">
            <v>0</v>
          </cell>
        </row>
        <row r="433">
          <cell r="F433">
            <v>0</v>
          </cell>
        </row>
        <row r="434">
          <cell r="F434">
            <v>0</v>
          </cell>
        </row>
        <row r="435">
          <cell r="B435" t="str">
            <v>Nguyễn Thái Học</v>
          </cell>
          <cell r="C435">
            <v>11</v>
          </cell>
          <cell r="E435">
            <v>11</v>
          </cell>
          <cell r="F435">
            <v>11</v>
          </cell>
        </row>
        <row r="436">
          <cell r="F436">
            <v>0</v>
          </cell>
        </row>
        <row r="437">
          <cell r="F437">
            <v>0</v>
          </cell>
        </row>
        <row r="438">
          <cell r="F438">
            <v>0</v>
          </cell>
        </row>
        <row r="439">
          <cell r="F439">
            <v>0</v>
          </cell>
        </row>
        <row r="440">
          <cell r="F440">
            <v>0</v>
          </cell>
        </row>
        <row r="441">
          <cell r="B441" t="str">
            <v>NHA TRANG</v>
          </cell>
          <cell r="C441">
            <v>26</v>
          </cell>
          <cell r="E441">
            <v>26</v>
          </cell>
          <cell r="F441">
            <v>26</v>
          </cell>
        </row>
        <row r="442">
          <cell r="F442">
            <v>0</v>
          </cell>
        </row>
        <row r="443">
          <cell r="F443">
            <v>0</v>
          </cell>
        </row>
        <row r="444">
          <cell r="F444">
            <v>0</v>
          </cell>
        </row>
        <row r="445">
          <cell r="F445">
            <v>0</v>
          </cell>
        </row>
        <row r="446">
          <cell r="B446" t="str">
            <v>Phước Tiến</v>
          </cell>
          <cell r="C446">
            <v>8</v>
          </cell>
          <cell r="E446">
            <v>8</v>
          </cell>
          <cell r="F446">
            <v>8</v>
          </cell>
        </row>
        <row r="447">
          <cell r="F447">
            <v>0</v>
          </cell>
        </row>
        <row r="448">
          <cell r="B448" t="str">
            <v>BÌNH THUẬN</v>
          </cell>
          <cell r="C448">
            <v>36</v>
          </cell>
          <cell r="E448">
            <v>36</v>
          </cell>
          <cell r="F448">
            <v>36</v>
          </cell>
        </row>
        <row r="449">
          <cell r="F449">
            <v>0</v>
          </cell>
        </row>
        <row r="450">
          <cell r="F450">
            <v>0</v>
          </cell>
        </row>
        <row r="451">
          <cell r="F451">
            <v>0</v>
          </cell>
        </row>
        <row r="452">
          <cell r="F452">
            <v>0</v>
          </cell>
        </row>
        <row r="453">
          <cell r="B453" t="str">
            <v>La Gi</v>
          </cell>
          <cell r="C453">
            <v>7</v>
          </cell>
          <cell r="E453">
            <v>7</v>
          </cell>
          <cell r="F453">
            <v>7</v>
          </cell>
        </row>
        <row r="454">
          <cell r="F454">
            <v>0</v>
          </cell>
        </row>
        <row r="455">
          <cell r="F455">
            <v>0</v>
          </cell>
        </row>
        <row r="456">
          <cell r="B456" t="str">
            <v>GIA LAI</v>
          </cell>
          <cell r="C456">
            <v>29</v>
          </cell>
          <cell r="E456">
            <v>29</v>
          </cell>
          <cell r="F456">
            <v>29</v>
          </cell>
        </row>
        <row r="457">
          <cell r="F457">
            <v>0</v>
          </cell>
        </row>
        <row r="458">
          <cell r="F458">
            <v>0</v>
          </cell>
        </row>
        <row r="459">
          <cell r="F459">
            <v>0</v>
          </cell>
        </row>
        <row r="460">
          <cell r="F460">
            <v>0</v>
          </cell>
        </row>
        <row r="461">
          <cell r="B461" t="str">
            <v>VŨNG TÀU</v>
          </cell>
          <cell r="C461">
            <v>35</v>
          </cell>
          <cell r="E461">
            <v>35</v>
          </cell>
          <cell r="F461">
            <v>35</v>
          </cell>
        </row>
        <row r="462">
          <cell r="F462">
            <v>0</v>
          </cell>
        </row>
        <row r="463">
          <cell r="F463">
            <v>0</v>
          </cell>
        </row>
        <row r="464">
          <cell r="F464">
            <v>0</v>
          </cell>
        </row>
        <row r="465">
          <cell r="B465" t="str">
            <v>LONG AN</v>
          </cell>
          <cell r="C465">
            <v>33</v>
          </cell>
          <cell r="E465">
            <v>33</v>
          </cell>
          <cell r="F465">
            <v>33</v>
          </cell>
        </row>
        <row r="466">
          <cell r="F466">
            <v>0</v>
          </cell>
        </row>
        <row r="467">
          <cell r="F467">
            <v>0</v>
          </cell>
        </row>
        <row r="468">
          <cell r="F468">
            <v>0</v>
          </cell>
        </row>
        <row r="469">
          <cell r="F469">
            <v>0</v>
          </cell>
        </row>
        <row r="470">
          <cell r="B470" t="str">
            <v>Bến Lức</v>
          </cell>
          <cell r="C470">
            <v>19</v>
          </cell>
          <cell r="E470">
            <v>19</v>
          </cell>
          <cell r="F470">
            <v>19</v>
          </cell>
        </row>
        <row r="471">
          <cell r="F471">
            <v>0</v>
          </cell>
        </row>
        <row r="472">
          <cell r="F472">
            <v>0</v>
          </cell>
        </row>
        <row r="473">
          <cell r="F473">
            <v>0</v>
          </cell>
        </row>
        <row r="474">
          <cell r="B474" t="str">
            <v>ĐỒNG THÁP</v>
          </cell>
          <cell r="C474">
            <v>39</v>
          </cell>
          <cell r="E474">
            <v>39</v>
          </cell>
          <cell r="F474">
            <v>39</v>
          </cell>
        </row>
        <row r="475">
          <cell r="F475">
            <v>0</v>
          </cell>
        </row>
        <row r="476">
          <cell r="F476">
            <v>0</v>
          </cell>
        </row>
        <row r="477">
          <cell r="F477">
            <v>0</v>
          </cell>
        </row>
        <row r="478">
          <cell r="B478" t="str">
            <v>AN GIANG</v>
          </cell>
          <cell r="C478">
            <v>30</v>
          </cell>
          <cell r="E478">
            <v>30</v>
          </cell>
          <cell r="F478">
            <v>30</v>
          </cell>
        </row>
        <row r="479">
          <cell r="F479">
            <v>0</v>
          </cell>
        </row>
        <row r="480">
          <cell r="F480">
            <v>0</v>
          </cell>
        </row>
        <row r="481">
          <cell r="F481">
            <v>0</v>
          </cell>
        </row>
        <row r="482">
          <cell r="F482">
            <v>0</v>
          </cell>
        </row>
        <row r="483">
          <cell r="F483">
            <v>0</v>
          </cell>
        </row>
        <row r="484">
          <cell r="B484" t="str">
            <v>Châu Đốc</v>
          </cell>
          <cell r="C484">
            <v>22</v>
          </cell>
          <cell r="E484">
            <v>22</v>
          </cell>
          <cell r="F484">
            <v>22</v>
          </cell>
        </row>
        <row r="485">
          <cell r="F485">
            <v>0</v>
          </cell>
        </row>
        <row r="486">
          <cell r="F486">
            <v>0</v>
          </cell>
        </row>
        <row r="487">
          <cell r="F487">
            <v>0</v>
          </cell>
        </row>
        <row r="488">
          <cell r="F488">
            <v>0</v>
          </cell>
        </row>
        <row r="489">
          <cell r="B489" t="str">
            <v>CẦN THƠ</v>
          </cell>
          <cell r="C489">
            <v>40</v>
          </cell>
          <cell r="E489">
            <v>40</v>
          </cell>
          <cell r="F489">
            <v>40</v>
          </cell>
        </row>
        <row r="490">
          <cell r="F490">
            <v>0</v>
          </cell>
        </row>
        <row r="491">
          <cell r="F491">
            <v>0</v>
          </cell>
        </row>
        <row r="492">
          <cell r="F492">
            <v>0</v>
          </cell>
        </row>
        <row r="493">
          <cell r="F493">
            <v>0</v>
          </cell>
        </row>
        <row r="494">
          <cell r="F494">
            <v>0</v>
          </cell>
        </row>
        <row r="495">
          <cell r="B495" t="str">
            <v>Lý Tự Trọng</v>
          </cell>
          <cell r="C495">
            <v>9</v>
          </cell>
          <cell r="E495">
            <v>9</v>
          </cell>
          <cell r="F495">
            <v>9</v>
          </cell>
        </row>
        <row r="496">
          <cell r="B496" t="str">
            <v>Ninh Kiều</v>
          </cell>
          <cell r="C496">
            <v>6</v>
          </cell>
          <cell r="E496">
            <v>6</v>
          </cell>
          <cell r="F496">
            <v>6</v>
          </cell>
        </row>
        <row r="497">
          <cell r="F497">
            <v>0</v>
          </cell>
        </row>
        <row r="498">
          <cell r="F498">
            <v>0</v>
          </cell>
        </row>
        <row r="499">
          <cell r="B499" t="str">
            <v>VĨNH LONG</v>
          </cell>
          <cell r="C499">
            <v>21</v>
          </cell>
          <cell r="E499">
            <v>21</v>
          </cell>
          <cell r="F499">
            <v>21</v>
          </cell>
        </row>
        <row r="500">
          <cell r="F500">
            <v>0</v>
          </cell>
        </row>
        <row r="501">
          <cell r="F501">
            <v>0</v>
          </cell>
        </row>
        <row r="502">
          <cell r="F502">
            <v>0</v>
          </cell>
        </row>
        <row r="503">
          <cell r="F503">
            <v>0</v>
          </cell>
        </row>
        <row r="504">
          <cell r="B504" t="str">
            <v>KIÊN GIANG</v>
          </cell>
          <cell r="C504">
            <v>31</v>
          </cell>
          <cell r="E504">
            <v>31</v>
          </cell>
          <cell r="F504">
            <v>31</v>
          </cell>
        </row>
        <row r="505">
          <cell r="F505">
            <v>0</v>
          </cell>
        </row>
        <row r="506">
          <cell r="F506">
            <v>0</v>
          </cell>
        </row>
        <row r="507">
          <cell r="F507">
            <v>0</v>
          </cell>
        </row>
        <row r="508">
          <cell r="F508">
            <v>0</v>
          </cell>
        </row>
        <row r="509">
          <cell r="B509" t="str">
            <v>Phú Quốc</v>
          </cell>
          <cell r="C509">
            <v>15</v>
          </cell>
          <cell r="E509">
            <v>15</v>
          </cell>
          <cell r="F509">
            <v>15</v>
          </cell>
        </row>
        <row r="510">
          <cell r="F510">
            <v>0</v>
          </cell>
        </row>
        <row r="511">
          <cell r="F511">
            <v>0</v>
          </cell>
        </row>
        <row r="512">
          <cell r="F512">
            <v>0</v>
          </cell>
        </row>
        <row r="513">
          <cell r="F513">
            <v>0</v>
          </cell>
        </row>
        <row r="514">
          <cell r="B514" t="str">
            <v>ĐÀ LẠT</v>
          </cell>
          <cell r="C514">
            <v>22</v>
          </cell>
          <cell r="E514">
            <v>22</v>
          </cell>
          <cell r="F514">
            <v>22</v>
          </cell>
        </row>
        <row r="515">
          <cell r="F515">
            <v>0</v>
          </cell>
        </row>
        <row r="516">
          <cell r="F516">
            <v>0</v>
          </cell>
        </row>
        <row r="517">
          <cell r="F517">
            <v>0</v>
          </cell>
        </row>
        <row r="518">
          <cell r="F518">
            <v>0</v>
          </cell>
        </row>
        <row r="519">
          <cell r="B519" t="str">
            <v>Đăk Lăk</v>
          </cell>
          <cell r="C519">
            <v>23</v>
          </cell>
          <cell r="E519">
            <v>23</v>
          </cell>
          <cell r="F519">
            <v>23</v>
          </cell>
        </row>
        <row r="520">
          <cell r="F520">
            <v>0</v>
          </cell>
        </row>
        <row r="521">
          <cell r="F521">
            <v>0</v>
          </cell>
        </row>
        <row r="522">
          <cell r="F522">
            <v>0</v>
          </cell>
        </row>
        <row r="523">
          <cell r="F523">
            <v>0</v>
          </cell>
        </row>
        <row r="524">
          <cell r="F524">
            <v>0</v>
          </cell>
        </row>
        <row r="525">
          <cell r="F525">
            <v>0</v>
          </cell>
        </row>
        <row r="526">
          <cell r="B526" t="str">
            <v>TIỀN GIANG</v>
          </cell>
          <cell r="C526">
            <v>10</v>
          </cell>
          <cell r="E526">
            <v>10</v>
          </cell>
          <cell r="F526">
            <v>10</v>
          </cell>
        </row>
        <row r="527">
          <cell r="F527">
            <v>0</v>
          </cell>
        </row>
        <row r="528">
          <cell r="F528">
            <v>0</v>
          </cell>
        </row>
        <row r="529">
          <cell r="B529" t="str">
            <v>CÀ MAU</v>
          </cell>
          <cell r="C529">
            <v>29</v>
          </cell>
          <cell r="E529">
            <v>29</v>
          </cell>
          <cell r="F529">
            <v>29</v>
          </cell>
        </row>
        <row r="530">
          <cell r="C530" t="e">
            <v>#N/A</v>
          </cell>
        </row>
        <row r="531">
          <cell r="C531" t="e">
            <v>#N/A</v>
          </cell>
        </row>
        <row r="532">
          <cell r="F532">
            <v>0</v>
          </cell>
        </row>
        <row r="533">
          <cell r="F533">
            <v>0</v>
          </cell>
        </row>
        <row r="534">
          <cell r="F534">
            <v>0</v>
          </cell>
        </row>
        <row r="535">
          <cell r="B535" t="str">
            <v>TÂY NINH</v>
          </cell>
          <cell r="C535">
            <v>17</v>
          </cell>
          <cell r="E535">
            <v>17</v>
          </cell>
          <cell r="F535">
            <v>17</v>
          </cell>
        </row>
        <row r="536">
          <cell r="C536" t="e">
            <v>#N/A</v>
          </cell>
        </row>
        <row r="537">
          <cell r="C537" t="e">
            <v>#N/A</v>
          </cell>
        </row>
        <row r="538">
          <cell r="C538" t="e">
            <v>#N/A</v>
          </cell>
        </row>
        <row r="539">
          <cell r="C539" t="e">
            <v>#N/A</v>
          </cell>
        </row>
        <row r="540">
          <cell r="B540" t="str">
            <v>BÌNH PHƯỚC</v>
          </cell>
          <cell r="C540">
            <v>7</v>
          </cell>
          <cell r="E540">
            <v>7</v>
          </cell>
          <cell r="F540">
            <v>7</v>
          </cell>
        </row>
        <row r="541">
          <cell r="F541">
            <v>3554</v>
          </cell>
        </row>
      </sheetData>
      <sheetData sheetId="18"/>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CN 8.2020"/>
      <sheetName val="DVKH"/>
      <sheetName val="HB (2)"/>
      <sheetName val="HB"/>
      <sheetName val="Total Branch"/>
      <sheetName val="TT SME 09.2020"/>
      <sheetName val="DVKH 8.2020"/>
      <sheetName val="HB 2020"/>
      <sheetName val="TT KHCN"/>
      <sheetName val="GIÁM ĐỐC KHU VỰC"/>
      <sheetName val="Thông tin thay đổi "/>
      <sheetName val="Đóng cửa"/>
      <sheetName val="Lịch sử tên CN"/>
      <sheetName val="Sheet2"/>
      <sheetName val="Sheet1"/>
    </sheetNames>
    <sheetDataSet>
      <sheetData sheetId="0" refreshError="1">
        <row r="8">
          <cell r="B8" t="str">
            <v>HGM</v>
          </cell>
          <cell r="C8" t="str">
            <v>CN</v>
          </cell>
          <cell r="D8" t="str">
            <v>CN SỞ GIAO DỊCH</v>
          </cell>
        </row>
        <row r="9">
          <cell r="B9" t="str">
            <v>VHG</v>
          </cell>
          <cell r="C9" t="str">
            <v>PGD</v>
          </cell>
          <cell r="D9" t="str">
            <v>PGD Đông Hà Nội
(PGD Việt Hưng cũ)</v>
          </cell>
        </row>
        <row r="10">
          <cell r="B10" t="str">
            <v>THD</v>
          </cell>
          <cell r="C10" t="str">
            <v>PGD</v>
          </cell>
          <cell r="D10" t="str">
            <v>PGD Thủ Đô</v>
          </cell>
        </row>
        <row r="11">
          <cell r="B11" t="str">
            <v>YPU</v>
          </cell>
          <cell r="C11" t="str">
            <v>PGD</v>
          </cell>
          <cell r="D11" t="str">
            <v>PGD Âu Cơ
(di dời địa điểm)</v>
          </cell>
        </row>
        <row r="12">
          <cell r="B12" t="str">
            <v>MKI</v>
          </cell>
          <cell r="C12" t="str">
            <v>PGD</v>
          </cell>
          <cell r="D12" t="str">
            <v>PGD Lạc Trung</v>
          </cell>
        </row>
        <row r="13">
          <cell r="B13" t="str">
            <v>NQH</v>
          </cell>
          <cell r="C13" t="str">
            <v>CN</v>
          </cell>
          <cell r="D13" t="str">
            <v>CN NGÔ QUYỀN</v>
          </cell>
        </row>
        <row r="14">
          <cell r="B14" t="str">
            <v>HKM</v>
          </cell>
          <cell r="C14" t="str">
            <v>PGD</v>
          </cell>
          <cell r="D14" t="str">
            <v>PGD Hoàn Kiếm</v>
          </cell>
        </row>
        <row r="15">
          <cell r="B15" t="str">
            <v>HGY</v>
          </cell>
          <cell r="C15" t="str">
            <v>PGD</v>
          </cell>
          <cell r="D15" t="str">
            <v>PGD Đồng Xuân
(PGD Hàng Giấy cũ)</v>
          </cell>
        </row>
        <row r="16">
          <cell r="B16" t="str">
            <v>NHH</v>
          </cell>
          <cell r="C16" t="str">
            <v>PGD</v>
          </cell>
          <cell r="D16" t="str">
            <v>PGD Nguyễn Hữu Huân</v>
          </cell>
        </row>
        <row r="17">
          <cell r="B17" t="str">
            <v>SGD</v>
          </cell>
          <cell r="C17" t="str">
            <v>PGD</v>
          </cell>
          <cell r="D17" t="str">
            <v>PGD Thái Hà</v>
          </cell>
        </row>
        <row r="18">
          <cell r="B18" t="str">
            <v>CDG</v>
          </cell>
          <cell r="C18" t="str">
            <v>PGD</v>
          </cell>
          <cell r="D18" t="str">
            <v>PGD Chương Dương</v>
          </cell>
        </row>
        <row r="19">
          <cell r="B19" t="str">
            <v>NLM</v>
          </cell>
          <cell r="C19" t="str">
            <v>PGD</v>
          </cell>
          <cell r="D19" t="str">
            <v>PGD Long Biên
(PGD Ngọc Lâm cũ)</v>
          </cell>
        </row>
        <row r="20">
          <cell r="B20" t="str">
            <v>DAH</v>
          </cell>
          <cell r="C20" t="str">
            <v>PGD</v>
          </cell>
          <cell r="D20" t="str">
            <v>PGD Đông Anh</v>
          </cell>
        </row>
        <row r="21">
          <cell r="B21" t="str">
            <v>HNB</v>
          </cell>
          <cell r="C21" t="str">
            <v>CN</v>
          </cell>
          <cell r="D21" t="str">
            <v>CN HÀ NỘI</v>
          </cell>
        </row>
        <row r="22">
          <cell r="B22" t="str">
            <v>TAN</v>
          </cell>
          <cell r="C22" t="str">
            <v>PGD</v>
          </cell>
          <cell r="D22" t="str">
            <v>PGD Tràng An</v>
          </cell>
        </row>
        <row r="23">
          <cell r="B23" t="str">
            <v>KTN</v>
          </cell>
          <cell r="C23" t="str">
            <v>PGD</v>
          </cell>
          <cell r="D23" t="str">
            <v xml:space="preserve">PGD Khâm Thiên </v>
          </cell>
        </row>
        <row r="24">
          <cell r="B24" t="str">
            <v>TDT</v>
          </cell>
          <cell r="C24" t="str">
            <v>PGD</v>
          </cell>
          <cell r="D24" t="str">
            <v xml:space="preserve">PGD Tôn Đức Thắng </v>
          </cell>
        </row>
        <row r="25">
          <cell r="B25" t="str">
            <v>LND</v>
          </cell>
          <cell r="C25" t="str">
            <v>PGD</v>
          </cell>
          <cell r="D25" t="str">
            <v>PGD Thành Đô
(PGD Lý Nam Đế cũ)</v>
          </cell>
        </row>
        <row r="26">
          <cell r="B26" t="str">
            <v>LDM</v>
          </cell>
          <cell r="C26" t="str">
            <v>PGD</v>
          </cell>
          <cell r="D26" t="str">
            <v>PGD Linh Đàm</v>
          </cell>
        </row>
        <row r="27">
          <cell r="B27" t="str">
            <v>GPG</v>
          </cell>
          <cell r="C27" t="str">
            <v>PGD</v>
          </cell>
          <cell r="D27" t="str">
            <v>PGD Nam Hà Nội 
(PGD Giải Phóng cũ)</v>
          </cell>
        </row>
        <row r="28">
          <cell r="B28" t="str">
            <v>DKM</v>
          </cell>
          <cell r="C28" t="str">
            <v>PGD</v>
          </cell>
          <cell r="D28" t="str">
            <v>PGD Định Công</v>
          </cell>
        </row>
        <row r="29">
          <cell r="B29" t="str">
            <v>TKE</v>
          </cell>
          <cell r="C29" t="str">
            <v>PGD</v>
          </cell>
          <cell r="D29" t="str">
            <v xml:space="preserve">PGD Thụy Khuê
</v>
          </cell>
        </row>
        <row r="30">
          <cell r="B30" t="str">
            <v>BAD</v>
          </cell>
          <cell r="C30" t="str">
            <v>PGD</v>
          </cell>
          <cell r="D30" t="str">
            <v>PGD Ba Đình</v>
          </cell>
        </row>
        <row r="31">
          <cell r="B31" t="str">
            <v>NBU</v>
          </cell>
          <cell r="C31" t="str">
            <v>PGD</v>
          </cell>
          <cell r="D31" t="str">
            <v>PGD Cửa Bắc</v>
          </cell>
        </row>
        <row r="32">
          <cell r="B32" t="str">
            <v>XLA</v>
          </cell>
          <cell r="C32" t="str">
            <v>PGD</v>
          </cell>
          <cell r="D32" t="str">
            <v>PGD Xuân La</v>
          </cell>
        </row>
        <row r="33">
          <cell r="B33" t="str">
            <v>NTL</v>
          </cell>
          <cell r="C33" t="str">
            <v>PGD</v>
          </cell>
          <cell r="D33" t="str">
            <v>PGD Nam Thăng Long</v>
          </cell>
        </row>
        <row r="34">
          <cell r="B34" t="str">
            <v>DDO</v>
          </cell>
          <cell r="C34" t="str">
            <v>CN</v>
          </cell>
          <cell r="D34" t="str">
            <v xml:space="preserve">CN ĐÔNG ĐÔ  </v>
          </cell>
        </row>
        <row r="35">
          <cell r="B35" t="str">
            <v>HBT</v>
          </cell>
          <cell r="C35" t="str">
            <v>PGD</v>
          </cell>
          <cell r="D35" t="str">
            <v>PGD Hai Bà Trưng</v>
          </cell>
        </row>
        <row r="36">
          <cell r="B36" t="str">
            <v>CMO</v>
          </cell>
          <cell r="C36" t="str">
            <v>PGD</v>
          </cell>
          <cell r="D36" t="str">
            <v xml:space="preserve">PGD Đồng Tâm </v>
          </cell>
        </row>
        <row r="37">
          <cell r="B37" t="str">
            <v>BTU</v>
          </cell>
          <cell r="C37" t="str">
            <v>PGD</v>
          </cell>
          <cell r="D37" t="str">
            <v>PGD Hà Đông</v>
          </cell>
        </row>
        <row r="38">
          <cell r="B38" t="str">
            <v>PMI</v>
          </cell>
          <cell r="C38" t="str">
            <v>PGD</v>
          </cell>
          <cell r="D38" t="str">
            <v xml:space="preserve">PGD Phương Mai </v>
          </cell>
        </row>
        <row r="39">
          <cell r="B39" t="str">
            <v>BKA</v>
          </cell>
          <cell r="C39" t="str">
            <v>PGD</v>
          </cell>
          <cell r="D39" t="str">
            <v>PGD Bách Khoa</v>
          </cell>
        </row>
        <row r="40">
          <cell r="B40" t="str">
            <v>KDO</v>
          </cell>
          <cell r="C40" t="str">
            <v>CN</v>
          </cell>
          <cell r="D40" t="str">
            <v xml:space="preserve">CN KINH ĐÔ  </v>
          </cell>
        </row>
        <row r="41">
          <cell r="B41" t="str">
            <v>LTT</v>
          </cell>
          <cell r="C41" t="str">
            <v>PGD</v>
          </cell>
          <cell r="D41" t="str">
            <v>PGD Lê Trọng Tấn</v>
          </cell>
        </row>
        <row r="42">
          <cell r="B42" t="str">
            <v>KLN</v>
          </cell>
          <cell r="C42" t="str">
            <v>PGD</v>
          </cell>
          <cell r="D42" t="str">
            <v xml:space="preserve">PGD Kim Liên </v>
          </cell>
        </row>
        <row r="43">
          <cell r="B43" t="str">
            <v>KDH</v>
          </cell>
          <cell r="C43" t="str">
            <v>PGD</v>
          </cell>
          <cell r="D43" t="str">
            <v>PGD Hà Thành</v>
          </cell>
        </row>
        <row r="44">
          <cell r="B44" t="str">
            <v>GVO</v>
          </cell>
          <cell r="C44" t="str">
            <v>PGD</v>
          </cell>
          <cell r="D44" t="str">
            <v>PGD Giảng Võ</v>
          </cell>
        </row>
        <row r="45">
          <cell r="B45" t="str">
            <v>HNM</v>
          </cell>
          <cell r="C45" t="str">
            <v>PGD</v>
          </cell>
          <cell r="D45" t="str">
            <v>PGD Hào Nam</v>
          </cell>
        </row>
        <row r="46">
          <cell r="B46" t="str">
            <v>CLH</v>
          </cell>
          <cell r="C46" t="str">
            <v>PGD</v>
          </cell>
          <cell r="D46" t="str">
            <v>PGD Cát Linh</v>
          </cell>
        </row>
        <row r="47">
          <cell r="B47" t="str">
            <v>TCG</v>
          </cell>
          <cell r="C47" t="str">
            <v>PGD</v>
          </cell>
          <cell r="D47" t="str">
            <v>PGD Thành Công</v>
          </cell>
        </row>
        <row r="48">
          <cell r="B48" t="str">
            <v>HTY</v>
          </cell>
          <cell r="C48" t="str">
            <v>PGD</v>
          </cell>
          <cell r="D48" t="str">
            <v>PGD Hà Tây</v>
          </cell>
        </row>
        <row r="49">
          <cell r="B49" t="str">
            <v>VQN</v>
          </cell>
          <cell r="C49" t="str">
            <v>PGD</v>
          </cell>
          <cell r="D49" t="str">
            <v>PGD Văn Quán</v>
          </cell>
        </row>
        <row r="50">
          <cell r="B50" t="str">
            <v>TXN</v>
          </cell>
          <cell r="C50" t="str">
            <v>PGD</v>
          </cell>
          <cell r="D50" t="str">
            <v>PGD Thanh Xuân</v>
          </cell>
        </row>
        <row r="51">
          <cell r="B51" t="str">
            <v>TLG</v>
          </cell>
          <cell r="C51" t="str">
            <v>CN</v>
          </cell>
          <cell r="D51" t="str">
            <v>CN THĂNG LONG</v>
          </cell>
        </row>
        <row r="52">
          <cell r="B52" t="str">
            <v>VTV</v>
          </cell>
          <cell r="C52" t="str">
            <v>PGD</v>
          </cell>
          <cell r="D52" t="str">
            <v>PGD Văn Phú
(PGD Vương Thừa Vũ cũ)</v>
          </cell>
        </row>
        <row r="53">
          <cell r="B53" t="str">
            <v>NTV</v>
          </cell>
          <cell r="C53" t="str">
            <v>PGD</v>
          </cell>
          <cell r="D53" t="str">
            <v>PGD Tây Hà Nội</v>
          </cell>
        </row>
        <row r="54">
          <cell r="B54" t="str">
            <v>CGY</v>
          </cell>
          <cell r="C54" t="str">
            <v>PGD</v>
          </cell>
          <cell r="D54" t="str">
            <v xml:space="preserve">PGD Cầu Giấy </v>
          </cell>
        </row>
        <row r="55">
          <cell r="B55" t="str">
            <v>LGI</v>
          </cell>
          <cell r="C55" t="str">
            <v>PGD</v>
          </cell>
          <cell r="D55" t="str">
            <v>PGD Liễu Giai</v>
          </cell>
        </row>
        <row r="56">
          <cell r="B56" t="str">
            <v>YHA</v>
          </cell>
          <cell r="C56" t="str">
            <v>PGD</v>
          </cell>
          <cell r="D56" t="str">
            <v>PGD Yên Hòa</v>
          </cell>
        </row>
        <row r="57">
          <cell r="B57" t="str">
            <v>LTG</v>
          </cell>
          <cell r="C57" t="str">
            <v>PGD</v>
          </cell>
          <cell r="D57" t="str">
            <v>PGD Láng Thượng</v>
          </cell>
        </row>
        <row r="58">
          <cell r="B58" t="str">
            <v>DCN</v>
          </cell>
          <cell r="C58" t="str">
            <v>PGD</v>
          </cell>
          <cell r="D58" t="str">
            <v>PGD Đội Cấn</v>
          </cell>
        </row>
        <row r="59">
          <cell r="B59" t="str">
            <v>TXS</v>
          </cell>
          <cell r="C59" t="str">
            <v>PGD</v>
          </cell>
          <cell r="D59" t="str">
            <v>PGD Trung Kính
(PGD Quan Hoa cũ)</v>
          </cell>
        </row>
        <row r="60">
          <cell r="B60" t="str">
            <v>NCH</v>
          </cell>
          <cell r="C60" t="str">
            <v>PGD</v>
          </cell>
          <cell r="D60" t="str">
            <v>Trung Hòa Nhân Chính</v>
          </cell>
        </row>
        <row r="61">
          <cell r="B61" t="str">
            <v>TDH</v>
          </cell>
          <cell r="C61" t="str">
            <v>PGD</v>
          </cell>
          <cell r="D61" t="str">
            <v>PGD Trần Duy Hưng</v>
          </cell>
        </row>
        <row r="62">
          <cell r="B62" t="str">
            <v>NTN</v>
          </cell>
          <cell r="C62" t="str">
            <v>PGD</v>
          </cell>
          <cell r="D62" t="str">
            <v>PGD Vũ Trọng Phụng
(PGD Nguyễn Tuân cũ)</v>
          </cell>
        </row>
        <row r="63">
          <cell r="B63" t="str">
            <v>LHA</v>
          </cell>
          <cell r="C63" t="str">
            <v>PGD</v>
          </cell>
          <cell r="D63" t="str">
            <v>PGD Lê Văn Lương
(PGD Láng Hạ cũ)</v>
          </cell>
        </row>
        <row r="64">
          <cell r="B64" t="str">
            <v>TTG</v>
          </cell>
          <cell r="C64" t="str">
            <v>PGD</v>
          </cell>
          <cell r="D64" t="str">
            <v>PGD Trần Thái Tông</v>
          </cell>
        </row>
        <row r="65">
          <cell r="B65" t="str">
            <v>PVD</v>
          </cell>
          <cell r="C65" t="str">
            <v>PGD</v>
          </cell>
          <cell r="D65" t="str">
            <v xml:space="preserve">PGD Phạm Văn Đồng </v>
          </cell>
        </row>
        <row r="66">
          <cell r="B66" t="str">
            <v>MDH</v>
          </cell>
          <cell r="C66" t="str">
            <v>PGD</v>
          </cell>
          <cell r="D66" t="str">
            <v>PGD Mỹ Đình</v>
          </cell>
        </row>
        <row r="67">
          <cell r="B67" t="str">
            <v>HQV</v>
          </cell>
          <cell r="C67" t="str">
            <v>PGD</v>
          </cell>
          <cell r="D67" t="str">
            <v>PGD Hoàng Quốc Việt</v>
          </cell>
        </row>
        <row r="68">
          <cell r="B68" t="str">
            <v>TLM</v>
          </cell>
          <cell r="C68" t="str">
            <v>PGD</v>
          </cell>
          <cell r="D68" t="str">
            <v>PGD Nam Từ Liêm
(PGD Từ Liêm cũ)</v>
          </cell>
        </row>
        <row r="69">
          <cell r="B69" t="str">
            <v>TTR</v>
          </cell>
          <cell r="C69" t="str">
            <v>PGD</v>
          </cell>
          <cell r="D69" t="str">
            <v>PGD Lê Đức Thọ</v>
          </cell>
        </row>
        <row r="70">
          <cell r="B70" t="str">
            <v>RHO</v>
          </cell>
          <cell r="C70" t="str">
            <v>CN</v>
          </cell>
          <cell r="D70" t="str">
            <v>CN TRẦN HƯNG ĐẠO</v>
          </cell>
        </row>
        <row r="71">
          <cell r="B71" t="str">
            <v>TTN</v>
          </cell>
          <cell r="C71" t="str">
            <v>CN</v>
          </cell>
          <cell r="D71" t="str">
            <v>CN THƯỜNG TÍN</v>
          </cell>
        </row>
        <row r="72">
          <cell r="B72" t="str">
            <v>HNA</v>
          </cell>
          <cell r="C72" t="str">
            <v>CN</v>
          </cell>
          <cell r="D72" t="str">
            <v>CN HÀ NAM</v>
          </cell>
        </row>
        <row r="73">
          <cell r="B73" t="str">
            <v>HPG</v>
          </cell>
          <cell r="C73" t="str">
            <v>CN</v>
          </cell>
          <cell r="D73" t="str">
            <v>CN HẢI PHÒNG</v>
          </cell>
        </row>
        <row r="74">
          <cell r="B74" t="str">
            <v>LCN</v>
          </cell>
          <cell r="C74" t="str">
            <v>PGD</v>
          </cell>
          <cell r="D74" t="str">
            <v xml:space="preserve">PGD Lê Chân </v>
          </cell>
        </row>
        <row r="75">
          <cell r="B75" t="str">
            <v>NQN</v>
          </cell>
          <cell r="C75" t="str">
            <v>PGD</v>
          </cell>
          <cell r="D75" t="str">
            <v>PGD Lê Hồng Phong
(PGD Ngã Sáu cũ)</v>
          </cell>
        </row>
        <row r="76">
          <cell r="B76" t="str">
            <v>LTY</v>
          </cell>
          <cell r="C76" t="str">
            <v>PGD</v>
          </cell>
          <cell r="D76" t="str">
            <v>PGD Lạch Tray</v>
          </cell>
        </row>
        <row r="77">
          <cell r="B77" t="str">
            <v>KAN</v>
          </cell>
          <cell r="C77" t="str">
            <v>PGD</v>
          </cell>
          <cell r="D77" t="str">
            <v>PGD Kiến An</v>
          </cell>
        </row>
        <row r="78">
          <cell r="B78" t="str">
            <v>QTG</v>
          </cell>
          <cell r="C78" t="str">
            <v>PGD</v>
          </cell>
          <cell r="D78" t="str">
            <v>PGD Quang Trung</v>
          </cell>
        </row>
        <row r="79">
          <cell r="B79" t="str">
            <v>TNN</v>
          </cell>
          <cell r="C79" t="str">
            <v>PGD</v>
          </cell>
          <cell r="D79" t="str">
            <v>PGD Thủy Nguyên</v>
          </cell>
        </row>
        <row r="80">
          <cell r="B80" t="str">
            <v>TCH</v>
          </cell>
          <cell r="C80" t="str">
            <v>PGD</v>
          </cell>
          <cell r="D80" t="str">
            <v>PGD Hải An
(PGD Trường Chinh cũ)</v>
          </cell>
        </row>
        <row r="81">
          <cell r="B81" t="str">
            <v>TNH</v>
          </cell>
          <cell r="C81" t="str">
            <v>PGD</v>
          </cell>
          <cell r="D81" t="str">
            <v>PGD Trần Nguyên Hãn</v>
          </cell>
        </row>
        <row r="82">
          <cell r="B82" t="str">
            <v>HDG</v>
          </cell>
          <cell r="C82" t="str">
            <v>CN</v>
          </cell>
          <cell r="D82" t="str">
            <v>CN HẢI DƯƠNG</v>
          </cell>
        </row>
        <row r="83">
          <cell r="B83" t="str">
            <v>CGG</v>
          </cell>
          <cell r="C83" t="str">
            <v>PGD</v>
          </cell>
          <cell r="D83" t="str">
            <v>PGD Nguyễn Lương Bằng</v>
          </cell>
        </row>
        <row r="84">
          <cell r="B84" t="str">
            <v>LTN</v>
          </cell>
          <cell r="C84" t="str">
            <v>PGD</v>
          </cell>
          <cell r="D84" t="str">
            <v>PGD Lê Thanh Nghị</v>
          </cell>
        </row>
        <row r="85">
          <cell r="B85" t="str">
            <v>QNH</v>
          </cell>
          <cell r="C85" t="str">
            <v>CN</v>
          </cell>
          <cell r="D85" t="str">
            <v>CN QUẢNG NINH</v>
          </cell>
        </row>
        <row r="86">
          <cell r="B86" t="str">
            <v>CPA</v>
          </cell>
          <cell r="C86" t="str">
            <v>PGD</v>
          </cell>
          <cell r="D86" t="str">
            <v xml:space="preserve">PGD Cẩm Phả </v>
          </cell>
        </row>
        <row r="87">
          <cell r="B87" t="str">
            <v>UBI</v>
          </cell>
          <cell r="C87" t="str">
            <v>PGD</v>
          </cell>
          <cell r="D87" t="str">
            <v>PGD Uông Bí</v>
          </cell>
        </row>
        <row r="88">
          <cell r="B88" t="str">
            <v>MCI</v>
          </cell>
          <cell r="C88" t="str">
            <v>PGD</v>
          </cell>
          <cell r="D88" t="str">
            <v>PGD Móng Cái</v>
          </cell>
        </row>
        <row r="89">
          <cell r="B89" t="str">
            <v>TBI</v>
          </cell>
          <cell r="C89" t="str">
            <v>CN</v>
          </cell>
          <cell r="D89" t="str">
            <v>CN THÁI BÌNH</v>
          </cell>
        </row>
        <row r="90">
          <cell r="B90" t="str">
            <v>TRP</v>
          </cell>
          <cell r="C90" t="str">
            <v>PGD</v>
          </cell>
          <cell r="D90" t="str">
            <v>PGD Trần Phú</v>
          </cell>
        </row>
        <row r="91">
          <cell r="B91" t="str">
            <v>TLA</v>
          </cell>
          <cell r="C91" t="str">
            <v>PGD</v>
          </cell>
          <cell r="D91" t="str">
            <v>PGD Trần Lãm</v>
          </cell>
        </row>
        <row r="92">
          <cell r="B92" t="str">
            <v>HBA</v>
          </cell>
          <cell r="C92" t="str">
            <v>PGD</v>
          </cell>
          <cell r="D92" t="str">
            <v>PGD Kỳ Bá</v>
          </cell>
        </row>
        <row r="93">
          <cell r="B93" t="str">
            <v>BGG</v>
          </cell>
          <cell r="C93" t="str">
            <v>CN</v>
          </cell>
          <cell r="D93" t="str">
            <v>CN BẮC GIANG</v>
          </cell>
        </row>
        <row r="94">
          <cell r="B94" t="str">
            <v>NGT</v>
          </cell>
          <cell r="C94" t="str">
            <v>PGD</v>
          </cell>
          <cell r="D94" t="str">
            <v>PGD Ngô Gia Tự</v>
          </cell>
        </row>
        <row r="95">
          <cell r="B95" t="str">
            <v>HHA</v>
          </cell>
          <cell r="C95" t="str">
            <v>PGD</v>
          </cell>
          <cell r="D95" t="str">
            <v>PGD Hiệp Hòa</v>
          </cell>
        </row>
        <row r="96">
          <cell r="B96" t="str">
            <v>LLI</v>
          </cell>
          <cell r="C96" t="str">
            <v>PGD</v>
          </cell>
          <cell r="D96" t="str">
            <v>PGD Lê Lợi</v>
          </cell>
        </row>
        <row r="97">
          <cell r="B97" t="str">
            <v>LSN</v>
          </cell>
          <cell r="C97" t="str">
            <v>CN</v>
          </cell>
          <cell r="D97" t="str">
            <v>CN LẠNG SƠN</v>
          </cell>
        </row>
        <row r="98">
          <cell r="B98" t="str">
            <v>HYN</v>
          </cell>
          <cell r="C98" t="str">
            <v>CN</v>
          </cell>
          <cell r="D98" t="str">
            <v>CN HƯNG YÊN</v>
          </cell>
        </row>
        <row r="99">
          <cell r="B99" t="str">
            <v>BNH</v>
          </cell>
          <cell r="C99" t="str">
            <v>CN</v>
          </cell>
          <cell r="D99" t="str">
            <v>CN  BẮC NINH</v>
          </cell>
        </row>
        <row r="100">
          <cell r="B100" t="str">
            <v>TSO</v>
          </cell>
          <cell r="C100" t="str">
            <v>PGD</v>
          </cell>
          <cell r="D100" t="str">
            <v>PGD Từ Sơn</v>
          </cell>
        </row>
        <row r="101">
          <cell r="B101" t="str">
            <v>YPG</v>
          </cell>
          <cell r="C101" t="str">
            <v>PGD</v>
          </cell>
          <cell r="D101" t="str">
            <v>PGD Yên Phong</v>
          </cell>
        </row>
        <row r="102">
          <cell r="B102" t="str">
            <v>HBI</v>
          </cell>
          <cell r="C102" t="str">
            <v>CN</v>
          </cell>
          <cell r="D102" t="str">
            <v>CN HÒA BÌNH</v>
          </cell>
        </row>
        <row r="103">
          <cell r="B103" t="str">
            <v>SDA</v>
          </cell>
          <cell r="C103" t="str">
            <v>PGD</v>
          </cell>
          <cell r="D103" t="str">
            <v>PGD Sông Đà</v>
          </cell>
        </row>
        <row r="104">
          <cell r="B104" t="str">
            <v>PTO</v>
          </cell>
          <cell r="C104" t="str">
            <v>CN</v>
          </cell>
          <cell r="D104" t="str">
            <v>CN PHÚ THỌ</v>
          </cell>
        </row>
        <row r="105">
          <cell r="B105" t="str">
            <v>TNC</v>
          </cell>
          <cell r="C105" t="str">
            <v>PGD</v>
          </cell>
          <cell r="D105" t="str">
            <v>PGD Tiên Cát</v>
          </cell>
        </row>
        <row r="106">
          <cell r="B106" t="str">
            <v>TNG</v>
          </cell>
          <cell r="C106" t="str">
            <v>CN</v>
          </cell>
          <cell r="D106" t="str">
            <v>CN THÁI NGUYÊN</v>
          </cell>
        </row>
        <row r="107">
          <cell r="B107" t="str">
            <v>GTP</v>
          </cell>
          <cell r="C107" t="str">
            <v>PGD</v>
          </cell>
          <cell r="D107" t="str">
            <v>PGD Gang Thép</v>
          </cell>
        </row>
        <row r="108">
          <cell r="B108" t="str">
            <v>VPC</v>
          </cell>
          <cell r="C108" t="str">
            <v>CN</v>
          </cell>
          <cell r="D108" t="str">
            <v>CN VĨNH PHÚC</v>
          </cell>
        </row>
        <row r="109">
          <cell r="B109" t="str">
            <v>PYN</v>
          </cell>
          <cell r="C109" t="str">
            <v>PGD</v>
          </cell>
          <cell r="D109" t="str">
            <v>PGD Phúc Yên</v>
          </cell>
        </row>
        <row r="110">
          <cell r="B110" t="str">
            <v>VYN</v>
          </cell>
          <cell r="C110" t="str">
            <v>PGD</v>
          </cell>
          <cell r="D110" t="str">
            <v>PGD Vĩnh Yên</v>
          </cell>
        </row>
        <row r="111">
          <cell r="B111" t="str">
            <v>LCI</v>
          </cell>
          <cell r="C111" t="str">
            <v>CN</v>
          </cell>
          <cell r="D111" t="str">
            <v>CN LÀO CAI</v>
          </cell>
        </row>
        <row r="112">
          <cell r="B112" t="str">
            <v>NBH</v>
          </cell>
          <cell r="C112" t="str">
            <v>CN</v>
          </cell>
          <cell r="D112" t="str">
            <v>CN NINH BÌNH</v>
          </cell>
        </row>
        <row r="113">
          <cell r="B113" t="str">
            <v>NDH</v>
          </cell>
          <cell r="C113" t="str">
            <v>CN</v>
          </cell>
          <cell r="D113" t="str">
            <v>CN NAM ĐỊNH</v>
          </cell>
        </row>
        <row r="114">
          <cell r="B114" t="str">
            <v>LQN</v>
          </cell>
          <cell r="C114" t="str">
            <v>PGD</v>
          </cell>
          <cell r="D114" t="str">
            <v>PGD Lạc Quần</v>
          </cell>
        </row>
        <row r="115">
          <cell r="B115" t="str">
            <v>DQN</v>
          </cell>
          <cell r="C115" t="str">
            <v>PGD</v>
          </cell>
          <cell r="D115" t="str">
            <v>PGD Đò Quan</v>
          </cell>
        </row>
        <row r="116">
          <cell r="B116" t="str">
            <v>YYN</v>
          </cell>
          <cell r="C116" t="str">
            <v>PGD</v>
          </cell>
          <cell r="D116" t="str">
            <v>PGD Ý Yên</v>
          </cell>
        </row>
        <row r="117">
          <cell r="B117" t="str">
            <v>HVT</v>
          </cell>
          <cell r="C117" t="str">
            <v>PGD</v>
          </cell>
          <cell r="D117" t="str">
            <v>PGD Thành Nam</v>
          </cell>
        </row>
        <row r="118">
          <cell r="B118" t="str">
            <v>THA</v>
          </cell>
          <cell r="C118" t="str">
            <v>CN</v>
          </cell>
          <cell r="D118" t="str">
            <v>CN THANH HOÁ</v>
          </cell>
        </row>
        <row r="119">
          <cell r="B119" t="str">
            <v>BSN</v>
          </cell>
          <cell r="C119" t="str">
            <v>PGD</v>
          </cell>
          <cell r="D119" t="str">
            <v>PGD Bỉm Sơn</v>
          </cell>
        </row>
        <row r="120">
          <cell r="B120" t="str">
            <v>NTI</v>
          </cell>
          <cell r="C120" t="str">
            <v>PGD</v>
          </cell>
          <cell r="D120" t="str">
            <v>PGD Nguyễn Trãi</v>
          </cell>
        </row>
        <row r="121">
          <cell r="B121" t="str">
            <v>SSN</v>
          </cell>
          <cell r="C121" t="str">
            <v>PGD</v>
          </cell>
          <cell r="D121" t="str">
            <v>PGD Sầm Sơn</v>
          </cell>
        </row>
        <row r="122">
          <cell r="B122" t="str">
            <v>TTI</v>
          </cell>
          <cell r="C122" t="str">
            <v>PGD</v>
          </cell>
          <cell r="D122" t="str">
            <v>PGD Trường Thi</v>
          </cell>
        </row>
        <row r="123">
          <cell r="B123" t="str">
            <v>DTO</v>
          </cell>
          <cell r="C123" t="str">
            <v>PGD</v>
          </cell>
          <cell r="D123" t="str">
            <v>PGD Đông Thọ</v>
          </cell>
        </row>
        <row r="124">
          <cell r="B124" t="str">
            <v>NAN</v>
          </cell>
          <cell r="C124" t="str">
            <v>CN</v>
          </cell>
          <cell r="D124" t="str">
            <v>CN NGHỆ AN</v>
          </cell>
        </row>
        <row r="125">
          <cell r="B125" t="str">
            <v>CVH</v>
          </cell>
          <cell r="C125" t="str">
            <v>PGD</v>
          </cell>
          <cell r="D125" t="str">
            <v>PGD Chợ Vinh</v>
          </cell>
        </row>
        <row r="126">
          <cell r="B126" t="str">
            <v>NVC</v>
          </cell>
          <cell r="C126" t="str">
            <v>PGD</v>
          </cell>
          <cell r="D126" t="str">
            <v xml:space="preserve">PGD Nguyễn Văn Cừ </v>
          </cell>
        </row>
        <row r="127">
          <cell r="B127" t="str">
            <v>CDO</v>
          </cell>
          <cell r="C127" t="str">
            <v>PGD</v>
          </cell>
          <cell r="D127" t="str">
            <v>PGD Cửa Đông</v>
          </cell>
        </row>
        <row r="128">
          <cell r="B128" t="str">
            <v>BNT</v>
          </cell>
          <cell r="C128" t="str">
            <v>PGD</v>
          </cell>
          <cell r="D128" t="str">
            <v>PGD Bến Thủy</v>
          </cell>
        </row>
        <row r="129">
          <cell r="B129" t="str">
            <v>DCG</v>
          </cell>
          <cell r="C129" t="str">
            <v>PGD</v>
          </cell>
          <cell r="D129" t="str">
            <v>PGD Đội Cung</v>
          </cell>
        </row>
        <row r="130">
          <cell r="B130" t="str">
            <v>HTH</v>
          </cell>
          <cell r="C130" t="str">
            <v>CN</v>
          </cell>
          <cell r="D130" t="str">
            <v>CN HÀ TĨNH</v>
          </cell>
        </row>
        <row r="131">
          <cell r="B131" t="str">
            <v>TSN</v>
          </cell>
          <cell r="C131" t="str">
            <v>PGD</v>
          </cell>
          <cell r="D131" t="str">
            <v>PGD Thành Sen</v>
          </cell>
        </row>
        <row r="132">
          <cell r="B132" t="str">
            <v>HLH</v>
          </cell>
          <cell r="C132" t="str">
            <v>PGD</v>
          </cell>
          <cell r="D132" t="str">
            <v>PGD Hồng Lĩnh</v>
          </cell>
        </row>
        <row r="133">
          <cell r="B133" t="str">
            <v>NDU</v>
          </cell>
          <cell r="C133" t="str">
            <v>PGD</v>
          </cell>
          <cell r="D133" t="str">
            <v>PGD Nguyễn Du</v>
          </cell>
        </row>
        <row r="134">
          <cell r="B134" t="str">
            <v>DNG</v>
          </cell>
          <cell r="C134" t="str">
            <v>CN</v>
          </cell>
          <cell r="D134" t="str">
            <v>CN ĐÀ NẴNG</v>
          </cell>
        </row>
        <row r="135">
          <cell r="B135" t="str">
            <v>DBP</v>
          </cell>
          <cell r="C135" t="str">
            <v>PGD</v>
          </cell>
          <cell r="D135" t="str">
            <v xml:space="preserve">PGD Điện Biên Phủ </v>
          </cell>
        </row>
        <row r="136">
          <cell r="B136" t="str">
            <v>DDA</v>
          </cell>
          <cell r="C136" t="str">
            <v>PGD</v>
          </cell>
          <cell r="D136" t="str">
            <v>PGD Đống Đa</v>
          </cell>
        </row>
        <row r="137">
          <cell r="B137" t="str">
            <v>NTP</v>
          </cell>
          <cell r="C137" t="str">
            <v>PGD</v>
          </cell>
          <cell r="D137" t="str">
            <v>PGD Nguyễn Tri Phương</v>
          </cell>
        </row>
        <row r="138">
          <cell r="B138" t="str">
            <v>NTH</v>
          </cell>
          <cell r="C138" t="str">
            <v>PGD</v>
          </cell>
          <cell r="D138" t="str">
            <v>PGD Núi Thành</v>
          </cell>
        </row>
        <row r="139">
          <cell r="B139" t="str">
            <v>STA</v>
          </cell>
          <cell r="C139" t="str">
            <v>PGD</v>
          </cell>
          <cell r="D139" t="str">
            <v>PGD Sơn Trà</v>
          </cell>
        </row>
        <row r="140">
          <cell r="B140" t="str">
            <v>HNG</v>
          </cell>
          <cell r="C140" t="str">
            <v>PGD</v>
          </cell>
          <cell r="D140" t="str">
            <v>PGD Hàm Nghi</v>
          </cell>
        </row>
        <row r="141">
          <cell r="B141" t="str">
            <v>HUE</v>
          </cell>
          <cell r="C141" t="str">
            <v>CN</v>
          </cell>
          <cell r="D141" t="str">
            <v>CN HUẾ</v>
          </cell>
        </row>
        <row r="142">
          <cell r="B142" t="str">
            <v>VDA</v>
          </cell>
          <cell r="C142" t="str">
            <v>PGD</v>
          </cell>
          <cell r="D142" t="str">
            <v xml:space="preserve">PGD Vỹ Dạ </v>
          </cell>
        </row>
        <row r="143">
          <cell r="B143" t="str">
            <v>DBA</v>
          </cell>
          <cell r="C143" t="str">
            <v>PGD</v>
          </cell>
          <cell r="D143" t="str">
            <v>PGD Đông Ba</v>
          </cell>
        </row>
        <row r="144">
          <cell r="B144" t="str">
            <v>MTL</v>
          </cell>
          <cell r="C144" t="str">
            <v>PGD</v>
          </cell>
          <cell r="D144" t="str">
            <v>PGD Mai Thúc Loan</v>
          </cell>
        </row>
        <row r="145">
          <cell r="B145" t="str">
            <v>PHI</v>
          </cell>
          <cell r="C145" t="str">
            <v>PGD</v>
          </cell>
          <cell r="D145" t="str">
            <v>PGD Phú Hội</v>
          </cell>
        </row>
        <row r="146">
          <cell r="B146" t="str">
            <v>BNU</v>
          </cell>
          <cell r="C146" t="str">
            <v>PGD</v>
          </cell>
          <cell r="D146" t="str">
            <v>PGD Bến Ngự</v>
          </cell>
        </row>
        <row r="147">
          <cell r="B147" t="str">
            <v>QBH</v>
          </cell>
          <cell r="C147" t="str">
            <v>CN</v>
          </cell>
          <cell r="D147" t="str">
            <v>CN QUẢNG BÌNH</v>
          </cell>
        </row>
        <row r="148">
          <cell r="B148" t="str">
            <v>QTH</v>
          </cell>
          <cell r="C148" t="str">
            <v>PGD</v>
          </cell>
          <cell r="D148" t="str">
            <v>PGD Ba Đồn</v>
          </cell>
        </row>
        <row r="149">
          <cell r="B149" t="str">
            <v>BTR</v>
          </cell>
          <cell r="C149" t="str">
            <v>PGD</v>
          </cell>
          <cell r="D149" t="str">
            <v>PGD Bố Trạch</v>
          </cell>
        </row>
        <row r="150">
          <cell r="B150" t="str">
            <v>NLY</v>
          </cell>
          <cell r="C150" t="str">
            <v>PGD</v>
          </cell>
          <cell r="D150" t="str">
            <v>PGD Đồng Hới</v>
          </cell>
        </row>
        <row r="151">
          <cell r="B151" t="str">
            <v>QTI</v>
          </cell>
          <cell r="C151" t="str">
            <v>CN</v>
          </cell>
          <cell r="D151" t="str">
            <v>CN QUẢNG TRỊ</v>
          </cell>
        </row>
        <row r="152">
          <cell r="B152" t="str">
            <v>VLH</v>
          </cell>
          <cell r="C152" t="str">
            <v>PGD</v>
          </cell>
          <cell r="D152" t="str">
            <v>PGD Đông Hà</v>
          </cell>
        </row>
        <row r="153">
          <cell r="B153" t="str">
            <v>QNM</v>
          </cell>
          <cell r="C153" t="str">
            <v>CN</v>
          </cell>
          <cell r="D153" t="str">
            <v>CN QUẢNG NAM</v>
          </cell>
        </row>
        <row r="154">
          <cell r="B154" t="str">
            <v>HCM</v>
          </cell>
          <cell r="C154" t="str">
            <v>CN</v>
          </cell>
          <cell r="D154" t="str">
            <v>CN TP. HỒ CHÍ MINH</v>
          </cell>
        </row>
        <row r="155">
          <cell r="B155" t="str">
            <v>KHI</v>
          </cell>
          <cell r="C155" t="str">
            <v>PGD</v>
          </cell>
          <cell r="D155" t="str">
            <v>PGD Khánh Hội</v>
          </cell>
        </row>
        <row r="156">
          <cell r="B156" t="str">
            <v>TDC</v>
          </cell>
          <cell r="C156" t="str">
            <v>PGD</v>
          </cell>
          <cell r="D156" t="str">
            <v xml:space="preserve">PGD Thủ Đức </v>
          </cell>
        </row>
        <row r="157">
          <cell r="B157" t="str">
            <v>HTP</v>
          </cell>
          <cell r="C157" t="str">
            <v>PGD</v>
          </cell>
          <cell r="D157" t="str">
            <v>PGD Nam Sài Gòn</v>
          </cell>
        </row>
        <row r="158">
          <cell r="B158" t="str">
            <v>PMH</v>
          </cell>
          <cell r="C158" t="str">
            <v>PGD</v>
          </cell>
          <cell r="D158" t="str">
            <v>PGD Phú Mỹ Hưng</v>
          </cell>
        </row>
        <row r="159">
          <cell r="B159" t="str">
            <v>TML</v>
          </cell>
          <cell r="C159" t="str">
            <v>PGD</v>
          </cell>
          <cell r="D159" t="str">
            <v>PGD Thạnh Mỹ Lợi</v>
          </cell>
        </row>
        <row r="160">
          <cell r="B160" t="str">
            <v>PXN</v>
          </cell>
          <cell r="C160" t="str">
            <v>PGD</v>
          </cell>
          <cell r="D160" t="str">
            <v>PGD Phú Xuân</v>
          </cell>
        </row>
        <row r="161">
          <cell r="B161" t="str">
            <v>LVV</v>
          </cell>
          <cell r="C161" t="str">
            <v>PGD</v>
          </cell>
          <cell r="D161" t="str">
            <v>PGD Lê Văn Việt</v>
          </cell>
        </row>
        <row r="162">
          <cell r="B162" t="str">
            <v>NCT</v>
          </cell>
          <cell r="C162" t="str">
            <v>PGD</v>
          </cell>
          <cell r="D162" t="str">
            <v>PGD Quận 3</v>
          </cell>
        </row>
        <row r="163">
          <cell r="B163" t="str">
            <v>HXH</v>
          </cell>
          <cell r="C163" t="str">
            <v>PGD</v>
          </cell>
          <cell r="D163" t="str">
            <v>PGD Hàng Xanh</v>
          </cell>
        </row>
        <row r="164">
          <cell r="B164" t="str">
            <v>TND</v>
          </cell>
          <cell r="C164" t="str">
            <v>PGD</v>
          </cell>
          <cell r="D164" t="str">
            <v>PGD Đông Sài Gòn</v>
          </cell>
        </row>
        <row r="165">
          <cell r="B165" t="str">
            <v>LVS</v>
          </cell>
          <cell r="C165" t="str">
            <v>PGD</v>
          </cell>
          <cell r="D165" t="str">
            <v>PGD Lê Văn Sỹ</v>
          </cell>
        </row>
        <row r="166">
          <cell r="B166" t="str">
            <v>VTH</v>
          </cell>
          <cell r="C166" t="str">
            <v>PGD</v>
          </cell>
          <cell r="D166" t="str">
            <v>PGD Văn Thánh</v>
          </cell>
        </row>
        <row r="167">
          <cell r="B167" t="str">
            <v>BCU</v>
          </cell>
          <cell r="C167" t="str">
            <v>PGD</v>
          </cell>
          <cell r="D167" t="str">
            <v xml:space="preserve">PGD Bà Chiểu </v>
          </cell>
        </row>
        <row r="168">
          <cell r="B168" t="str">
            <v>BTH</v>
          </cell>
          <cell r="C168" t="str">
            <v>PGD</v>
          </cell>
          <cell r="D168" t="str">
            <v xml:space="preserve">PGD Bình Thạnh </v>
          </cell>
        </row>
        <row r="169">
          <cell r="B169" t="str">
            <v>NTS</v>
          </cell>
          <cell r="C169" t="str">
            <v>PGD</v>
          </cell>
          <cell r="D169" t="str">
            <v>PGD Tân Hưng (Nguyễn Thái Sơn cũ)</v>
          </cell>
        </row>
        <row r="170">
          <cell r="B170" t="str">
            <v>NTO</v>
          </cell>
          <cell r="C170" t="str">
            <v>PGD</v>
          </cell>
          <cell r="D170" t="str">
            <v>PGD Nơ Trang Long</v>
          </cell>
        </row>
        <row r="171">
          <cell r="B171" t="str">
            <v>QN2</v>
          </cell>
          <cell r="C171" t="str">
            <v>CN</v>
          </cell>
          <cell r="D171" t="str">
            <v>CN QUẬN 2</v>
          </cell>
        </row>
        <row r="172">
          <cell r="B172" t="str">
            <v>NBE</v>
          </cell>
          <cell r="C172" t="str">
            <v>PGD</v>
          </cell>
          <cell r="D172" t="str">
            <v>PGD Nhà Bè</v>
          </cell>
        </row>
        <row r="173">
          <cell r="B173" t="str">
            <v xml:space="preserve">TRC </v>
          </cell>
          <cell r="C173" t="str">
            <v>PGD</v>
          </cell>
          <cell r="D173" t="str">
            <v>PGD Trung Chánh</v>
          </cell>
        </row>
        <row r="174">
          <cell r="B174" t="str">
            <v>BCH </v>
          </cell>
          <cell r="C174" t="str">
            <v>PGD</v>
          </cell>
          <cell r="D174" t="str">
            <v>PGD Bình Chánh</v>
          </cell>
        </row>
        <row r="175">
          <cell r="B175" t="str">
            <v>GDH</v>
          </cell>
          <cell r="C175" t="str">
            <v>CN</v>
          </cell>
          <cell r="D175" t="str">
            <v>CN GIA ĐỊNH</v>
          </cell>
        </row>
        <row r="176">
          <cell r="B176" t="str">
            <v>BEN</v>
          </cell>
          <cell r="C176" t="str">
            <v>CN</v>
          </cell>
          <cell r="D176" t="str">
            <v>CN BẾN THÀNH</v>
          </cell>
        </row>
        <row r="177">
          <cell r="B177" t="str">
            <v>QN7</v>
          </cell>
          <cell r="C177" t="str">
            <v>CN</v>
          </cell>
          <cell r="D177" t="str">
            <v>CN TRUNG SƠN (Quận 7 cũ)</v>
          </cell>
        </row>
        <row r="178">
          <cell r="B178" t="str">
            <v>DNI</v>
          </cell>
          <cell r="C178" t="str">
            <v>CN</v>
          </cell>
          <cell r="D178" t="str">
            <v>CN ĐỒNG NAI</v>
          </cell>
        </row>
        <row r="179">
          <cell r="B179" t="str">
            <v>HNII</v>
          </cell>
          <cell r="C179" t="str">
            <v>PGD</v>
          </cell>
          <cell r="D179" t="str">
            <v>PGD Hố Nai</v>
          </cell>
        </row>
        <row r="180">
          <cell r="B180" t="str">
            <v>THO</v>
          </cell>
          <cell r="C180" t="str">
            <v>PGD</v>
          </cell>
          <cell r="D180" t="str">
            <v>PGD Long Thành
(Tam Hòa cũ)</v>
          </cell>
        </row>
        <row r="181">
          <cell r="B181" t="str">
            <v>BDG</v>
          </cell>
          <cell r="C181" t="str">
            <v>CN</v>
          </cell>
          <cell r="D181" t="str">
            <v>CN BÌNH DƯƠNG</v>
          </cell>
        </row>
        <row r="182">
          <cell r="B182" t="str">
            <v>LTH</v>
          </cell>
          <cell r="C182" t="str">
            <v>PGD</v>
          </cell>
          <cell r="D182" t="str">
            <v>PGD Lái Thiêu</v>
          </cell>
        </row>
        <row r="183">
          <cell r="B183" t="str">
            <v>DAN</v>
          </cell>
          <cell r="C183" t="str">
            <v>PGD</v>
          </cell>
          <cell r="D183" t="str">
            <v>PGD Dĩ An</v>
          </cell>
        </row>
        <row r="184">
          <cell r="B184" t="str">
            <v>SGN</v>
          </cell>
          <cell r="C184" t="str">
            <v>CN</v>
          </cell>
          <cell r="D184" t="str">
            <v>CN SÀI GÒN</v>
          </cell>
        </row>
        <row r="185">
          <cell r="B185" t="str">
            <v>HBH</v>
          </cell>
          <cell r="C185" t="str">
            <v>PGD</v>
          </cell>
          <cell r="D185" t="str">
            <v>PGD Bùi Hữu Nghĩa</v>
          </cell>
        </row>
        <row r="186">
          <cell r="B186" t="str">
            <v>ADV</v>
          </cell>
          <cell r="C186" t="str">
            <v>PGD</v>
          </cell>
          <cell r="D186" t="str">
            <v>PGD Kỳ Hòa (An Dương Vương cũ)</v>
          </cell>
        </row>
        <row r="187">
          <cell r="B187" t="str">
            <v>CHG</v>
          </cell>
          <cell r="C187" t="str">
            <v>PGD</v>
          </cell>
          <cell r="D187" t="str">
            <v>PGD Chánh Hưng</v>
          </cell>
        </row>
        <row r="188">
          <cell r="B188" t="str">
            <v>CLN</v>
          </cell>
          <cell r="C188" t="str">
            <v>PGD</v>
          </cell>
          <cell r="D188" t="str">
            <v>PGD Chợ Lớn</v>
          </cell>
        </row>
        <row r="189">
          <cell r="B189" t="str">
            <v>HGG</v>
          </cell>
          <cell r="C189" t="str">
            <v>PGD</v>
          </cell>
          <cell r="D189" t="str">
            <v>PGD Tây Sài Gòn
(PGD An lạc cũ)</v>
          </cell>
        </row>
        <row r="190">
          <cell r="B190" t="str">
            <v>PLM</v>
          </cell>
          <cell r="C190" t="str">
            <v>PGD</v>
          </cell>
          <cell r="D190" t="str">
            <v>PGD Phú Lâm</v>
          </cell>
        </row>
        <row r="191">
          <cell r="B191" t="str">
            <v>BPU</v>
          </cell>
          <cell r="C191" t="str">
            <v>PGD</v>
          </cell>
          <cell r="D191" t="str">
            <v>PGD Bình Phú</v>
          </cell>
        </row>
        <row r="192">
          <cell r="B192" t="str">
            <v>QN8</v>
          </cell>
          <cell r="C192" t="str">
            <v>PGD</v>
          </cell>
          <cell r="D192" t="str">
            <v>PGD Quận 8</v>
          </cell>
        </row>
        <row r="193">
          <cell r="B193" t="str">
            <v>Q10</v>
          </cell>
          <cell r="C193" t="str">
            <v>PGD</v>
          </cell>
          <cell r="D193" t="str">
            <v>PGD Quận 10</v>
          </cell>
        </row>
        <row r="194">
          <cell r="B194" t="str">
            <v>NTT</v>
          </cell>
          <cell r="C194" t="str">
            <v>PGD</v>
          </cell>
          <cell r="D194" t="str">
            <v xml:space="preserve">PGD Nguyễn Thiện Thuật </v>
          </cell>
        </row>
        <row r="195">
          <cell r="B195" t="str">
            <v>HHG</v>
          </cell>
          <cell r="C195" t="str">
            <v>PGD</v>
          </cell>
          <cell r="D195" t="str">
            <v xml:space="preserve">PGD Hòa Hưng </v>
          </cell>
        </row>
        <row r="196">
          <cell r="B196" t="str">
            <v>PVH</v>
          </cell>
          <cell r="C196" t="str">
            <v>PGD</v>
          </cell>
          <cell r="D196" t="str">
            <v>PGD Phạm Văn Hai</v>
          </cell>
        </row>
        <row r="197">
          <cell r="B197" t="str">
            <v>LTK</v>
          </cell>
          <cell r="C197" t="str">
            <v>PGD</v>
          </cell>
          <cell r="D197" t="str">
            <v>PGD Lý Thường Kiệt</v>
          </cell>
        </row>
        <row r="198">
          <cell r="B198" t="str">
            <v>TBH</v>
          </cell>
          <cell r="C198" t="str">
            <v>PGD</v>
          </cell>
          <cell r="D198" t="str">
            <v xml:space="preserve">PGD Tân Bình </v>
          </cell>
        </row>
        <row r="199">
          <cell r="B199" t="str">
            <v>TPU</v>
          </cell>
          <cell r="C199" t="str">
            <v>PGD</v>
          </cell>
          <cell r="D199" t="str">
            <v xml:space="preserve">PGD Tân Phú </v>
          </cell>
        </row>
        <row r="200">
          <cell r="B200" t="str">
            <v>CHA</v>
          </cell>
          <cell r="C200" t="str">
            <v>CN</v>
          </cell>
          <cell r="D200" t="str">
            <v>CN CỘNG HÒA</v>
          </cell>
        </row>
        <row r="201">
          <cell r="B201" t="str">
            <v>BCT</v>
          </cell>
          <cell r="C201" t="str">
            <v>PGD</v>
          </cell>
          <cell r="D201" t="str">
            <v>PGD Bàu Cát</v>
          </cell>
        </row>
        <row r="202">
          <cell r="B202" t="str">
            <v>ASG</v>
          </cell>
          <cell r="C202" t="str">
            <v>PGD</v>
          </cell>
          <cell r="D202" t="str">
            <v>PGD An Sương</v>
          </cell>
        </row>
        <row r="203">
          <cell r="B203" t="str">
            <v>TNT</v>
          </cell>
          <cell r="C203" t="str">
            <v>PGD</v>
          </cell>
          <cell r="D203" t="str">
            <v>PGD Bạch Đằng
(PGD Thống Nhất cũ)</v>
          </cell>
        </row>
        <row r="204">
          <cell r="B204" t="str">
            <v>HHT</v>
          </cell>
          <cell r="C204" t="str">
            <v>PGD</v>
          </cell>
          <cell r="D204" t="str">
            <v xml:space="preserve">PGD Hoàng Hoa Thám </v>
          </cell>
        </row>
        <row r="205">
          <cell r="B205" t="str">
            <v>PNN</v>
          </cell>
          <cell r="C205" t="str">
            <v>PGD</v>
          </cell>
          <cell r="D205" t="str">
            <v>PGD Phan Huy Ích</v>
          </cell>
        </row>
        <row r="206">
          <cell r="B206" t="str">
            <v>GVP</v>
          </cell>
          <cell r="C206" t="str">
            <v>CN</v>
          </cell>
          <cell r="D206" t="str">
            <v>CN GÒ VẤP</v>
          </cell>
        </row>
        <row r="207">
          <cell r="B207" t="str">
            <v>Q11</v>
          </cell>
          <cell r="C207" t="str">
            <v>CN</v>
          </cell>
          <cell r="D207" t="str">
            <v>CN QUẬN 11</v>
          </cell>
        </row>
        <row r="208">
          <cell r="B208" t="str">
            <v>HMN</v>
          </cell>
          <cell r="C208" t="str">
            <v>CN</v>
          </cell>
          <cell r="D208" t="str">
            <v>CN HÓC MÔN</v>
          </cell>
        </row>
        <row r="209">
          <cell r="B209" t="str">
            <v>BDH</v>
          </cell>
          <cell r="C209" t="str">
            <v>CN</v>
          </cell>
          <cell r="D209" t="str">
            <v>CN BÌNH ĐỊNH</v>
          </cell>
        </row>
        <row r="210">
          <cell r="B210" t="str">
            <v>THC</v>
          </cell>
          <cell r="C210" t="str">
            <v>PGD</v>
          </cell>
          <cell r="D210" t="str">
            <v>PGD Nguyễn Thái Học</v>
          </cell>
        </row>
        <row r="211">
          <cell r="B211" t="str">
            <v>NTG</v>
          </cell>
          <cell r="C211" t="str">
            <v>CN</v>
          </cell>
          <cell r="D211" t="str">
            <v>CN NHA TRANG</v>
          </cell>
        </row>
        <row r="212">
          <cell r="B212" t="str">
            <v>BTN</v>
          </cell>
          <cell r="C212" t="str">
            <v>PGD</v>
          </cell>
          <cell r="D212" t="str">
            <v>PGD Phước Tiến</v>
          </cell>
        </row>
        <row r="213">
          <cell r="B213" t="str">
            <v>BHT</v>
          </cell>
          <cell r="C213" t="str">
            <v>CN</v>
          </cell>
          <cell r="D213" t="str">
            <v>CN BÌNH THUẬN</v>
          </cell>
        </row>
        <row r="214">
          <cell r="B214" t="str">
            <v>LAG</v>
          </cell>
          <cell r="C214" t="str">
            <v>PGD</v>
          </cell>
          <cell r="D214" t="str">
            <v>PGD Lagi</v>
          </cell>
        </row>
        <row r="215">
          <cell r="B215" t="str">
            <v>GLI</v>
          </cell>
          <cell r="C215" t="str">
            <v>CN</v>
          </cell>
          <cell r="D215" t="str">
            <v>CN GIA LAI</v>
          </cell>
        </row>
        <row r="216">
          <cell r="B216" t="str">
            <v>VTU</v>
          </cell>
          <cell r="C216" t="str">
            <v>CN</v>
          </cell>
          <cell r="D216" t="str">
            <v>CN VŨNG TÀU</v>
          </cell>
        </row>
        <row r="217">
          <cell r="B217" t="str">
            <v>LAN</v>
          </cell>
          <cell r="C217" t="str">
            <v>CN</v>
          </cell>
          <cell r="D217" t="str">
            <v>CN LONG AN</v>
          </cell>
        </row>
        <row r="218">
          <cell r="B218" t="str">
            <v>BLC</v>
          </cell>
          <cell r="C218" t="str">
            <v>PGD</v>
          </cell>
          <cell r="D218" t="str">
            <v>PGD Bến Lức</v>
          </cell>
        </row>
        <row r="219">
          <cell r="B219" t="str">
            <v>DTP</v>
          </cell>
          <cell r="C219" t="str">
            <v>CN</v>
          </cell>
          <cell r="D219" t="str">
            <v>CN ĐỒNG THÁP</v>
          </cell>
        </row>
        <row r="220">
          <cell r="B220" t="str">
            <v>AGG</v>
          </cell>
          <cell r="C220" t="str">
            <v>CN</v>
          </cell>
          <cell r="D220" t="str">
            <v>CN AN GIANG</v>
          </cell>
        </row>
        <row r="221">
          <cell r="B221" t="str">
            <v>CDC</v>
          </cell>
          <cell r="C221" t="str">
            <v>PGD</v>
          </cell>
          <cell r="D221" t="str">
            <v>PGD Châu Đốc</v>
          </cell>
        </row>
        <row r="222">
          <cell r="B222" t="str">
            <v>CTO</v>
          </cell>
          <cell r="C222" t="str">
            <v>CN</v>
          </cell>
          <cell r="D222" t="str">
            <v>CN CẦN THƠ</v>
          </cell>
        </row>
        <row r="223">
          <cell r="B223" t="str">
            <v>BTY</v>
          </cell>
          <cell r="C223" t="str">
            <v>PGD</v>
          </cell>
          <cell r="D223" t="str">
            <v>PGD Lý Tự Trọng</v>
          </cell>
        </row>
        <row r="224">
          <cell r="B224" t="str">
            <v>NKU</v>
          </cell>
          <cell r="C224" t="str">
            <v>PGD</v>
          </cell>
          <cell r="D224" t="str">
            <v>PGD Ninh Kiều</v>
          </cell>
        </row>
        <row r="225">
          <cell r="B225" t="str">
            <v>VLG</v>
          </cell>
          <cell r="C225" t="str">
            <v>CN</v>
          </cell>
          <cell r="D225" t="str">
            <v>CN VĨNH LONG</v>
          </cell>
        </row>
        <row r="226">
          <cell r="B226" t="str">
            <v>KGG</v>
          </cell>
          <cell r="C226" t="str">
            <v>CN</v>
          </cell>
          <cell r="D226" t="str">
            <v>CN KIÊN GIANG</v>
          </cell>
        </row>
        <row r="227">
          <cell r="B227" t="str">
            <v>PQC</v>
          </cell>
          <cell r="C227" t="str">
            <v>PGD</v>
          </cell>
          <cell r="D227" t="str">
            <v>PGD Phú Quốc</v>
          </cell>
        </row>
        <row r="228">
          <cell r="B228" t="str">
            <v>DLT</v>
          </cell>
          <cell r="C228" t="str">
            <v>CN</v>
          </cell>
          <cell r="D228" t="str">
            <v>CN ĐÀ LẠT</v>
          </cell>
        </row>
        <row r="229">
          <cell r="B229" t="str">
            <v>DAK</v>
          </cell>
          <cell r="C229" t="str">
            <v>CN</v>
          </cell>
          <cell r="D229" t="str">
            <v>CN ĐẮK LẮK</v>
          </cell>
        </row>
        <row r="230">
          <cell r="B230" t="str">
            <v>TGG</v>
          </cell>
          <cell r="C230" t="str">
            <v>CN</v>
          </cell>
          <cell r="D230" t="str">
            <v>CN TIỀN GIANG</v>
          </cell>
        </row>
        <row r="231">
          <cell r="B231" t="str">
            <v>CAM</v>
          </cell>
          <cell r="C231" t="str">
            <v>CN</v>
          </cell>
          <cell r="D231" t="str">
            <v>CN CÀ MAU</v>
          </cell>
        </row>
        <row r="232">
          <cell r="B232" t="str">
            <v>TNI</v>
          </cell>
          <cell r="C232" t="str">
            <v>CN</v>
          </cell>
          <cell r="D232" t="str">
            <v>CN TÂY NINH</v>
          </cell>
        </row>
        <row r="233">
          <cell r="B233" t="str">
            <v>BPC</v>
          </cell>
          <cell r="C233" t="str">
            <v>CN</v>
          </cell>
          <cell r="D233" t="str">
            <v>CN BÌNH PHƯỚC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id="1" name="Table1" displayName="Table1" ref="A1:U236" totalsRowShown="0" headerRowDxfId="1816" dataDxfId="1814" headerRowBorderDxfId="1815" tableBorderDxfId="1813" totalsRowBorderDxfId="1812">
  <autoFilter ref="A1:U236"/>
  <tableColumns count="21">
    <tableColumn id="1" name="No" dataDxfId="1811"/>
    <tableColumn id="15" name="Branch license" dataDxfId="1810"/>
    <tableColumn id="2" name="Branch ID" dataDxfId="1809"/>
    <tableColumn id="3" name="Code" dataDxfId="1808"/>
    <tableColumn id="19" name="Mã CC" dataDxfId="1807"/>
    <tableColumn id="10" name="Region" dataDxfId="1806"/>
    <tableColumn id="4" name="Branch Name" dataDxfId="1805"/>
    <tableColumn id="6" name="Khoảng cách (Km)" dataDxfId="1804"/>
    <tableColumn id="21" name="Province/ City" dataDxfId="1803"/>
    <tableColumn id="17" name="Có kho tiền" dataDxfId="1802"/>
    <tableColumn id="18" name="Có trung tâm AF" dataDxfId="1801"/>
    <tableColumn id="22" name="Có TT/ HUB SME" dataDxfId="1800"/>
    <tableColumn id="8" name="RB Branch level" dataDxfId="1799"/>
    <tableColumn id="16" name="Vùng KHCN" dataDxfId="1798"/>
    <tableColumn id="9" name="Address" dataDxfId="1797"/>
    <tableColumn id="20" name="Thời gian giao dịch" dataDxfId="1796"/>
    <tableColumn id="11" name="CSM" dataDxfId="1795"/>
    <tableColumn id="12" name="Email" dataDxfId="1794" dataCellStyle="Hyperlink"/>
    <tableColumn id="13" name="Mobile CSM" dataDxfId="1793"/>
    <tableColumn id="5" name="GĐ Vùng DVKH phụ trách" dataDxfId="1792"/>
    <tableColumn id="14" name="Ghi chú" dataDxfId="1791"/>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G228" totalsRowShown="0" headerRowDxfId="1766" dataDxfId="1764" headerRowBorderDxfId="1765" tableBorderDxfId="1763" totalsRowBorderDxfId="1762">
  <autoFilter ref="A1:G228"/>
  <tableColumns count="7">
    <tableColumn id="1" name="No" dataDxfId="1761"/>
    <tableColumn id="15" name="Branch license" dataDxfId="1760"/>
    <tableColumn id="2" name="Branch ID" dataDxfId="1759"/>
    <tableColumn id="3" name="Code" dataDxfId="1758"/>
    <tableColumn id="10" name="Region" dataDxfId="1757"/>
    <tableColumn id="4" name="Branch Name" dataDxfId="1756"/>
    <tableColumn id="17" name="GROUP" dataDxfId="175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YENLTH18@VPBANK.COM.VN" TargetMode="External"/><Relationship Id="rId18" Type="http://schemas.openxmlformats.org/officeDocument/2006/relationships/hyperlink" Target="mailto:TRINHNTP4@VPBANK.COM.VN" TargetMode="External"/><Relationship Id="rId26" Type="http://schemas.openxmlformats.org/officeDocument/2006/relationships/hyperlink" Target="mailto:KHANHNTK@VPBANK.COM.VN" TargetMode="External"/><Relationship Id="rId39" Type="http://schemas.openxmlformats.org/officeDocument/2006/relationships/hyperlink" Target="mailto:MODTH@VPBANK.COM.VN" TargetMode="External"/><Relationship Id="rId21" Type="http://schemas.openxmlformats.org/officeDocument/2006/relationships/hyperlink" Target="mailto:VANVTL@VPBANK.COM.VN" TargetMode="External"/><Relationship Id="rId34" Type="http://schemas.openxmlformats.org/officeDocument/2006/relationships/hyperlink" Target="mailto:KHANHDQ6@VPBANK.COM.VN" TargetMode="External"/><Relationship Id="rId42" Type="http://schemas.openxmlformats.org/officeDocument/2006/relationships/hyperlink" Target="mailto:HOATT19@VPBANK.COM.VN" TargetMode="External"/><Relationship Id="rId47" Type="http://schemas.openxmlformats.org/officeDocument/2006/relationships/hyperlink" Target="mailto:THUYHANH@VPBANK.COM.VN" TargetMode="External"/><Relationship Id="rId50" Type="http://schemas.openxmlformats.org/officeDocument/2006/relationships/hyperlink" Target="mailto:DUHP@VPBANK.COM.VN" TargetMode="External"/><Relationship Id="rId55" Type="http://schemas.openxmlformats.org/officeDocument/2006/relationships/hyperlink" Target="mailto:HIENNT134@VPBANK.COM.VN" TargetMode="External"/><Relationship Id="rId63" Type="http://schemas.openxmlformats.org/officeDocument/2006/relationships/hyperlink" Target="mailto:hangntt84@vpbank.com.vn" TargetMode="External"/><Relationship Id="rId68" Type="http://schemas.openxmlformats.org/officeDocument/2006/relationships/hyperlink" Target="mailto:NHUNGNT2@VPBANK.COM.VN" TargetMode="External"/><Relationship Id="rId7" Type="http://schemas.openxmlformats.org/officeDocument/2006/relationships/hyperlink" Target="mailto:LYVTH@VPBANK.COM.VN" TargetMode="External"/><Relationship Id="rId71" Type="http://schemas.openxmlformats.org/officeDocument/2006/relationships/table" Target="../tables/table1.xml"/><Relationship Id="rId2" Type="http://schemas.openxmlformats.org/officeDocument/2006/relationships/hyperlink" Target="mailto:HUONGPTT3@VPBANK.COM.VN" TargetMode="External"/><Relationship Id="rId16" Type="http://schemas.openxmlformats.org/officeDocument/2006/relationships/hyperlink" Target="mailto:NGADT30@VPBANK.COM.VN" TargetMode="External"/><Relationship Id="rId29" Type="http://schemas.openxmlformats.org/officeDocument/2006/relationships/hyperlink" Target="mailto:CUNGLTX@VPBANK.COM.VN" TargetMode="External"/><Relationship Id="rId1" Type="http://schemas.openxmlformats.org/officeDocument/2006/relationships/hyperlink" Target="mailto:HAIDM2@VPBANK.COM.VN" TargetMode="External"/><Relationship Id="rId6" Type="http://schemas.openxmlformats.org/officeDocument/2006/relationships/hyperlink" Target="mailto:THUONGVTH@VPBANK.COM.VN" TargetMode="External"/><Relationship Id="rId11" Type="http://schemas.openxmlformats.org/officeDocument/2006/relationships/hyperlink" Target="mailto:TRANGLT15@VPBANK.COM.VN" TargetMode="External"/><Relationship Id="rId24" Type="http://schemas.openxmlformats.org/officeDocument/2006/relationships/hyperlink" Target="mailto:NHILTY@VPBANK.COM.VN" TargetMode="External"/><Relationship Id="rId32" Type="http://schemas.openxmlformats.org/officeDocument/2006/relationships/hyperlink" Target="mailto:HOATRAN@VPBANK.COM.VN" TargetMode="External"/><Relationship Id="rId37" Type="http://schemas.openxmlformats.org/officeDocument/2006/relationships/hyperlink" Target="mailto:HOAHTN@VPBANK.COM.VN" TargetMode="External"/><Relationship Id="rId40" Type="http://schemas.openxmlformats.org/officeDocument/2006/relationships/hyperlink" Target="mailto:NGOCBTTH@VPBANK.COM.VN" TargetMode="External"/><Relationship Id="rId45" Type="http://schemas.openxmlformats.org/officeDocument/2006/relationships/hyperlink" Target="mailto:NGATTT10@VPBANK.COM.VN" TargetMode="External"/><Relationship Id="rId53" Type="http://schemas.openxmlformats.org/officeDocument/2006/relationships/hyperlink" Target="mailto:HUONGNTL27@VPBANK.COM.VN" TargetMode="External"/><Relationship Id="rId58" Type="http://schemas.openxmlformats.org/officeDocument/2006/relationships/hyperlink" Target="mailto:THAOTTT1@VPBANK.COM.VN" TargetMode="External"/><Relationship Id="rId66" Type="http://schemas.openxmlformats.org/officeDocument/2006/relationships/hyperlink" Target="mailto:MAIVTT@VPBANK.COM.VN" TargetMode="External"/><Relationship Id="rId5" Type="http://schemas.openxmlformats.org/officeDocument/2006/relationships/hyperlink" Target="mailto:ANHLNL@VPBANK.COM.VN" TargetMode="External"/><Relationship Id="rId15" Type="http://schemas.openxmlformats.org/officeDocument/2006/relationships/hyperlink" Target="mailto:VUONGVV2@VPBANK.COM.VN" TargetMode="External"/><Relationship Id="rId23" Type="http://schemas.openxmlformats.org/officeDocument/2006/relationships/hyperlink" Target="mailto:THANHVM1@VPBANK.COM.VN" TargetMode="External"/><Relationship Id="rId28" Type="http://schemas.openxmlformats.org/officeDocument/2006/relationships/hyperlink" Target="mailto:GIANGBH@VPBANK.COM.VN" TargetMode="External"/><Relationship Id="rId36" Type="http://schemas.openxmlformats.org/officeDocument/2006/relationships/hyperlink" Target="mailto:VANBTH4@VPBANK.COM.VN" TargetMode="External"/><Relationship Id="rId49" Type="http://schemas.openxmlformats.org/officeDocument/2006/relationships/hyperlink" Target="mailto:THAONP1@VPBANK.COM.VN" TargetMode="External"/><Relationship Id="rId57" Type="http://schemas.openxmlformats.org/officeDocument/2006/relationships/hyperlink" Target="mailto:HONGNTT2@VPBANK.COM.VN" TargetMode="External"/><Relationship Id="rId61" Type="http://schemas.openxmlformats.org/officeDocument/2006/relationships/hyperlink" Target="mailto:THUYTD@VPBANK.COM.VN" TargetMode="External"/><Relationship Id="rId10" Type="http://schemas.openxmlformats.org/officeDocument/2006/relationships/hyperlink" Target="mailto:HANT@VPBANK.COM.VN" TargetMode="External"/><Relationship Id="rId19" Type="http://schemas.openxmlformats.org/officeDocument/2006/relationships/hyperlink" Target="mailto:NTVANH@VPBANK.COM.VN" TargetMode="External"/><Relationship Id="rId31" Type="http://schemas.openxmlformats.org/officeDocument/2006/relationships/hyperlink" Target="mailto:DUYENTT@VPBANK.COM.VN" TargetMode="External"/><Relationship Id="rId44" Type="http://schemas.openxmlformats.org/officeDocument/2006/relationships/hyperlink" Target="mailto:HANGLT1@VPBANK.COM.VN" TargetMode="External"/><Relationship Id="rId52" Type="http://schemas.openxmlformats.org/officeDocument/2006/relationships/hyperlink" Target="mailto:DIEMLTH@VPBANK.COM.VN" TargetMode="External"/><Relationship Id="rId60" Type="http://schemas.openxmlformats.org/officeDocument/2006/relationships/hyperlink" Target="mailto:YENPT2@VPBANK.COM.VN" TargetMode="External"/><Relationship Id="rId65" Type="http://schemas.openxmlformats.org/officeDocument/2006/relationships/hyperlink" Target="mailto:ANLH5@VPBANK.COM.VN" TargetMode="External"/><Relationship Id="rId4" Type="http://schemas.openxmlformats.org/officeDocument/2006/relationships/hyperlink" Target="mailto:AIPTM@VPBANK.COM.VN" TargetMode="External"/><Relationship Id="rId9" Type="http://schemas.openxmlformats.org/officeDocument/2006/relationships/hyperlink" Target="mailto:HUONGPT10@VPBANK.COM.VN" TargetMode="External"/><Relationship Id="rId14" Type="http://schemas.openxmlformats.org/officeDocument/2006/relationships/hyperlink" Target="mailto:ANHTT90@VPBANK.COM.VN" TargetMode="External"/><Relationship Id="rId22" Type="http://schemas.openxmlformats.org/officeDocument/2006/relationships/hyperlink" Target="mailto:ANHLN3@VPBANK.COM.VN" TargetMode="External"/><Relationship Id="rId27" Type="http://schemas.openxmlformats.org/officeDocument/2006/relationships/hyperlink" Target="mailto:LIENVTB@VPBANK.COM.VN" TargetMode="External"/><Relationship Id="rId30" Type="http://schemas.openxmlformats.org/officeDocument/2006/relationships/hyperlink" Target="mailto:VANNHK2@VPBANK.COM.VN" TargetMode="External"/><Relationship Id="rId35" Type="http://schemas.openxmlformats.org/officeDocument/2006/relationships/hyperlink" Target="mailto:PHUONGHN4@VPBANK.COM.VN" TargetMode="External"/><Relationship Id="rId43" Type="http://schemas.openxmlformats.org/officeDocument/2006/relationships/hyperlink" Target="mailto:HAUTT3@VPBANK.COM.VN" TargetMode="External"/><Relationship Id="rId48" Type="http://schemas.openxmlformats.org/officeDocument/2006/relationships/hyperlink" Target="mailto:THAONTT30@VPBANK.COM.VN" TargetMode="External"/><Relationship Id="rId56" Type="http://schemas.openxmlformats.org/officeDocument/2006/relationships/hyperlink" Target="mailto:ANHTTX@VPBANK.COM.VN" TargetMode="External"/><Relationship Id="rId64" Type="http://schemas.openxmlformats.org/officeDocument/2006/relationships/hyperlink" Target="mailto:THUYNT13@VPBANK.COM.VN" TargetMode="External"/><Relationship Id="rId69" Type="http://schemas.openxmlformats.org/officeDocument/2006/relationships/printerSettings" Target="../printerSettings/printerSettings1.bin"/><Relationship Id="rId8" Type="http://schemas.openxmlformats.org/officeDocument/2006/relationships/hyperlink" Target="mailto:THUYLT5@VPBANK.COM.VN" TargetMode="External"/><Relationship Id="rId51" Type="http://schemas.openxmlformats.org/officeDocument/2006/relationships/hyperlink" Target="mailto:NGUYETNTM8@VPBANK.COM.VN" TargetMode="External"/><Relationship Id="rId72" Type="http://schemas.openxmlformats.org/officeDocument/2006/relationships/comments" Target="../comments1.xml"/><Relationship Id="rId3" Type="http://schemas.openxmlformats.org/officeDocument/2006/relationships/hyperlink" Target="mailto:THAOVHV1@VPBANK.COM.VN" TargetMode="External"/><Relationship Id="rId12" Type="http://schemas.openxmlformats.org/officeDocument/2006/relationships/hyperlink" Target="mailto:THUYPT26@VPBANK.COM.VN" TargetMode="External"/><Relationship Id="rId17" Type="http://schemas.openxmlformats.org/officeDocument/2006/relationships/hyperlink" Target="mailto:THAONTB7@VPBANK.COM.VN" TargetMode="External"/><Relationship Id="rId25" Type="http://schemas.openxmlformats.org/officeDocument/2006/relationships/hyperlink" Target="mailto:LEXOA@VPBANK.COM.VN" TargetMode="External"/><Relationship Id="rId33" Type="http://schemas.openxmlformats.org/officeDocument/2006/relationships/hyperlink" Target="mailto:HIENLTT5@VPBANK.COM.VN" TargetMode="External"/><Relationship Id="rId38" Type="http://schemas.openxmlformats.org/officeDocument/2006/relationships/hyperlink" Target="mailto:HUONGDD@VPBANK.COM.VN" TargetMode="External"/><Relationship Id="rId46" Type="http://schemas.openxmlformats.org/officeDocument/2006/relationships/hyperlink" Target="mailto:HANGHTN@VPBANK.COM.VN" TargetMode="External"/><Relationship Id="rId59" Type="http://schemas.openxmlformats.org/officeDocument/2006/relationships/hyperlink" Target="mailto:HABB@VPBANK.COM.VN" TargetMode="External"/><Relationship Id="rId67" Type="http://schemas.openxmlformats.org/officeDocument/2006/relationships/hyperlink" Target="mailto:THANHNTK7@VPBANK.COM.VN" TargetMode="External"/><Relationship Id="rId20" Type="http://schemas.openxmlformats.org/officeDocument/2006/relationships/hyperlink" Target="mailto:GIANGVH6@VPBANK.COM.VN" TargetMode="External"/><Relationship Id="rId41" Type="http://schemas.openxmlformats.org/officeDocument/2006/relationships/hyperlink" Target="mailto:HONGHT2@VPBANK.COM.VN" TargetMode="External"/><Relationship Id="rId54" Type="http://schemas.openxmlformats.org/officeDocument/2006/relationships/hyperlink" Target="mailto:HOACTQ@VPBANK.COM.VN" TargetMode="External"/><Relationship Id="rId62" Type="http://schemas.openxmlformats.org/officeDocument/2006/relationships/hyperlink" Target="mailto:NGUYETNT30@VPBANK.COM.VN" TargetMode="External"/><Relationship Id="rId70"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mailto:vinhmn@vpbank.com.vn" TargetMode="External"/><Relationship Id="rId7" Type="http://schemas.openxmlformats.org/officeDocument/2006/relationships/drawing" Target="../drawings/drawing2.xml"/><Relationship Id="rId2" Type="http://schemas.openxmlformats.org/officeDocument/2006/relationships/hyperlink" Target="mailto:THUYDTM1@VPBANK.COM.VN" TargetMode="External"/><Relationship Id="rId1" Type="http://schemas.openxmlformats.org/officeDocument/2006/relationships/hyperlink" Target="mailto:thuongdm@vpbank.com.vn" TargetMode="External"/><Relationship Id="rId6" Type="http://schemas.openxmlformats.org/officeDocument/2006/relationships/printerSettings" Target="../printerSettings/printerSettings7.bin"/><Relationship Id="rId5" Type="http://schemas.openxmlformats.org/officeDocument/2006/relationships/hyperlink" Target="mailto:HAIDM2@VPBANK.COM.VN" TargetMode="External"/><Relationship Id="rId4" Type="http://schemas.openxmlformats.org/officeDocument/2006/relationships/hyperlink" Target="mailto:HUONGPTT3@VPBANK.COM.VN" TargetMode="External"/><Relationship Id="rId9"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hyperlink" Target="mailto:CUONGNC@VPBANK.COM.VN" TargetMode="External"/><Relationship Id="rId2" Type="http://schemas.openxmlformats.org/officeDocument/2006/relationships/hyperlink" Target="mailto:dongnt@vpbank.com.vn" TargetMode="External"/><Relationship Id="rId1" Type="http://schemas.openxmlformats.org/officeDocument/2006/relationships/hyperlink" Target="mailto:dzungvpb@vpbank.com.vn"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8" Type="http://schemas.openxmlformats.org/officeDocument/2006/relationships/hyperlink" Target="mailto:htc061@yahoo.com/0988928135%20-%20Mr%20C&#7843;nh" TargetMode="External"/><Relationship Id="rId3" Type="http://schemas.openxmlformats.org/officeDocument/2006/relationships/hyperlink" Target="mailto:v.thangnx@vincom.com.vn%20-%20Mr%20Th&#7855;ng%200916699895" TargetMode="External"/><Relationship Id="rId7" Type="http://schemas.openxmlformats.org/officeDocument/2006/relationships/hyperlink" Target="mailto:phuong.nguyen@pacificcorp.com.vn/0938118082%20-%20Ms%20Ph&#432;&#417;ng" TargetMode="External"/><Relationship Id="rId12" Type="http://schemas.openxmlformats.org/officeDocument/2006/relationships/hyperlink" Target="mailto:tranhau110@gmail.com%20/%200968422228%20-%20Mr%20H&#7853;u" TargetMode="External"/><Relationship Id="rId2" Type="http://schemas.openxmlformats.org/officeDocument/2006/relationships/hyperlink" Target="mailto:vietlongjsc.bn@gmail.com/B&#237;ch%200967878878" TargetMode="External"/><Relationship Id="rId1" Type="http://schemas.openxmlformats.org/officeDocument/2006/relationships/hyperlink" Target="mailto:nguyenthuy290990@gmail.com/0382120447/0944610655%20-%20Ms%20Th&#7911;y" TargetMode="External"/><Relationship Id="rId6" Type="http://schemas.openxmlformats.org/officeDocument/2006/relationships/hyperlink" Target="mailto:nthuy060673@gmail.com/09151893334/0975189334" TargetMode="External"/><Relationship Id="rId11" Type="http://schemas.openxmlformats.org/officeDocument/2006/relationships/hyperlink" Target="mailto:tranthuy.bqltn@gmail.com/0899833388%20-%20Ms%20Th&#250;y" TargetMode="External"/><Relationship Id="rId5" Type="http://schemas.openxmlformats.org/officeDocument/2006/relationships/hyperlink" Target="mailto:lehuyen.dgv@gmail.com/0917142182%20-%20Ms%20Huy&#7873;n" TargetMode="External"/><Relationship Id="rId10" Type="http://schemas.openxmlformats.org/officeDocument/2006/relationships/hyperlink" Target="mailto:banquanly@namdinhtower.com/0912323299%20-%20Ms%20Trang" TargetMode="External"/><Relationship Id="rId4" Type="http://schemas.openxmlformats.org/officeDocument/2006/relationships/hyperlink" Target="mailto:quihang1978@gmail.com/dntnquihang.lx@gmail.com/%200942248222%20-%20Ms%20H&#7857;ng" TargetMode="External"/><Relationship Id="rId9" Type="http://schemas.openxmlformats.org/officeDocument/2006/relationships/hyperlink" Target="mailto:acm.leasing@aeoncitimart.vn/0906702737%20-%20Ms%20Kim%20C&#432;&#417;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hienht5@vpbank.com.vn" TargetMode="External"/><Relationship Id="rId7" Type="http://schemas.openxmlformats.org/officeDocument/2006/relationships/printerSettings" Target="../printerSettings/printerSettings2.bin"/><Relationship Id="rId2" Type="http://schemas.openxmlformats.org/officeDocument/2006/relationships/hyperlink" Target="mailto:hungdn3@vpbank.com.vn" TargetMode="External"/><Relationship Id="rId1" Type="http://schemas.openxmlformats.org/officeDocument/2006/relationships/hyperlink" Target="mailto:vuhai@vpbank.com.vn" TargetMode="External"/><Relationship Id="rId6" Type="http://schemas.openxmlformats.org/officeDocument/2006/relationships/hyperlink" Target="mailto:Chuocnd@vpbank.com.vn" TargetMode="External"/><Relationship Id="rId5" Type="http://schemas.openxmlformats.org/officeDocument/2006/relationships/hyperlink" Target="mailto:nguyentht@vpbank.com.vn" TargetMode="External"/><Relationship Id="rId4" Type="http://schemas.openxmlformats.org/officeDocument/2006/relationships/hyperlink" Target="mailto:quynhnt21@vpbank.com.v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tlg.dvkh@vpbank.com.vn" TargetMode="External"/><Relationship Id="rId7" Type="http://schemas.openxmlformats.org/officeDocument/2006/relationships/comments" Target="../comments2.xml"/><Relationship Id="rId2" Type="http://schemas.openxmlformats.org/officeDocument/2006/relationships/hyperlink" Target="mailto:dvkh_tke@vpbank.com.vn" TargetMode="External"/><Relationship Id="rId1" Type="http://schemas.openxmlformats.org/officeDocument/2006/relationships/hyperlink" Target="mailto:DVKH-TRUNGKINH@vpbank.com.vn" TargetMode="External"/><Relationship Id="rId6" Type="http://schemas.openxmlformats.org/officeDocument/2006/relationships/table" Target="../tables/table2.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TAMNT3@VPBANK.COM.VN" TargetMode="External"/><Relationship Id="rId299" Type="http://schemas.openxmlformats.org/officeDocument/2006/relationships/hyperlink" Target="mailto:VULAN@VPBANK.COM.VN" TargetMode="External"/><Relationship Id="rId21" Type="http://schemas.openxmlformats.org/officeDocument/2006/relationships/hyperlink" Target="mailto:vanphong_hue@vpbank.com.vn" TargetMode="External"/><Relationship Id="rId63" Type="http://schemas.openxmlformats.org/officeDocument/2006/relationships/hyperlink" Target="mailto:anhdn18@vpbank.com.vn" TargetMode="External"/><Relationship Id="rId159" Type="http://schemas.openxmlformats.org/officeDocument/2006/relationships/hyperlink" Target="mailto:LANHTP2@VPBANK.COM.VN" TargetMode="External"/><Relationship Id="rId324" Type="http://schemas.openxmlformats.org/officeDocument/2006/relationships/hyperlink" Target="mailto:namnc@vpbank.com.vn" TargetMode="External"/><Relationship Id="rId366" Type="http://schemas.openxmlformats.org/officeDocument/2006/relationships/hyperlink" Target="mailto:bichltn3@vpbank.com.vn" TargetMode="External"/><Relationship Id="rId170" Type="http://schemas.openxmlformats.org/officeDocument/2006/relationships/hyperlink" Target="mailto:hungnm5@vpbank.com.vn" TargetMode="External"/><Relationship Id="rId226" Type="http://schemas.openxmlformats.org/officeDocument/2006/relationships/hyperlink" Target="mailto:chuonghh@vpbank.com.vn" TargetMode="External"/><Relationship Id="rId107" Type="http://schemas.openxmlformats.org/officeDocument/2006/relationships/hyperlink" Target="mailto:namnv1@vpbank.com.vn" TargetMode="External"/><Relationship Id="rId268" Type="http://schemas.openxmlformats.org/officeDocument/2006/relationships/hyperlink" Target="mailto:HOANGTV@VPBANK.COM.VN" TargetMode="External"/><Relationship Id="rId289" Type="http://schemas.openxmlformats.org/officeDocument/2006/relationships/hyperlink" Target="mailto:phongtq@vpbank.com.vn" TargetMode="External"/><Relationship Id="rId11" Type="http://schemas.openxmlformats.org/officeDocument/2006/relationships/hyperlink" Target="mailto:dinhthuc@vpbank.com.vn" TargetMode="External"/><Relationship Id="rId32" Type="http://schemas.openxmlformats.org/officeDocument/2006/relationships/hyperlink" Target="mailto:thuytrangnt@vpbank.com.vn" TargetMode="External"/><Relationship Id="rId53" Type="http://schemas.openxmlformats.org/officeDocument/2006/relationships/hyperlink" Target="mailto:longlq@vpbank.com.vn" TargetMode="External"/><Relationship Id="rId74" Type="http://schemas.openxmlformats.org/officeDocument/2006/relationships/hyperlink" Target="mailto:anhdn18@vpbank.com.vn" TargetMode="External"/><Relationship Id="rId128" Type="http://schemas.openxmlformats.org/officeDocument/2006/relationships/hyperlink" Target="mailto:TAMNT3@VPBANK.COM.VN" TargetMode="External"/><Relationship Id="rId149" Type="http://schemas.openxmlformats.org/officeDocument/2006/relationships/hyperlink" Target="mailto:quangthe@vpbank.com.vn" TargetMode="External"/><Relationship Id="rId314" Type="http://schemas.openxmlformats.org/officeDocument/2006/relationships/hyperlink" Target="mailto:thanhnt25@vpbank.com.vn" TargetMode="External"/><Relationship Id="rId335" Type="http://schemas.openxmlformats.org/officeDocument/2006/relationships/hyperlink" Target="mailto:honggiang@vpbank.com.vn" TargetMode="External"/><Relationship Id="rId356" Type="http://schemas.openxmlformats.org/officeDocument/2006/relationships/hyperlink" Target="mailto:trungvan@vpbank.com.vn" TargetMode="External"/><Relationship Id="rId377" Type="http://schemas.openxmlformats.org/officeDocument/2006/relationships/hyperlink" Target="mailto:bichltn3@vpbank.com.vn" TargetMode="External"/><Relationship Id="rId398" Type="http://schemas.openxmlformats.org/officeDocument/2006/relationships/comments" Target="../comments3.xml"/><Relationship Id="rId5" Type="http://schemas.openxmlformats.org/officeDocument/2006/relationships/hyperlink" Target="mailto:KYKM@VPBANK.COM.VN" TargetMode="External"/><Relationship Id="rId95" Type="http://schemas.openxmlformats.org/officeDocument/2006/relationships/hyperlink" Target="mailto:Vinhlv@vpbank.com.vn" TargetMode="External"/><Relationship Id="rId160" Type="http://schemas.openxmlformats.org/officeDocument/2006/relationships/hyperlink" Target="mailto:quangthe@vpbank.com.vn" TargetMode="External"/><Relationship Id="rId181" Type="http://schemas.openxmlformats.org/officeDocument/2006/relationships/hyperlink" Target="mailto:hungnm5@vpbank.com.vn" TargetMode="External"/><Relationship Id="rId216" Type="http://schemas.openxmlformats.org/officeDocument/2006/relationships/hyperlink" Target="mailto:trangnh23@vpbank.com.vn" TargetMode="External"/><Relationship Id="rId237" Type="http://schemas.openxmlformats.org/officeDocument/2006/relationships/hyperlink" Target="mailto:chuonghh@vpbank.com.vn" TargetMode="External"/><Relationship Id="rId258" Type="http://schemas.openxmlformats.org/officeDocument/2006/relationships/hyperlink" Target="mailto:VIETNT2@VPBANK.COM.VN" TargetMode="External"/><Relationship Id="rId279" Type="http://schemas.openxmlformats.org/officeDocument/2006/relationships/hyperlink" Target="mailto:tamntt24@vpbank.com.vn" TargetMode="External"/><Relationship Id="rId22" Type="http://schemas.openxmlformats.org/officeDocument/2006/relationships/hyperlink" Target="mailto:trangnhl@vpbank.com.vn" TargetMode="External"/><Relationship Id="rId43" Type="http://schemas.openxmlformats.org/officeDocument/2006/relationships/hyperlink" Target="mailto:vietph@vpbank.com.vn" TargetMode="External"/><Relationship Id="rId64" Type="http://schemas.openxmlformats.org/officeDocument/2006/relationships/hyperlink" Target="mailto:anhdn18@vpbank.com.vn" TargetMode="External"/><Relationship Id="rId118" Type="http://schemas.openxmlformats.org/officeDocument/2006/relationships/hyperlink" Target="mailto:TAMNT3@VPBANK.COM.VN" TargetMode="External"/><Relationship Id="rId139" Type="http://schemas.openxmlformats.org/officeDocument/2006/relationships/hyperlink" Target="mailto:tamnt3@vpbank.com.vn" TargetMode="External"/><Relationship Id="rId290" Type="http://schemas.openxmlformats.org/officeDocument/2006/relationships/hyperlink" Target="mailto:NGAPTT1@VPBANK.COM.VN" TargetMode="External"/><Relationship Id="rId304" Type="http://schemas.openxmlformats.org/officeDocument/2006/relationships/hyperlink" Target="mailto:thanhnt25@vpbank.com.vn" TargetMode="External"/><Relationship Id="rId325" Type="http://schemas.openxmlformats.org/officeDocument/2006/relationships/hyperlink" Target="mailto:hiepntm@Vpbank.com.vn%7C" TargetMode="External"/><Relationship Id="rId346" Type="http://schemas.openxmlformats.org/officeDocument/2006/relationships/hyperlink" Target="mailto:luult1@vpbank.com.vn" TargetMode="External"/><Relationship Id="rId367" Type="http://schemas.openxmlformats.org/officeDocument/2006/relationships/hyperlink" Target="mailto:bichltn3@vpbank.com.vn" TargetMode="External"/><Relationship Id="rId388" Type="http://schemas.openxmlformats.org/officeDocument/2006/relationships/hyperlink" Target="http://vpbank.com.vn/" TargetMode="External"/><Relationship Id="rId85" Type="http://schemas.openxmlformats.org/officeDocument/2006/relationships/hyperlink" Target="mailto:Vinhlv@vpbank.com.vn" TargetMode="External"/><Relationship Id="rId150" Type="http://schemas.openxmlformats.org/officeDocument/2006/relationships/hyperlink" Target="mailto:quangthe@vpbank.com.vn" TargetMode="External"/><Relationship Id="rId171" Type="http://schemas.openxmlformats.org/officeDocument/2006/relationships/hyperlink" Target="mailto:hungnm5@vpbank.com.vn" TargetMode="External"/><Relationship Id="rId192" Type="http://schemas.openxmlformats.org/officeDocument/2006/relationships/hyperlink" Target="mailto:Sangnm3@vpbank.com.vn" TargetMode="External"/><Relationship Id="rId206" Type="http://schemas.openxmlformats.org/officeDocument/2006/relationships/hyperlink" Target="mailto:trangnh23@vpbank.com.vn" TargetMode="External"/><Relationship Id="rId227" Type="http://schemas.openxmlformats.org/officeDocument/2006/relationships/hyperlink" Target="mailto:chuonghh@vpbank.com.vn" TargetMode="External"/><Relationship Id="rId248" Type="http://schemas.openxmlformats.org/officeDocument/2006/relationships/hyperlink" Target="mailto:VIETNT2@VPBANK.COM.VN" TargetMode="External"/><Relationship Id="rId269" Type="http://schemas.openxmlformats.org/officeDocument/2006/relationships/hyperlink" Target="mailto:CHAUTM@VPBANK.COM.VN" TargetMode="External"/><Relationship Id="rId12" Type="http://schemas.openxmlformats.org/officeDocument/2006/relationships/hyperlink" Target="mailto:chuonghh@vpbank.com.vn" TargetMode="External"/><Relationship Id="rId33" Type="http://schemas.openxmlformats.org/officeDocument/2006/relationships/hyperlink" Target="mailto:DUONGBV1@VPBANK.COM.VN" TargetMode="External"/><Relationship Id="rId108" Type="http://schemas.openxmlformats.org/officeDocument/2006/relationships/hyperlink" Target="mailto:CANHDV2@VPBANK.COM.VN" TargetMode="External"/><Relationship Id="rId129" Type="http://schemas.openxmlformats.org/officeDocument/2006/relationships/hyperlink" Target="mailto:QUANGDAT_HT@VPBANK.COM.VN" TargetMode="External"/><Relationship Id="rId280" Type="http://schemas.openxmlformats.org/officeDocument/2006/relationships/hyperlink" Target="mailto:TRINHTH@VPBANK.COM.VN" TargetMode="External"/><Relationship Id="rId315" Type="http://schemas.openxmlformats.org/officeDocument/2006/relationships/hyperlink" Target="mailto:thanhnt25@vpbank.com.vn" TargetMode="External"/><Relationship Id="rId336" Type="http://schemas.openxmlformats.org/officeDocument/2006/relationships/hyperlink" Target="mailto:honggiang@vpbank.com.vn" TargetMode="External"/><Relationship Id="rId357" Type="http://schemas.openxmlformats.org/officeDocument/2006/relationships/hyperlink" Target="mailto:khuongpx@vpbank.com.vn" TargetMode="External"/><Relationship Id="rId54" Type="http://schemas.openxmlformats.org/officeDocument/2006/relationships/hyperlink" Target="mailto:longlq@vpbank.com.vn" TargetMode="External"/><Relationship Id="rId75" Type="http://schemas.openxmlformats.org/officeDocument/2006/relationships/hyperlink" Target="mailto:anhdn18@vpbank.com.vn" TargetMode="External"/><Relationship Id="rId96" Type="http://schemas.openxmlformats.org/officeDocument/2006/relationships/hyperlink" Target="mailto:Vinhlv@vpbank.com.vn" TargetMode="External"/><Relationship Id="rId140" Type="http://schemas.openxmlformats.org/officeDocument/2006/relationships/hyperlink" Target="mailto:quangthe@vpbank.com.vn" TargetMode="External"/><Relationship Id="rId161" Type="http://schemas.openxmlformats.org/officeDocument/2006/relationships/hyperlink" Target="mailto:cuongnv6@vpbank.com.vn" TargetMode="External"/><Relationship Id="rId182" Type="http://schemas.openxmlformats.org/officeDocument/2006/relationships/hyperlink" Target="mailto:hungnm5@vpbank.com.vn" TargetMode="External"/><Relationship Id="rId217" Type="http://schemas.openxmlformats.org/officeDocument/2006/relationships/hyperlink" Target="mailto:trangnh23@vpbank.com.vn" TargetMode="External"/><Relationship Id="rId378" Type="http://schemas.openxmlformats.org/officeDocument/2006/relationships/hyperlink" Target="mailto:bichltn3@vpbank.com.vn" TargetMode="External"/><Relationship Id="rId6" Type="http://schemas.openxmlformats.org/officeDocument/2006/relationships/hyperlink" Target="mailto:hoaht@vpb.com.vn" TargetMode="External"/><Relationship Id="rId238" Type="http://schemas.openxmlformats.org/officeDocument/2006/relationships/hyperlink" Target="mailto:VIETNT2@VPBANK.COM.VN" TargetMode="External"/><Relationship Id="rId259" Type="http://schemas.openxmlformats.org/officeDocument/2006/relationships/hyperlink" Target="mailto:VIETNT2@VPBANK.COM.VN" TargetMode="External"/><Relationship Id="rId23" Type="http://schemas.openxmlformats.org/officeDocument/2006/relationships/hyperlink" Target="mailto:TUYENVM@VPBANK.COM.VN" TargetMode="External"/><Relationship Id="rId119" Type="http://schemas.openxmlformats.org/officeDocument/2006/relationships/hyperlink" Target="mailto:TAMNT3@VPBANK.COM.VN" TargetMode="External"/><Relationship Id="rId270" Type="http://schemas.openxmlformats.org/officeDocument/2006/relationships/hyperlink" Target="mailto:TUDT@VPBANK.COM.VN" TargetMode="External"/><Relationship Id="rId291" Type="http://schemas.openxmlformats.org/officeDocument/2006/relationships/hyperlink" Target="mailto:kypd@vpbank.com.vn" TargetMode="External"/><Relationship Id="rId305" Type="http://schemas.openxmlformats.org/officeDocument/2006/relationships/hyperlink" Target="mailto:thanhnt25@vpbank.com.vn" TargetMode="External"/><Relationship Id="rId326" Type="http://schemas.openxmlformats.org/officeDocument/2006/relationships/hyperlink" Target="mailto:phamduc@vpbank.com.vn" TargetMode="External"/><Relationship Id="rId347" Type="http://schemas.openxmlformats.org/officeDocument/2006/relationships/hyperlink" Target="mailto:luult1@vpbank.com.vn" TargetMode="External"/><Relationship Id="rId44" Type="http://schemas.openxmlformats.org/officeDocument/2006/relationships/hyperlink" Target="mailto:quyetds@vpbank.com.vn" TargetMode="External"/><Relationship Id="rId65" Type="http://schemas.openxmlformats.org/officeDocument/2006/relationships/hyperlink" Target="mailto:anhdn18@vpbank.com.vn" TargetMode="External"/><Relationship Id="rId86" Type="http://schemas.openxmlformats.org/officeDocument/2006/relationships/hyperlink" Target="mailto:Vinhlv@vpbank.com.vn" TargetMode="External"/><Relationship Id="rId130" Type="http://schemas.openxmlformats.org/officeDocument/2006/relationships/hyperlink" Target="mailto:XUANDUNG@VPBANK.COM.VN" TargetMode="External"/><Relationship Id="rId151" Type="http://schemas.openxmlformats.org/officeDocument/2006/relationships/hyperlink" Target="mailto:quangthe@vpbank.com.vn" TargetMode="External"/><Relationship Id="rId368" Type="http://schemas.openxmlformats.org/officeDocument/2006/relationships/hyperlink" Target="mailto:bichltn3@vpbank.com.vn" TargetMode="External"/><Relationship Id="rId389" Type="http://schemas.openxmlformats.org/officeDocument/2006/relationships/hyperlink" Target="mailto:diennt@vpbank.com.vn" TargetMode="External"/><Relationship Id="rId172" Type="http://schemas.openxmlformats.org/officeDocument/2006/relationships/hyperlink" Target="mailto:hungnm5@vpbank.com.vn" TargetMode="External"/><Relationship Id="rId193" Type="http://schemas.openxmlformats.org/officeDocument/2006/relationships/hyperlink" Target="mailto:Sangnm3@vpbank.com.vn" TargetMode="External"/><Relationship Id="rId207" Type="http://schemas.openxmlformats.org/officeDocument/2006/relationships/hyperlink" Target="mailto:trangnh23@vpbank.com.vn" TargetMode="External"/><Relationship Id="rId228" Type="http://schemas.openxmlformats.org/officeDocument/2006/relationships/hyperlink" Target="mailto:chuonghh@vpbank.com.vn" TargetMode="External"/><Relationship Id="rId249" Type="http://schemas.openxmlformats.org/officeDocument/2006/relationships/hyperlink" Target="mailto:VIETNT2@VPBANK.COM.VN" TargetMode="External"/><Relationship Id="rId13" Type="http://schemas.openxmlformats.org/officeDocument/2006/relationships/hyperlink" Target="mailto:TUANLA9@VPBANK.COM.VN" TargetMode="External"/><Relationship Id="rId109" Type="http://schemas.openxmlformats.org/officeDocument/2006/relationships/hyperlink" Target="mailto:CUONGDV1@VPBANK.COM.VN" TargetMode="External"/><Relationship Id="rId260" Type="http://schemas.openxmlformats.org/officeDocument/2006/relationships/hyperlink" Target="mailto:VIETNT2@VPBANK.COM.VN" TargetMode="External"/><Relationship Id="rId281" Type="http://schemas.openxmlformats.org/officeDocument/2006/relationships/hyperlink" Target="mailto:TRINHTH@VPBANK.COM.VN" TargetMode="External"/><Relationship Id="rId316" Type="http://schemas.openxmlformats.org/officeDocument/2006/relationships/hyperlink" Target="mailto:thanhnt25@vpbank.com.vn" TargetMode="External"/><Relationship Id="rId337" Type="http://schemas.openxmlformats.org/officeDocument/2006/relationships/hyperlink" Target="mailto:honggiang@vpbank.com.vn" TargetMode="External"/><Relationship Id="rId34" Type="http://schemas.openxmlformats.org/officeDocument/2006/relationships/hyperlink" Target="mailto:bacnv02@vpbank.com.vn" TargetMode="External"/><Relationship Id="rId55" Type="http://schemas.openxmlformats.org/officeDocument/2006/relationships/hyperlink" Target="mailto:longlq@vpbank.com.vn" TargetMode="External"/><Relationship Id="rId76" Type="http://schemas.openxmlformats.org/officeDocument/2006/relationships/hyperlink" Target="mailto:anhdn18@vpbank.com.vn" TargetMode="External"/><Relationship Id="rId97" Type="http://schemas.openxmlformats.org/officeDocument/2006/relationships/hyperlink" Target="mailto:Vinhlv@vpbank.com.vn" TargetMode="External"/><Relationship Id="rId120" Type="http://schemas.openxmlformats.org/officeDocument/2006/relationships/hyperlink" Target="mailto:TAMNT3@VPBANK.COM.VN" TargetMode="External"/><Relationship Id="rId141" Type="http://schemas.openxmlformats.org/officeDocument/2006/relationships/hyperlink" Target="mailto:quangthe@vpbank.com.vn" TargetMode="External"/><Relationship Id="rId358" Type="http://schemas.openxmlformats.org/officeDocument/2006/relationships/hyperlink" Target="mailto:tranminh@vpbank.com.vn" TargetMode="External"/><Relationship Id="rId379" Type="http://schemas.openxmlformats.org/officeDocument/2006/relationships/hyperlink" Target="mailto:bichltn3@vpbank.com.vn" TargetMode="External"/><Relationship Id="rId7" Type="http://schemas.openxmlformats.org/officeDocument/2006/relationships/hyperlink" Target="mailto:phucnh4@vpb.com.vn" TargetMode="External"/><Relationship Id="rId162" Type="http://schemas.openxmlformats.org/officeDocument/2006/relationships/hyperlink" Target="mailto:quangthe@vpbank.com.vn" TargetMode="External"/><Relationship Id="rId183" Type="http://schemas.openxmlformats.org/officeDocument/2006/relationships/hyperlink" Target="mailto:hungnm5@vpbank.com.vn" TargetMode="External"/><Relationship Id="rId218" Type="http://schemas.openxmlformats.org/officeDocument/2006/relationships/hyperlink" Target="mailto:trangnh23@vpbank.com.vn" TargetMode="External"/><Relationship Id="rId239" Type="http://schemas.openxmlformats.org/officeDocument/2006/relationships/hyperlink" Target="mailto:chuonghh@vpbank.com.vn" TargetMode="External"/><Relationship Id="rId390" Type="http://schemas.openxmlformats.org/officeDocument/2006/relationships/hyperlink" Target="mailto:cuongnx@vpbank.com.vn" TargetMode="External"/><Relationship Id="rId250" Type="http://schemas.openxmlformats.org/officeDocument/2006/relationships/hyperlink" Target="mailto:VIETNT2@VPBANK.COM.VN" TargetMode="External"/><Relationship Id="rId271" Type="http://schemas.openxmlformats.org/officeDocument/2006/relationships/hyperlink" Target="mailto:NGAPTT1@VPBANK.COM.VN" TargetMode="External"/><Relationship Id="rId292" Type="http://schemas.openxmlformats.org/officeDocument/2006/relationships/hyperlink" Target="mailto:cuongnt8@vpb.com.vn" TargetMode="External"/><Relationship Id="rId306" Type="http://schemas.openxmlformats.org/officeDocument/2006/relationships/hyperlink" Target="mailto:thanhnt25@vpbank.com.vn" TargetMode="External"/><Relationship Id="rId24" Type="http://schemas.openxmlformats.org/officeDocument/2006/relationships/hyperlink" Target="mailto:khanhlv1@vpbank.com.vn" TargetMode="External"/><Relationship Id="rId45" Type="http://schemas.openxmlformats.org/officeDocument/2006/relationships/hyperlink" Target="mailto:duynv6@vpbank.com.vn" TargetMode="External"/><Relationship Id="rId66" Type="http://schemas.openxmlformats.org/officeDocument/2006/relationships/hyperlink" Target="mailto:anhdn18@vpbank.com.vn" TargetMode="External"/><Relationship Id="rId87" Type="http://schemas.openxmlformats.org/officeDocument/2006/relationships/hyperlink" Target="mailto:Vinhlv@vpbank.com.vn" TargetMode="External"/><Relationship Id="rId110" Type="http://schemas.openxmlformats.org/officeDocument/2006/relationships/hyperlink" Target="mailto:TAMNT3@VPBANK.COM.VN" TargetMode="External"/><Relationship Id="rId131" Type="http://schemas.openxmlformats.org/officeDocument/2006/relationships/hyperlink" Target="mailto:NAMNP@VPBANK.COM.VN" TargetMode="External"/><Relationship Id="rId327" Type="http://schemas.openxmlformats.org/officeDocument/2006/relationships/hyperlink" Target="mailto:phamduc@vpbank.com.vn" TargetMode="External"/><Relationship Id="rId348" Type="http://schemas.openxmlformats.org/officeDocument/2006/relationships/hyperlink" Target="mailto:luult1@vpbank.com.vn" TargetMode="External"/><Relationship Id="rId369" Type="http://schemas.openxmlformats.org/officeDocument/2006/relationships/hyperlink" Target="mailto:bichltn3@vpbank.com.vn" TargetMode="External"/><Relationship Id="rId152" Type="http://schemas.openxmlformats.org/officeDocument/2006/relationships/hyperlink" Target="mailto:quangthe@vpbank.com.vn" TargetMode="External"/><Relationship Id="rId173" Type="http://schemas.openxmlformats.org/officeDocument/2006/relationships/hyperlink" Target="mailto:hungnm5@vpbank.com.vn" TargetMode="External"/><Relationship Id="rId194" Type="http://schemas.openxmlformats.org/officeDocument/2006/relationships/hyperlink" Target="mailto:Sangnm3@vpbank.com.vn" TargetMode="External"/><Relationship Id="rId208" Type="http://schemas.openxmlformats.org/officeDocument/2006/relationships/hyperlink" Target="mailto:trangnh23@vpbank.com.vn" TargetMode="External"/><Relationship Id="rId229" Type="http://schemas.openxmlformats.org/officeDocument/2006/relationships/hyperlink" Target="mailto:chuonghh@vpbank.com.vn" TargetMode="External"/><Relationship Id="rId380" Type="http://schemas.openxmlformats.org/officeDocument/2006/relationships/hyperlink" Target="mailto:bichltn3@vpbank.com.vn" TargetMode="External"/><Relationship Id="rId240" Type="http://schemas.openxmlformats.org/officeDocument/2006/relationships/hyperlink" Target="mailto:chuonghh@vpbank.com.vn" TargetMode="External"/><Relationship Id="rId261" Type="http://schemas.openxmlformats.org/officeDocument/2006/relationships/hyperlink" Target="mailto:VIETNT2@VPBANK.COM.VN" TargetMode="External"/><Relationship Id="rId14" Type="http://schemas.openxmlformats.org/officeDocument/2006/relationships/hyperlink" Target="mailto:doanpv@vpbank.com.vn" TargetMode="External"/><Relationship Id="rId35" Type="http://schemas.openxmlformats.org/officeDocument/2006/relationships/hyperlink" Target="mailto:phongbd@vpbank.com.vn" TargetMode="External"/><Relationship Id="rId56" Type="http://schemas.openxmlformats.org/officeDocument/2006/relationships/hyperlink" Target="mailto:longlq@vpbank.com.vn" TargetMode="External"/><Relationship Id="rId77" Type="http://schemas.openxmlformats.org/officeDocument/2006/relationships/hyperlink" Target="mailto:anhdn18@vpbank.com.vn" TargetMode="External"/><Relationship Id="rId100" Type="http://schemas.openxmlformats.org/officeDocument/2006/relationships/hyperlink" Target="mailto:Vinhlv@vpbank.com.vn" TargetMode="External"/><Relationship Id="rId282" Type="http://schemas.openxmlformats.org/officeDocument/2006/relationships/hyperlink" Target="mailto:THIEUPV@VPBANK.COM.VN" TargetMode="External"/><Relationship Id="rId317" Type="http://schemas.openxmlformats.org/officeDocument/2006/relationships/hyperlink" Target="mailto:thanhnt25@vpbank.com.vn" TargetMode="External"/><Relationship Id="rId338" Type="http://schemas.openxmlformats.org/officeDocument/2006/relationships/hyperlink" Target="mailto:honggiang@vpbank.com.vn" TargetMode="External"/><Relationship Id="rId359" Type="http://schemas.openxmlformats.org/officeDocument/2006/relationships/hyperlink" Target="mailto:Hapm@vpbank.com.vn" TargetMode="External"/><Relationship Id="rId8" Type="http://schemas.openxmlformats.org/officeDocument/2006/relationships/hyperlink" Target="mailto:tuyennv@vpb.com.vn" TargetMode="External"/><Relationship Id="rId98" Type="http://schemas.openxmlformats.org/officeDocument/2006/relationships/hyperlink" Target="mailto:Vinhlv@vpbank.com.vn" TargetMode="External"/><Relationship Id="rId121" Type="http://schemas.openxmlformats.org/officeDocument/2006/relationships/hyperlink" Target="mailto:TAMNT3@VPBANK.COM.VN" TargetMode="External"/><Relationship Id="rId142" Type="http://schemas.openxmlformats.org/officeDocument/2006/relationships/hyperlink" Target="mailto:quangthe@vpbank.com.vn" TargetMode="External"/><Relationship Id="rId163" Type="http://schemas.openxmlformats.org/officeDocument/2006/relationships/hyperlink" Target="mailto:phungvuong@vpbank.com.vn" TargetMode="External"/><Relationship Id="rId184" Type="http://schemas.openxmlformats.org/officeDocument/2006/relationships/hyperlink" Target="mailto:hungnm5@vpbank.com.vn" TargetMode="External"/><Relationship Id="rId219" Type="http://schemas.openxmlformats.org/officeDocument/2006/relationships/hyperlink" Target="mailto:trangnh23@vpbank.com.vn" TargetMode="External"/><Relationship Id="rId370" Type="http://schemas.openxmlformats.org/officeDocument/2006/relationships/hyperlink" Target="mailto:bichltn3@vpbank.com.vn" TargetMode="External"/><Relationship Id="rId391" Type="http://schemas.openxmlformats.org/officeDocument/2006/relationships/hyperlink" Target="http://vpbank.com.vn/" TargetMode="External"/><Relationship Id="rId230" Type="http://schemas.openxmlformats.org/officeDocument/2006/relationships/hyperlink" Target="mailto:chuonghh@vpbank.com.vn" TargetMode="External"/><Relationship Id="rId251" Type="http://schemas.openxmlformats.org/officeDocument/2006/relationships/hyperlink" Target="mailto:VIETNT2@VPBANK.COM.VN" TargetMode="External"/><Relationship Id="rId25" Type="http://schemas.openxmlformats.org/officeDocument/2006/relationships/hyperlink" Target="mailto:phahc@vpbank.com.vn" TargetMode="External"/><Relationship Id="rId46" Type="http://schemas.openxmlformats.org/officeDocument/2006/relationships/hyperlink" Target="mailto:longlq@vpbank.com.vn" TargetMode="External"/><Relationship Id="rId67" Type="http://schemas.openxmlformats.org/officeDocument/2006/relationships/hyperlink" Target="mailto:anhdn18@vpbank.com.vn" TargetMode="External"/><Relationship Id="rId272" Type="http://schemas.openxmlformats.org/officeDocument/2006/relationships/hyperlink" Target="mailto:HANTT4@VPBANK.COM.VN" TargetMode="External"/><Relationship Id="rId293" Type="http://schemas.openxmlformats.org/officeDocument/2006/relationships/hyperlink" Target="mailto:DUYTNH@VPBANK.COM.VN" TargetMode="External"/><Relationship Id="rId307" Type="http://schemas.openxmlformats.org/officeDocument/2006/relationships/hyperlink" Target="mailto:thanhnt25@vpbank.com.vn" TargetMode="External"/><Relationship Id="rId328" Type="http://schemas.openxmlformats.org/officeDocument/2006/relationships/hyperlink" Target="mailto:Trungnk@vpbank.com.vn" TargetMode="External"/><Relationship Id="rId349" Type="http://schemas.openxmlformats.org/officeDocument/2006/relationships/hyperlink" Target="mailto:Sangnm3@vpbank.com.vn" TargetMode="External"/><Relationship Id="rId88" Type="http://schemas.openxmlformats.org/officeDocument/2006/relationships/hyperlink" Target="mailto:Vinhlv@vpbank.com.vn" TargetMode="External"/><Relationship Id="rId111" Type="http://schemas.openxmlformats.org/officeDocument/2006/relationships/hyperlink" Target="mailto:TAMNT3@VPBANK.COM.VN" TargetMode="External"/><Relationship Id="rId132" Type="http://schemas.openxmlformats.org/officeDocument/2006/relationships/hyperlink" Target="mailto:THUANNT11@VPBANK.COM.VN" TargetMode="External"/><Relationship Id="rId153" Type="http://schemas.openxmlformats.org/officeDocument/2006/relationships/hyperlink" Target="mailto:quangthe@vpbank.com.vn" TargetMode="External"/><Relationship Id="rId174" Type="http://schemas.openxmlformats.org/officeDocument/2006/relationships/hyperlink" Target="mailto:hungnm5@vpbank.com.vn" TargetMode="External"/><Relationship Id="rId195" Type="http://schemas.openxmlformats.org/officeDocument/2006/relationships/hyperlink" Target="mailto:Sangnm3@vpbank.com.vn" TargetMode="External"/><Relationship Id="rId209" Type="http://schemas.openxmlformats.org/officeDocument/2006/relationships/hyperlink" Target="mailto:trangnh23@vpbank.com.vn" TargetMode="External"/><Relationship Id="rId360" Type="http://schemas.openxmlformats.org/officeDocument/2006/relationships/hyperlink" Target="mailto:thanhpc4@vpbank.com.vn" TargetMode="External"/><Relationship Id="rId381" Type="http://schemas.openxmlformats.org/officeDocument/2006/relationships/hyperlink" Target="mailto:bichltn3@vpbank.com.vn" TargetMode="External"/><Relationship Id="rId220" Type="http://schemas.openxmlformats.org/officeDocument/2006/relationships/hyperlink" Target="mailto:trangnh23@vpbank.com.vn" TargetMode="External"/><Relationship Id="rId241" Type="http://schemas.openxmlformats.org/officeDocument/2006/relationships/hyperlink" Target="mailto:chuonghh@vpbank.com.vn" TargetMode="External"/><Relationship Id="rId15" Type="http://schemas.openxmlformats.org/officeDocument/2006/relationships/hyperlink" Target="mailto:THANGLV9@VPBANK.COM.VN" TargetMode="External"/><Relationship Id="rId36" Type="http://schemas.openxmlformats.org/officeDocument/2006/relationships/hyperlink" Target="mailto:MINHPV@VPBANK.COM.VN" TargetMode="External"/><Relationship Id="rId57" Type="http://schemas.openxmlformats.org/officeDocument/2006/relationships/hyperlink" Target="mailto:THANHBL@VPBANK.COM.VN" TargetMode="External"/><Relationship Id="rId262" Type="http://schemas.openxmlformats.org/officeDocument/2006/relationships/hyperlink" Target="mailto:dinhnq@vpbank.com.vn" TargetMode="External"/><Relationship Id="rId283" Type="http://schemas.openxmlformats.org/officeDocument/2006/relationships/hyperlink" Target="mailto:DUYTNH@VPBANK.COM.VN" TargetMode="External"/><Relationship Id="rId318" Type="http://schemas.openxmlformats.org/officeDocument/2006/relationships/hyperlink" Target="mailto:thanhnt25@vpbank.com.vn" TargetMode="External"/><Relationship Id="rId339" Type="http://schemas.openxmlformats.org/officeDocument/2006/relationships/hyperlink" Target="mailto:honggiang@vpbank.com.vn" TargetMode="External"/><Relationship Id="rId78" Type="http://schemas.openxmlformats.org/officeDocument/2006/relationships/hyperlink" Target="mailto:anhdn18@vpbank.com.vn" TargetMode="External"/><Relationship Id="rId99" Type="http://schemas.openxmlformats.org/officeDocument/2006/relationships/hyperlink" Target="mailto:Vinhlv@vpbank.com.vn" TargetMode="External"/><Relationship Id="rId101" Type="http://schemas.openxmlformats.org/officeDocument/2006/relationships/hyperlink" Target="mailto:Vinhlv@vpbank.com.vn" TargetMode="External"/><Relationship Id="rId122" Type="http://schemas.openxmlformats.org/officeDocument/2006/relationships/hyperlink" Target="mailto:TAMNT3@VPBANK.COM.VN" TargetMode="External"/><Relationship Id="rId143" Type="http://schemas.openxmlformats.org/officeDocument/2006/relationships/hyperlink" Target="mailto:Sangnm3@vpbank.com.vn" TargetMode="External"/><Relationship Id="rId164" Type="http://schemas.openxmlformats.org/officeDocument/2006/relationships/hyperlink" Target="mailto:QUYNHHV@VPBANK.COM.VN" TargetMode="External"/><Relationship Id="rId185" Type="http://schemas.openxmlformats.org/officeDocument/2006/relationships/hyperlink" Target="mailto:hungnm5@vpbank.com.vn" TargetMode="External"/><Relationship Id="rId350" Type="http://schemas.openxmlformats.org/officeDocument/2006/relationships/hyperlink" Target="mailto:anhdn18@vpbank.com.vn" TargetMode="External"/><Relationship Id="rId371" Type="http://schemas.openxmlformats.org/officeDocument/2006/relationships/hyperlink" Target="mailto:bichltn3@vpbank.com.vn" TargetMode="External"/><Relationship Id="rId9" Type="http://schemas.openxmlformats.org/officeDocument/2006/relationships/hyperlink" Target="mailto:trungvd@vpb.com.vn" TargetMode="External"/><Relationship Id="rId210" Type="http://schemas.openxmlformats.org/officeDocument/2006/relationships/hyperlink" Target="mailto:trangnh23@vpbank.com.vn" TargetMode="External"/><Relationship Id="rId392" Type="http://schemas.openxmlformats.org/officeDocument/2006/relationships/hyperlink" Target="mailto:doanpv@vpbank.com.vn" TargetMode="External"/><Relationship Id="rId26" Type="http://schemas.openxmlformats.org/officeDocument/2006/relationships/hyperlink" Target="mailto:GIANGTTH@VPBANK.COM.VN" TargetMode="External"/><Relationship Id="rId231" Type="http://schemas.openxmlformats.org/officeDocument/2006/relationships/hyperlink" Target="mailto:chuonghh@vpbank.com.vn" TargetMode="External"/><Relationship Id="rId252" Type="http://schemas.openxmlformats.org/officeDocument/2006/relationships/hyperlink" Target="mailto:VIETNT2@VPBANK.COM.VN" TargetMode="External"/><Relationship Id="rId273" Type="http://schemas.openxmlformats.org/officeDocument/2006/relationships/hyperlink" Target="mailto:tuyenlt4@vpbank.com.vn" TargetMode="External"/><Relationship Id="rId294" Type="http://schemas.openxmlformats.org/officeDocument/2006/relationships/hyperlink" Target="mailto:phuongttt1@vpbank.com.vn" TargetMode="External"/><Relationship Id="rId308" Type="http://schemas.openxmlformats.org/officeDocument/2006/relationships/hyperlink" Target="mailto:thanhnt25@vpbank.com.vn" TargetMode="External"/><Relationship Id="rId329" Type="http://schemas.openxmlformats.org/officeDocument/2006/relationships/hyperlink" Target="mailto:honggiang@vpbank.com.vn" TargetMode="External"/><Relationship Id="rId47" Type="http://schemas.openxmlformats.org/officeDocument/2006/relationships/hyperlink" Target="mailto:cuongnn1@vpbank.com.vn" TargetMode="External"/><Relationship Id="rId68" Type="http://schemas.openxmlformats.org/officeDocument/2006/relationships/hyperlink" Target="mailto:anhdn18@vpbank.com.vn" TargetMode="External"/><Relationship Id="rId89" Type="http://schemas.openxmlformats.org/officeDocument/2006/relationships/hyperlink" Target="mailto:Vinhlv@vpbank.com.vn" TargetMode="External"/><Relationship Id="rId112" Type="http://schemas.openxmlformats.org/officeDocument/2006/relationships/hyperlink" Target="mailto:TAMNT3@VPBANK.COM.VN" TargetMode="External"/><Relationship Id="rId133" Type="http://schemas.openxmlformats.org/officeDocument/2006/relationships/hyperlink" Target="mailto:NGUNV@VPBANK.COM.VN" TargetMode="External"/><Relationship Id="rId154" Type="http://schemas.openxmlformats.org/officeDocument/2006/relationships/hyperlink" Target="mailto:quangthe@vpbank.com.vn" TargetMode="External"/><Relationship Id="rId175" Type="http://schemas.openxmlformats.org/officeDocument/2006/relationships/hyperlink" Target="mailto:hungnm5@vpbank.com.vn" TargetMode="External"/><Relationship Id="rId340" Type="http://schemas.openxmlformats.org/officeDocument/2006/relationships/hyperlink" Target="mailto:honggiang@vpbank.com.vn" TargetMode="External"/><Relationship Id="rId361" Type="http://schemas.openxmlformats.org/officeDocument/2006/relationships/hyperlink" Target="mailto:trungpd4@vpbank.com.vn" TargetMode="External"/><Relationship Id="rId196" Type="http://schemas.openxmlformats.org/officeDocument/2006/relationships/hyperlink" Target="mailto:Sangnm3@vpbank.com.vn" TargetMode="External"/><Relationship Id="rId200" Type="http://schemas.openxmlformats.org/officeDocument/2006/relationships/hyperlink" Target="mailto:trangnh23@vpbank.com.vn" TargetMode="External"/><Relationship Id="rId382" Type="http://schemas.openxmlformats.org/officeDocument/2006/relationships/hyperlink" Target="mailto:bichltn3@vpbank.com.vn" TargetMode="External"/><Relationship Id="rId16" Type="http://schemas.openxmlformats.org/officeDocument/2006/relationships/hyperlink" Target="mailto:nvhuong@vpbank.com.vn" TargetMode="External"/><Relationship Id="rId221" Type="http://schemas.openxmlformats.org/officeDocument/2006/relationships/hyperlink" Target="mailto:tuanla@vpbank.com.vn" TargetMode="External"/><Relationship Id="rId242" Type="http://schemas.openxmlformats.org/officeDocument/2006/relationships/hyperlink" Target="mailto:chuonghh@vpbank.com.vn" TargetMode="External"/><Relationship Id="rId263" Type="http://schemas.openxmlformats.org/officeDocument/2006/relationships/hyperlink" Target="mailto:dungnp8@vpbank.com.vn" TargetMode="External"/><Relationship Id="rId284" Type="http://schemas.openxmlformats.org/officeDocument/2006/relationships/hyperlink" Target="mailto:LIENNTN2@VPBANK.COM.VN" TargetMode="External"/><Relationship Id="rId319" Type="http://schemas.openxmlformats.org/officeDocument/2006/relationships/hyperlink" Target="mailto:thanhnt25@vpbank.com.vn" TargetMode="External"/><Relationship Id="rId37" Type="http://schemas.openxmlformats.org/officeDocument/2006/relationships/hyperlink" Target="mailto:QUANGNT2@VPBANK.COM.VN" TargetMode="External"/><Relationship Id="rId58" Type="http://schemas.openxmlformats.org/officeDocument/2006/relationships/hyperlink" Target="mailto:TUTV1@VPBANK.COM.VN" TargetMode="External"/><Relationship Id="rId79" Type="http://schemas.openxmlformats.org/officeDocument/2006/relationships/hyperlink" Target="mailto:anhdn18@vpbank.com.vn" TargetMode="External"/><Relationship Id="rId102" Type="http://schemas.openxmlformats.org/officeDocument/2006/relationships/hyperlink" Target="mailto:Vinhlv@vpbank.com.vn" TargetMode="External"/><Relationship Id="rId123" Type="http://schemas.openxmlformats.org/officeDocument/2006/relationships/hyperlink" Target="mailto:TAMNT3@VPBANK.COM.VN" TargetMode="External"/><Relationship Id="rId144" Type="http://schemas.openxmlformats.org/officeDocument/2006/relationships/hyperlink" Target="mailto:quangthe@vpbank.com.vn" TargetMode="External"/><Relationship Id="rId330" Type="http://schemas.openxmlformats.org/officeDocument/2006/relationships/hyperlink" Target="mailto:honggiang@vpbank.com.vn" TargetMode="External"/><Relationship Id="rId90" Type="http://schemas.openxmlformats.org/officeDocument/2006/relationships/hyperlink" Target="mailto:Vinhlv@vpbank.com.vn" TargetMode="External"/><Relationship Id="rId165" Type="http://schemas.openxmlformats.org/officeDocument/2006/relationships/hyperlink" Target="mailto:kypd@vpbank.com.vn" TargetMode="External"/><Relationship Id="rId186" Type="http://schemas.openxmlformats.org/officeDocument/2006/relationships/hyperlink" Target="mailto:phongtq@vpbank.com.vn" TargetMode="External"/><Relationship Id="rId351" Type="http://schemas.openxmlformats.org/officeDocument/2006/relationships/hyperlink" Target="mailto:trangnh23@vpbank.com.vn" TargetMode="External"/><Relationship Id="rId372" Type="http://schemas.openxmlformats.org/officeDocument/2006/relationships/hyperlink" Target="mailto:bichltn3@vpbank.com.vn" TargetMode="External"/><Relationship Id="rId393" Type="http://schemas.openxmlformats.org/officeDocument/2006/relationships/hyperlink" Target="mailto:LINHNM9@VPBANK.COM.VN" TargetMode="External"/><Relationship Id="rId211" Type="http://schemas.openxmlformats.org/officeDocument/2006/relationships/hyperlink" Target="mailto:trangnh23@vpbank.com.vn" TargetMode="External"/><Relationship Id="rId232" Type="http://schemas.openxmlformats.org/officeDocument/2006/relationships/hyperlink" Target="mailto:chuonghh@vpbank.com.vn" TargetMode="External"/><Relationship Id="rId253" Type="http://schemas.openxmlformats.org/officeDocument/2006/relationships/hyperlink" Target="mailto:VIETNT2@VPBANK.COM.VN" TargetMode="External"/><Relationship Id="rId274" Type="http://schemas.openxmlformats.org/officeDocument/2006/relationships/hyperlink" Target="mailto:THUHTH@VPBANK.COM.VN" TargetMode="External"/><Relationship Id="rId295" Type="http://schemas.openxmlformats.org/officeDocument/2006/relationships/hyperlink" Target="mailto:THEDAN@VPBANK.COM.VN" TargetMode="External"/><Relationship Id="rId309" Type="http://schemas.openxmlformats.org/officeDocument/2006/relationships/hyperlink" Target="mailto:thanhnt25@vpbank.com.vn" TargetMode="External"/><Relationship Id="rId27" Type="http://schemas.openxmlformats.org/officeDocument/2006/relationships/hyperlink" Target="mailto:huonghtn1@vpbank.com.vn" TargetMode="External"/><Relationship Id="rId48" Type="http://schemas.openxmlformats.org/officeDocument/2006/relationships/hyperlink" Target="mailto:NAMNV@VPBANK.COM.VN" TargetMode="External"/><Relationship Id="rId69" Type="http://schemas.openxmlformats.org/officeDocument/2006/relationships/hyperlink" Target="mailto:anhdn18@vpbank.com.vn" TargetMode="External"/><Relationship Id="rId113" Type="http://schemas.openxmlformats.org/officeDocument/2006/relationships/hyperlink" Target="mailto:TAMNT3@VPBANK.COM.VN" TargetMode="External"/><Relationship Id="rId134" Type="http://schemas.openxmlformats.org/officeDocument/2006/relationships/hyperlink" Target="mailto:longlq@vpbank.com.vn" TargetMode="External"/><Relationship Id="rId320" Type="http://schemas.openxmlformats.org/officeDocument/2006/relationships/hyperlink" Target="mailto:thanhnt25@vpbank.com.vn" TargetMode="External"/><Relationship Id="rId80" Type="http://schemas.openxmlformats.org/officeDocument/2006/relationships/hyperlink" Target="mailto:anhdn18@vpbank.com.vn" TargetMode="External"/><Relationship Id="rId155" Type="http://schemas.openxmlformats.org/officeDocument/2006/relationships/hyperlink" Target="mailto:quangthe@vpbank.com.vn" TargetMode="External"/><Relationship Id="rId176" Type="http://schemas.openxmlformats.org/officeDocument/2006/relationships/hyperlink" Target="mailto:hungnm5@vpbank.com.vn" TargetMode="External"/><Relationship Id="rId197" Type="http://schemas.openxmlformats.org/officeDocument/2006/relationships/hyperlink" Target="mailto:binhnt2@vpbank.com.vn" TargetMode="External"/><Relationship Id="rId341" Type="http://schemas.openxmlformats.org/officeDocument/2006/relationships/hyperlink" Target="mailto:honggiang@vpbank.com.vn" TargetMode="External"/><Relationship Id="rId362" Type="http://schemas.openxmlformats.org/officeDocument/2006/relationships/hyperlink" Target="mailto:bichltn3@vpbank.com.vn" TargetMode="External"/><Relationship Id="rId383" Type="http://schemas.openxmlformats.org/officeDocument/2006/relationships/hyperlink" Target="mailto:bichltn3@vpbank.com.vn" TargetMode="External"/><Relationship Id="rId201" Type="http://schemas.openxmlformats.org/officeDocument/2006/relationships/hyperlink" Target="mailto:trangnh23@vpbank.com.vn" TargetMode="External"/><Relationship Id="rId222" Type="http://schemas.openxmlformats.org/officeDocument/2006/relationships/hyperlink" Target="mailto:dungdd@vpbank.com.vn" TargetMode="External"/><Relationship Id="rId243" Type="http://schemas.openxmlformats.org/officeDocument/2006/relationships/hyperlink" Target="mailto:VIETNT2@VPBANK.COM.VN" TargetMode="External"/><Relationship Id="rId264" Type="http://schemas.openxmlformats.org/officeDocument/2006/relationships/hyperlink" Target="mailto:ANHBQ@VPBANK.COM.VN" TargetMode="External"/><Relationship Id="rId285" Type="http://schemas.openxmlformats.org/officeDocument/2006/relationships/hyperlink" Target="mailto:QUYNHHV@VPBANK.COM.VN" TargetMode="External"/><Relationship Id="rId17" Type="http://schemas.openxmlformats.org/officeDocument/2006/relationships/hyperlink" Target="mailto:thultx1@vpbank.com.vn" TargetMode="External"/><Relationship Id="rId38" Type="http://schemas.openxmlformats.org/officeDocument/2006/relationships/hyperlink" Target="mailto:quybtn@vpbank.com.vn" TargetMode="External"/><Relationship Id="rId59" Type="http://schemas.openxmlformats.org/officeDocument/2006/relationships/hyperlink" Target="mailto:THUDTH3@VPBANK.COM.VN" TargetMode="External"/><Relationship Id="rId103" Type="http://schemas.openxmlformats.org/officeDocument/2006/relationships/hyperlink" Target="mailto:Vinhlv@vpbank.com.vn" TargetMode="External"/><Relationship Id="rId124" Type="http://schemas.openxmlformats.org/officeDocument/2006/relationships/hyperlink" Target="mailto:TAMNT3@VPBANK.COM.VN" TargetMode="External"/><Relationship Id="rId310" Type="http://schemas.openxmlformats.org/officeDocument/2006/relationships/hyperlink" Target="mailto:thanhnt25@vpbank.com.vn" TargetMode="External"/><Relationship Id="rId70" Type="http://schemas.openxmlformats.org/officeDocument/2006/relationships/hyperlink" Target="mailto:anhdn18@vpbank.com.vn" TargetMode="External"/><Relationship Id="rId91" Type="http://schemas.openxmlformats.org/officeDocument/2006/relationships/hyperlink" Target="mailto:Vinhlv@vpbank.com.vn" TargetMode="External"/><Relationship Id="rId145" Type="http://schemas.openxmlformats.org/officeDocument/2006/relationships/hyperlink" Target="mailto:quangthe@vpbank.com.vn" TargetMode="External"/><Relationship Id="rId166" Type="http://schemas.openxmlformats.org/officeDocument/2006/relationships/hyperlink" Target="mailto:hungnm5@vpbank.com.vn" TargetMode="External"/><Relationship Id="rId187" Type="http://schemas.openxmlformats.org/officeDocument/2006/relationships/hyperlink" Target="mailto:Sangnm3@vpbank.com.vn" TargetMode="External"/><Relationship Id="rId331" Type="http://schemas.openxmlformats.org/officeDocument/2006/relationships/hyperlink" Target="mailto:honggiang@vpbank.com.vn" TargetMode="External"/><Relationship Id="rId352" Type="http://schemas.openxmlformats.org/officeDocument/2006/relationships/hyperlink" Target="mailto:thanhlv@vpbank.com.vn" TargetMode="External"/><Relationship Id="rId373" Type="http://schemas.openxmlformats.org/officeDocument/2006/relationships/hyperlink" Target="mailto:bichltn3@vpbank.com.vn" TargetMode="External"/><Relationship Id="rId394" Type="http://schemas.openxmlformats.org/officeDocument/2006/relationships/hyperlink" Target="mailto:linhln3@vpbank.com.vn" TargetMode="External"/><Relationship Id="rId1" Type="http://schemas.openxmlformats.org/officeDocument/2006/relationships/hyperlink" Target="mailto:vunhq@vpb.com.vn" TargetMode="External"/><Relationship Id="rId212" Type="http://schemas.openxmlformats.org/officeDocument/2006/relationships/hyperlink" Target="mailto:trangnh23@vpbank.com.vn" TargetMode="External"/><Relationship Id="rId233" Type="http://schemas.openxmlformats.org/officeDocument/2006/relationships/hyperlink" Target="mailto:chuonghh@vpbank.com.vn" TargetMode="External"/><Relationship Id="rId254" Type="http://schemas.openxmlformats.org/officeDocument/2006/relationships/hyperlink" Target="mailto:VIETNT2@VPBANK.COM.VN" TargetMode="External"/><Relationship Id="rId28" Type="http://schemas.openxmlformats.org/officeDocument/2006/relationships/hyperlink" Target="mailto:honggiang@vpbank.com.vn" TargetMode="External"/><Relationship Id="rId49" Type="http://schemas.openxmlformats.org/officeDocument/2006/relationships/hyperlink" Target="mailto:haihh@vpbank.com.vn" TargetMode="External"/><Relationship Id="rId114" Type="http://schemas.openxmlformats.org/officeDocument/2006/relationships/hyperlink" Target="mailto:TAMNT3@VPBANK.COM.VN" TargetMode="External"/><Relationship Id="rId275" Type="http://schemas.openxmlformats.org/officeDocument/2006/relationships/hyperlink" Target="mailto:HAIPN6@VPBANK.COM.VN" TargetMode="External"/><Relationship Id="rId296" Type="http://schemas.openxmlformats.org/officeDocument/2006/relationships/hyperlink" Target="mailto:KYKM@VPBANK.COM.VN" TargetMode="External"/><Relationship Id="rId300" Type="http://schemas.openxmlformats.org/officeDocument/2006/relationships/hyperlink" Target="mailto:vudm@vpbank.com.vn" TargetMode="External"/><Relationship Id="rId60" Type="http://schemas.openxmlformats.org/officeDocument/2006/relationships/hyperlink" Target="mailto:Vinhlv@vpbank.com.vn" TargetMode="External"/><Relationship Id="rId81" Type="http://schemas.openxmlformats.org/officeDocument/2006/relationships/hyperlink" Target="mailto:anhdn18@vpbank.com.vn" TargetMode="External"/><Relationship Id="rId135" Type="http://schemas.openxmlformats.org/officeDocument/2006/relationships/hyperlink" Target="mailto:vinh@vpbank.com.vn" TargetMode="External"/><Relationship Id="rId156" Type="http://schemas.openxmlformats.org/officeDocument/2006/relationships/hyperlink" Target="mailto:quangthe@vpbank.com.vn" TargetMode="External"/><Relationship Id="rId177" Type="http://schemas.openxmlformats.org/officeDocument/2006/relationships/hyperlink" Target="mailto:hungnm5@vpbank.com.vn" TargetMode="External"/><Relationship Id="rId198" Type="http://schemas.openxmlformats.org/officeDocument/2006/relationships/hyperlink" Target="mailto:trangnh23@vpbank.com.vn" TargetMode="External"/><Relationship Id="rId321" Type="http://schemas.openxmlformats.org/officeDocument/2006/relationships/hyperlink" Target="mailto:thanhnt25@vpbank.com.vn" TargetMode="External"/><Relationship Id="rId342" Type="http://schemas.openxmlformats.org/officeDocument/2006/relationships/hyperlink" Target="mailto:honggiang@vpbank.com.vn" TargetMode="External"/><Relationship Id="rId363" Type="http://schemas.openxmlformats.org/officeDocument/2006/relationships/hyperlink" Target="mailto:bichltn3@vpbank.com.vn" TargetMode="External"/><Relationship Id="rId384" Type="http://schemas.openxmlformats.org/officeDocument/2006/relationships/hyperlink" Target="mailto:trungpd4@vpbank.com.vn" TargetMode="External"/><Relationship Id="rId202" Type="http://schemas.openxmlformats.org/officeDocument/2006/relationships/hyperlink" Target="mailto:trangnh23@vpbank.com.vn" TargetMode="External"/><Relationship Id="rId223" Type="http://schemas.openxmlformats.org/officeDocument/2006/relationships/hyperlink" Target="mailto:THEDAN@VPBANK.COM.VN" TargetMode="External"/><Relationship Id="rId244" Type="http://schemas.openxmlformats.org/officeDocument/2006/relationships/hyperlink" Target="mailto:VIETNT2@VPBANK.COM.VN" TargetMode="External"/><Relationship Id="rId18" Type="http://schemas.openxmlformats.org/officeDocument/2006/relationships/hyperlink" Target="mailto:YENTH@VPBANK.COM.VN" TargetMode="External"/><Relationship Id="rId39" Type="http://schemas.openxmlformats.org/officeDocument/2006/relationships/hyperlink" Target="mailto:NGANTT2@VPBANK.COM.VN" TargetMode="External"/><Relationship Id="rId265" Type="http://schemas.openxmlformats.org/officeDocument/2006/relationships/hyperlink" Target="mailto:hiennt2@vpbank.com.vn" TargetMode="External"/><Relationship Id="rId286" Type="http://schemas.openxmlformats.org/officeDocument/2006/relationships/hyperlink" Target="mailto:phungvuong@vpbank.com.vn" TargetMode="External"/><Relationship Id="rId50" Type="http://schemas.openxmlformats.org/officeDocument/2006/relationships/hyperlink" Target="mailto:yenpth@vpbank.com.vn" TargetMode="External"/><Relationship Id="rId104" Type="http://schemas.openxmlformats.org/officeDocument/2006/relationships/hyperlink" Target="mailto:Vinhlv@vpbank.com.vn" TargetMode="External"/><Relationship Id="rId125" Type="http://schemas.openxmlformats.org/officeDocument/2006/relationships/hyperlink" Target="mailto:TAMNT3@VPBANK.COM.VN" TargetMode="External"/><Relationship Id="rId146" Type="http://schemas.openxmlformats.org/officeDocument/2006/relationships/hyperlink" Target="mailto:quangthe@vpbank.com.vn" TargetMode="External"/><Relationship Id="rId167" Type="http://schemas.openxmlformats.org/officeDocument/2006/relationships/hyperlink" Target="mailto:hungnm5@vpbank.com.vn" TargetMode="External"/><Relationship Id="rId188" Type="http://schemas.openxmlformats.org/officeDocument/2006/relationships/hyperlink" Target="mailto:Sangnm3@vpbank.com.vn" TargetMode="External"/><Relationship Id="rId311" Type="http://schemas.openxmlformats.org/officeDocument/2006/relationships/hyperlink" Target="mailto:thanhnt25@vpbank.com.vn" TargetMode="External"/><Relationship Id="rId332" Type="http://schemas.openxmlformats.org/officeDocument/2006/relationships/hyperlink" Target="mailto:honggiang@vpbank.com.vn" TargetMode="External"/><Relationship Id="rId353" Type="http://schemas.openxmlformats.org/officeDocument/2006/relationships/hyperlink" Target="mailto:Hapm@vpbank.com.vn" TargetMode="External"/><Relationship Id="rId374" Type="http://schemas.openxmlformats.org/officeDocument/2006/relationships/hyperlink" Target="mailto:bichltn3@vpbank.com.vn" TargetMode="External"/><Relationship Id="rId395" Type="http://schemas.openxmlformats.org/officeDocument/2006/relationships/printerSettings" Target="../printerSettings/printerSettings4.bin"/><Relationship Id="rId71" Type="http://schemas.openxmlformats.org/officeDocument/2006/relationships/hyperlink" Target="mailto:anhdn18@vpbank.com.vn" TargetMode="External"/><Relationship Id="rId92" Type="http://schemas.openxmlformats.org/officeDocument/2006/relationships/hyperlink" Target="mailto:Vinhlv@vpbank.com.vn" TargetMode="External"/><Relationship Id="rId213" Type="http://schemas.openxmlformats.org/officeDocument/2006/relationships/hyperlink" Target="mailto:trangnh23@vpbank.com.vn" TargetMode="External"/><Relationship Id="rId234" Type="http://schemas.openxmlformats.org/officeDocument/2006/relationships/hyperlink" Target="mailto:chuonghh@vpbank.com.vn" TargetMode="External"/><Relationship Id="rId2" Type="http://schemas.openxmlformats.org/officeDocument/2006/relationships/hyperlink" Target="mailto:TUOT@vpbank.com.vn" TargetMode="External"/><Relationship Id="rId29" Type="http://schemas.openxmlformats.org/officeDocument/2006/relationships/hyperlink" Target="mailto:truongdq@vpbank.com.vn" TargetMode="External"/><Relationship Id="rId255" Type="http://schemas.openxmlformats.org/officeDocument/2006/relationships/hyperlink" Target="mailto:VIETNT2@VPBANK.COM.VN" TargetMode="External"/><Relationship Id="rId276" Type="http://schemas.openxmlformats.org/officeDocument/2006/relationships/hyperlink" Target="mailto:CUONGLV14@VPBANK.COM.VN" TargetMode="External"/><Relationship Id="rId297" Type="http://schemas.openxmlformats.org/officeDocument/2006/relationships/hyperlink" Target="mailto:NAMNV@VPBANK.COM.VN" TargetMode="External"/><Relationship Id="rId40" Type="http://schemas.openxmlformats.org/officeDocument/2006/relationships/hyperlink" Target="mailto:NTHUE01@VPBANK.COM.VN" TargetMode="External"/><Relationship Id="rId115" Type="http://schemas.openxmlformats.org/officeDocument/2006/relationships/hyperlink" Target="mailto:TAMNT3@VPBANK.COM.VN" TargetMode="External"/><Relationship Id="rId136" Type="http://schemas.openxmlformats.org/officeDocument/2006/relationships/hyperlink" Target="mailto:quandn1@vpbank.com.vn" TargetMode="External"/><Relationship Id="rId157" Type="http://schemas.openxmlformats.org/officeDocument/2006/relationships/hyperlink" Target="mailto:quangthe@vpbank.com.vn" TargetMode="External"/><Relationship Id="rId178" Type="http://schemas.openxmlformats.org/officeDocument/2006/relationships/hyperlink" Target="mailto:hungnm5@vpbank.com.vn" TargetMode="External"/><Relationship Id="rId301" Type="http://schemas.openxmlformats.org/officeDocument/2006/relationships/hyperlink" Target="mailto:dungnt13@vpbank.com.vn" TargetMode="External"/><Relationship Id="rId322" Type="http://schemas.openxmlformats.org/officeDocument/2006/relationships/hyperlink" Target="mailto:anhdn18@vpbank.com.vn" TargetMode="External"/><Relationship Id="rId343" Type="http://schemas.openxmlformats.org/officeDocument/2006/relationships/hyperlink" Target="mailto:lamnd@vpbank.com.vn" TargetMode="External"/><Relationship Id="rId364" Type="http://schemas.openxmlformats.org/officeDocument/2006/relationships/hyperlink" Target="mailto:bichltn3@vpbank.com.vn" TargetMode="External"/><Relationship Id="rId61" Type="http://schemas.openxmlformats.org/officeDocument/2006/relationships/hyperlink" Target="mailto:anhdn18@vpbank.com.vn" TargetMode="External"/><Relationship Id="rId82" Type="http://schemas.openxmlformats.org/officeDocument/2006/relationships/hyperlink" Target="mailto:anhdn18@vpbank.com.vn" TargetMode="External"/><Relationship Id="rId199" Type="http://schemas.openxmlformats.org/officeDocument/2006/relationships/hyperlink" Target="mailto:trangnh23@vpbank.com.vn" TargetMode="External"/><Relationship Id="rId203" Type="http://schemas.openxmlformats.org/officeDocument/2006/relationships/hyperlink" Target="mailto:trangnh23@vpbank.com.vn" TargetMode="External"/><Relationship Id="rId385" Type="http://schemas.openxmlformats.org/officeDocument/2006/relationships/hyperlink" Target="mailto:thanhnv40@vpbank.com.vn" TargetMode="External"/><Relationship Id="rId19" Type="http://schemas.openxmlformats.org/officeDocument/2006/relationships/hyperlink" Target="mailto:ngantt2@vpbank.com.vn" TargetMode="External"/><Relationship Id="rId224" Type="http://schemas.openxmlformats.org/officeDocument/2006/relationships/hyperlink" Target="javascript:__doPostBack('ctl00$C$UC_ENT_LIST1$CtlList$ctl07$Cmd2','')" TargetMode="External"/><Relationship Id="rId245" Type="http://schemas.openxmlformats.org/officeDocument/2006/relationships/hyperlink" Target="mailto:VIETNT2@VPBANK.COM.VN" TargetMode="External"/><Relationship Id="rId266" Type="http://schemas.openxmlformats.org/officeDocument/2006/relationships/hyperlink" Target="mailto:honghanh@vpbank.com.vn" TargetMode="External"/><Relationship Id="rId287" Type="http://schemas.openxmlformats.org/officeDocument/2006/relationships/hyperlink" Target="mailto:TUDT@VPBANK.COM.VN" TargetMode="External"/><Relationship Id="rId30" Type="http://schemas.openxmlformats.org/officeDocument/2006/relationships/hyperlink" Target="mailto:hunghv@vpbank.com.vn" TargetMode="External"/><Relationship Id="rId105" Type="http://schemas.openxmlformats.org/officeDocument/2006/relationships/hyperlink" Target="mailto:anhdn18@vpbank.com.vn" TargetMode="External"/><Relationship Id="rId126" Type="http://schemas.openxmlformats.org/officeDocument/2006/relationships/hyperlink" Target="mailto:TAMNT3@VPBANK.COM.VN" TargetMode="External"/><Relationship Id="rId147" Type="http://schemas.openxmlformats.org/officeDocument/2006/relationships/hyperlink" Target="mailto:quangthe@vpbank.com.vn" TargetMode="External"/><Relationship Id="rId168" Type="http://schemas.openxmlformats.org/officeDocument/2006/relationships/hyperlink" Target="mailto:hungnm5@vpbank.com.vn" TargetMode="External"/><Relationship Id="rId312" Type="http://schemas.openxmlformats.org/officeDocument/2006/relationships/hyperlink" Target="mailto:thanhnt25@vpbank.com.vn" TargetMode="External"/><Relationship Id="rId333" Type="http://schemas.openxmlformats.org/officeDocument/2006/relationships/hyperlink" Target="mailto:honggiang@vpbank.com.vn" TargetMode="External"/><Relationship Id="rId354" Type="http://schemas.openxmlformats.org/officeDocument/2006/relationships/hyperlink" Target="mailto:dinhnq@vpbank.com.vn" TargetMode="External"/><Relationship Id="rId51" Type="http://schemas.openxmlformats.org/officeDocument/2006/relationships/hyperlink" Target="mailto:thangtx@vpbank.com.vn" TargetMode="External"/><Relationship Id="rId72" Type="http://schemas.openxmlformats.org/officeDocument/2006/relationships/hyperlink" Target="mailto:anhdn18@vpbank.com.vn" TargetMode="External"/><Relationship Id="rId93" Type="http://schemas.openxmlformats.org/officeDocument/2006/relationships/hyperlink" Target="mailto:Vinhlv@vpbank.com.vn" TargetMode="External"/><Relationship Id="rId189" Type="http://schemas.openxmlformats.org/officeDocument/2006/relationships/hyperlink" Target="mailto:Sangnm3@vpbank.com.vn" TargetMode="External"/><Relationship Id="rId375" Type="http://schemas.openxmlformats.org/officeDocument/2006/relationships/hyperlink" Target="mailto:bichltn3@vpbank.com.vn" TargetMode="External"/><Relationship Id="rId396" Type="http://schemas.openxmlformats.org/officeDocument/2006/relationships/drawing" Target="../drawings/drawing1.xml"/><Relationship Id="rId3" Type="http://schemas.openxmlformats.org/officeDocument/2006/relationships/hyperlink" Target="mailto:sacm@vpb.com.vn" TargetMode="External"/><Relationship Id="rId214" Type="http://schemas.openxmlformats.org/officeDocument/2006/relationships/hyperlink" Target="mailto:trangnh23@vpbank.com.vn" TargetMode="External"/><Relationship Id="rId235" Type="http://schemas.openxmlformats.org/officeDocument/2006/relationships/hyperlink" Target="mailto:chuonghh@vpbank.com.vn" TargetMode="External"/><Relationship Id="rId256" Type="http://schemas.openxmlformats.org/officeDocument/2006/relationships/hyperlink" Target="mailto:VIETNT2@VPBANK.COM.VN" TargetMode="External"/><Relationship Id="rId277" Type="http://schemas.openxmlformats.org/officeDocument/2006/relationships/hyperlink" Target="mailto:CUONGLV14@VPBANK.COM.VN" TargetMode="External"/><Relationship Id="rId298" Type="http://schemas.openxmlformats.org/officeDocument/2006/relationships/hyperlink" Target="mailto:phongpt9@vpbank.com.vn" TargetMode="External"/><Relationship Id="rId116" Type="http://schemas.openxmlformats.org/officeDocument/2006/relationships/hyperlink" Target="mailto:TAMNT3@VPBANK.COM.VN" TargetMode="External"/><Relationship Id="rId137" Type="http://schemas.openxmlformats.org/officeDocument/2006/relationships/hyperlink" Target="mailto:SONVK@VPBANK.COM.VN" TargetMode="External"/><Relationship Id="rId158" Type="http://schemas.openxmlformats.org/officeDocument/2006/relationships/hyperlink" Target="mailto:quangthe@vpbank.com.vn" TargetMode="External"/><Relationship Id="rId302" Type="http://schemas.openxmlformats.org/officeDocument/2006/relationships/hyperlink" Target="mailto:quangthe@vpbank.com.vn" TargetMode="External"/><Relationship Id="rId323" Type="http://schemas.openxmlformats.org/officeDocument/2006/relationships/hyperlink" Target="mailto:trangnh23@vpbank.com.vn" TargetMode="External"/><Relationship Id="rId344" Type="http://schemas.openxmlformats.org/officeDocument/2006/relationships/hyperlink" Target="mailto:dungdd@vpbank.com.vn" TargetMode="External"/><Relationship Id="rId20" Type="http://schemas.openxmlformats.org/officeDocument/2006/relationships/hyperlink" Target="mailto:phuocth@vpbank.com.vn" TargetMode="External"/><Relationship Id="rId41" Type="http://schemas.openxmlformats.org/officeDocument/2006/relationships/hyperlink" Target="mailto:VIETNT2@VPBANK.COM.VN" TargetMode="External"/><Relationship Id="rId62" Type="http://schemas.openxmlformats.org/officeDocument/2006/relationships/hyperlink" Target="mailto:anhdn18@vpbank.com.vn" TargetMode="External"/><Relationship Id="rId83" Type="http://schemas.openxmlformats.org/officeDocument/2006/relationships/hyperlink" Target="mailto:Vinhlv@vpbank.com.vn" TargetMode="External"/><Relationship Id="rId179" Type="http://schemas.openxmlformats.org/officeDocument/2006/relationships/hyperlink" Target="mailto:hungnm5@vpbank.com.vn" TargetMode="External"/><Relationship Id="rId365" Type="http://schemas.openxmlformats.org/officeDocument/2006/relationships/hyperlink" Target="mailto:bichltn3@vpbank.com.vn" TargetMode="External"/><Relationship Id="rId386" Type="http://schemas.openxmlformats.org/officeDocument/2006/relationships/hyperlink" Target="mailto:thanhnv40@vpbank.com.vn" TargetMode="External"/><Relationship Id="rId190" Type="http://schemas.openxmlformats.org/officeDocument/2006/relationships/hyperlink" Target="mailto:Sangnm3@vpbank.com.vn" TargetMode="External"/><Relationship Id="rId204" Type="http://schemas.openxmlformats.org/officeDocument/2006/relationships/hyperlink" Target="mailto:trangnh23@vpbank.com.vn" TargetMode="External"/><Relationship Id="rId225" Type="http://schemas.openxmlformats.org/officeDocument/2006/relationships/hyperlink" Target="javascript:__doPostBack('ctl00$C$UC_ENT_LIST1$CtlList$ctl02$Cmd2','')" TargetMode="External"/><Relationship Id="rId246" Type="http://schemas.openxmlformats.org/officeDocument/2006/relationships/hyperlink" Target="mailto:VIETNT2@VPBANK.COM.VN" TargetMode="External"/><Relationship Id="rId267" Type="http://schemas.openxmlformats.org/officeDocument/2006/relationships/hyperlink" Target="mailto:ANHDN18@VPBANK.COM.VN" TargetMode="External"/><Relationship Id="rId288" Type="http://schemas.openxmlformats.org/officeDocument/2006/relationships/hyperlink" Target="mailto:THUANTV3@VPBANK.COM.VN" TargetMode="External"/><Relationship Id="rId106" Type="http://schemas.openxmlformats.org/officeDocument/2006/relationships/hyperlink" Target="mailto:biennv@vpbank.com.vn" TargetMode="External"/><Relationship Id="rId127" Type="http://schemas.openxmlformats.org/officeDocument/2006/relationships/hyperlink" Target="mailto:TAMNT3@VPBANK.COM.VN" TargetMode="External"/><Relationship Id="rId313" Type="http://schemas.openxmlformats.org/officeDocument/2006/relationships/hyperlink" Target="mailto:thanhnt25@vpbank.com.vn" TargetMode="External"/><Relationship Id="rId10" Type="http://schemas.openxmlformats.org/officeDocument/2006/relationships/hyperlink" Target="mailto:vudm@vpbank.com.vn" TargetMode="External"/><Relationship Id="rId31" Type="http://schemas.openxmlformats.org/officeDocument/2006/relationships/hyperlink" Target="mailto:nguyetntm@vpbank.com.vn" TargetMode="External"/><Relationship Id="rId52" Type="http://schemas.openxmlformats.org/officeDocument/2006/relationships/hyperlink" Target="mailto:THUANTV3@VPBANK.COM.VN" TargetMode="External"/><Relationship Id="rId73" Type="http://schemas.openxmlformats.org/officeDocument/2006/relationships/hyperlink" Target="mailto:anhdn18@vpbank.com.vn" TargetMode="External"/><Relationship Id="rId94" Type="http://schemas.openxmlformats.org/officeDocument/2006/relationships/hyperlink" Target="mailto:Vinhlv@vpbank.com.vn" TargetMode="External"/><Relationship Id="rId148" Type="http://schemas.openxmlformats.org/officeDocument/2006/relationships/hyperlink" Target="mailto:quangthe@vpbank.com.vn" TargetMode="External"/><Relationship Id="rId169" Type="http://schemas.openxmlformats.org/officeDocument/2006/relationships/hyperlink" Target="mailto:hungnm5@vpbank.com.vn" TargetMode="External"/><Relationship Id="rId334" Type="http://schemas.openxmlformats.org/officeDocument/2006/relationships/hyperlink" Target="mailto:honggiang@vpbank.com.vn" TargetMode="External"/><Relationship Id="rId355" Type="http://schemas.openxmlformats.org/officeDocument/2006/relationships/hyperlink" Target="mailto:trungvan@vpbank.com.vn" TargetMode="External"/><Relationship Id="rId376" Type="http://schemas.openxmlformats.org/officeDocument/2006/relationships/hyperlink" Target="mailto:bichltn3@vpbank.com.vn" TargetMode="External"/><Relationship Id="rId397" Type="http://schemas.openxmlformats.org/officeDocument/2006/relationships/vmlDrawing" Target="../drawings/vmlDrawing3.vml"/><Relationship Id="rId4" Type="http://schemas.openxmlformats.org/officeDocument/2006/relationships/hyperlink" Target="mailto:cuongnt8@vpb.com.vn" TargetMode="External"/><Relationship Id="rId180" Type="http://schemas.openxmlformats.org/officeDocument/2006/relationships/hyperlink" Target="mailto:hungnm5@vpbank.com.vn" TargetMode="External"/><Relationship Id="rId215" Type="http://schemas.openxmlformats.org/officeDocument/2006/relationships/hyperlink" Target="mailto:trangnh23@vpbank.com.vn" TargetMode="External"/><Relationship Id="rId236" Type="http://schemas.openxmlformats.org/officeDocument/2006/relationships/hyperlink" Target="mailto:chuonghh@vpbank.com.vn" TargetMode="External"/><Relationship Id="rId257" Type="http://schemas.openxmlformats.org/officeDocument/2006/relationships/hyperlink" Target="mailto:VIETNT2@VPBANK.COM.VN" TargetMode="External"/><Relationship Id="rId278" Type="http://schemas.openxmlformats.org/officeDocument/2006/relationships/hyperlink" Target="mailto:CUONGPV2@VPBANK.COM.VN" TargetMode="External"/><Relationship Id="rId303" Type="http://schemas.openxmlformats.org/officeDocument/2006/relationships/hyperlink" Target="mailto:Quanghoa@vpbank.com.vn" TargetMode="External"/><Relationship Id="rId42" Type="http://schemas.openxmlformats.org/officeDocument/2006/relationships/hyperlink" Target="mailto:hiepdd@vpbank.com.vn" TargetMode="External"/><Relationship Id="rId84" Type="http://schemas.openxmlformats.org/officeDocument/2006/relationships/hyperlink" Target="mailto:Vinhlv@vpbank.com.vn" TargetMode="External"/><Relationship Id="rId138" Type="http://schemas.openxmlformats.org/officeDocument/2006/relationships/hyperlink" Target="mailto:longlq@vpbank.com.vn" TargetMode="External"/><Relationship Id="rId345" Type="http://schemas.openxmlformats.org/officeDocument/2006/relationships/hyperlink" Target="mailto:TUTV1@VPBANK.COM.VN" TargetMode="External"/><Relationship Id="rId387" Type="http://schemas.openxmlformats.org/officeDocument/2006/relationships/hyperlink" Target="mailto:hoaln7@vpbank.com.vn" TargetMode="External"/><Relationship Id="rId191" Type="http://schemas.openxmlformats.org/officeDocument/2006/relationships/hyperlink" Target="mailto:Sangnm3@vpbank.com.vn" TargetMode="External"/><Relationship Id="rId205" Type="http://schemas.openxmlformats.org/officeDocument/2006/relationships/hyperlink" Target="mailto:trangnh23@vpbank.com.vn" TargetMode="External"/><Relationship Id="rId247" Type="http://schemas.openxmlformats.org/officeDocument/2006/relationships/hyperlink" Target="mailto:VIETNT2@VPBANK.COM.VN"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lantt2@vpbank.com.vn" TargetMode="External"/><Relationship Id="rId18" Type="http://schemas.openxmlformats.org/officeDocument/2006/relationships/hyperlink" Target="mailto:trunglh@vpbank.com.vn" TargetMode="External"/><Relationship Id="rId26" Type="http://schemas.openxmlformats.org/officeDocument/2006/relationships/hyperlink" Target="mailto:SME-DH3BTB-DNG@vpbank.com.vn" TargetMode="External"/><Relationship Id="rId39" Type="http://schemas.openxmlformats.org/officeDocument/2006/relationships/hyperlink" Target="mailto:lantt2@vpbank.com.vn" TargetMode="External"/><Relationship Id="rId21" Type="http://schemas.openxmlformats.org/officeDocument/2006/relationships/hyperlink" Target="mailto:minhpc@vpbank.com.vn" TargetMode="External"/><Relationship Id="rId34" Type="http://schemas.openxmlformats.org/officeDocument/2006/relationships/hyperlink" Target="mailto:SME-DH3BTB-QBH@vpbank.com.vn" TargetMode="External"/><Relationship Id="rId42" Type="http://schemas.openxmlformats.org/officeDocument/2006/relationships/hyperlink" Target="mailto:lantt2@vpbank.com.vn" TargetMode="External"/><Relationship Id="rId47" Type="http://schemas.openxmlformats.org/officeDocument/2006/relationships/hyperlink" Target="mailto:lantt2@vpbank.com.vn" TargetMode="External"/><Relationship Id="rId50" Type="http://schemas.openxmlformats.org/officeDocument/2006/relationships/hyperlink" Target="mailto:lantt2@vpbank.com.vn" TargetMode="External"/><Relationship Id="rId55" Type="http://schemas.openxmlformats.org/officeDocument/2006/relationships/hyperlink" Target="mailto:ngocntb15@vpbank.com.vn" TargetMode="External"/><Relationship Id="rId63" Type="http://schemas.openxmlformats.org/officeDocument/2006/relationships/hyperlink" Target="mailto:phutq1@vpbank.com.vn" TargetMode="External"/><Relationship Id="rId68" Type="http://schemas.openxmlformats.org/officeDocument/2006/relationships/hyperlink" Target="mailto:smehcm-saigon@vpbank.com.vn" TargetMode="External"/><Relationship Id="rId76" Type="http://schemas.openxmlformats.org/officeDocument/2006/relationships/hyperlink" Target="mailto:smehcm-benthanh@vpbank.com.vn" TargetMode="External"/><Relationship Id="rId7" Type="http://schemas.openxmlformats.org/officeDocument/2006/relationships/hyperlink" Target="mailto:tuantq3@vpbank.com.vn" TargetMode="External"/><Relationship Id="rId71" Type="http://schemas.openxmlformats.org/officeDocument/2006/relationships/hyperlink" Target="mailto:smehcm-buihuunghia@vpbank.com.vn" TargetMode="External"/><Relationship Id="rId2" Type="http://schemas.openxmlformats.org/officeDocument/2006/relationships/hyperlink" Target="mailto:ANHBN@VPBANK.COM.VN" TargetMode="External"/><Relationship Id="rId16" Type="http://schemas.openxmlformats.org/officeDocument/2006/relationships/hyperlink" Target="mailto:taipt@vpbank.com.vn" TargetMode="External"/><Relationship Id="rId29" Type="http://schemas.openxmlformats.org/officeDocument/2006/relationships/hyperlink" Target="mailto:SME-DH3BTB-HPG@vpbank.com.vn" TargetMode="External"/><Relationship Id="rId11" Type="http://schemas.openxmlformats.org/officeDocument/2006/relationships/hyperlink" Target="mailto:minhpl@vpbank.com.vn" TargetMode="External"/><Relationship Id="rId24" Type="http://schemas.openxmlformats.org/officeDocument/2006/relationships/hyperlink" Target="mailto:lantt2@vpbank.com.vn" TargetMode="External"/><Relationship Id="rId32" Type="http://schemas.openxmlformats.org/officeDocument/2006/relationships/hyperlink" Target="mailto:SME-DH3BTB-NBH@vpbank.com.vn" TargetMode="External"/><Relationship Id="rId37" Type="http://schemas.openxmlformats.org/officeDocument/2006/relationships/hyperlink" Target="mailto:SME-DH3BTB-TBI@vpbank.com.vn" TargetMode="External"/><Relationship Id="rId40" Type="http://schemas.openxmlformats.org/officeDocument/2006/relationships/hyperlink" Target="mailto:lantt2@vpbank.com.vn" TargetMode="External"/><Relationship Id="rId45" Type="http://schemas.openxmlformats.org/officeDocument/2006/relationships/hyperlink" Target="mailto:lantt2@vpbank.com.vn" TargetMode="External"/><Relationship Id="rId53" Type="http://schemas.openxmlformats.org/officeDocument/2006/relationships/hyperlink" Target="mailto:ngocntb15@vpbank.com.vn" TargetMode="External"/><Relationship Id="rId58" Type="http://schemas.openxmlformats.org/officeDocument/2006/relationships/hyperlink" Target="mailto:ngocntb15@vpbank.com.vn" TargetMode="External"/><Relationship Id="rId66" Type="http://schemas.openxmlformats.org/officeDocument/2006/relationships/hyperlink" Target="mailto:smehcm-phulam@vpbank.com.vn" TargetMode="External"/><Relationship Id="rId74" Type="http://schemas.openxmlformats.org/officeDocument/2006/relationships/hyperlink" Target="mailto:smehcm-binhduong@vpbank.com.vn" TargetMode="External"/><Relationship Id="rId79" Type="http://schemas.openxmlformats.org/officeDocument/2006/relationships/hyperlink" Target="mailto:huyvm@vpbank.com.vn" TargetMode="External"/><Relationship Id="rId5" Type="http://schemas.openxmlformats.org/officeDocument/2006/relationships/hyperlink" Target="mailto:lantt2@vpbank.com.vn" TargetMode="External"/><Relationship Id="rId61" Type="http://schemas.openxmlformats.org/officeDocument/2006/relationships/hyperlink" Target="mailto:ngocntb15@vpbank.com.vn" TargetMode="External"/><Relationship Id="rId82" Type="http://schemas.openxmlformats.org/officeDocument/2006/relationships/comments" Target="../comments4.xml"/><Relationship Id="rId10" Type="http://schemas.openxmlformats.org/officeDocument/2006/relationships/hyperlink" Target="mailto:lantt2@vpbank.com.vn" TargetMode="External"/><Relationship Id="rId19" Type="http://schemas.openxmlformats.org/officeDocument/2006/relationships/hyperlink" Target="mailto:thiennc@vpbank.com.vn" TargetMode="External"/><Relationship Id="rId31" Type="http://schemas.openxmlformats.org/officeDocument/2006/relationships/hyperlink" Target="mailto:SME-DH3BTB-NDH@vpbank.com.vn" TargetMode="External"/><Relationship Id="rId44" Type="http://schemas.openxmlformats.org/officeDocument/2006/relationships/hyperlink" Target="mailto:lantt2@vpbank.com.vn" TargetMode="External"/><Relationship Id="rId52" Type="http://schemas.openxmlformats.org/officeDocument/2006/relationships/hyperlink" Target="mailto:TRUNGVM@VPBANK.COM.VN" TargetMode="External"/><Relationship Id="rId60" Type="http://schemas.openxmlformats.org/officeDocument/2006/relationships/hyperlink" Target="mailto:ngocntb15@vpbank.com.vn" TargetMode="External"/><Relationship Id="rId65" Type="http://schemas.openxmlformats.org/officeDocument/2006/relationships/hyperlink" Target="mailto:smehcm-conghoa@vpbank.com.vn" TargetMode="External"/><Relationship Id="rId73" Type="http://schemas.openxmlformats.org/officeDocument/2006/relationships/hyperlink" Target="mailto:smehcm-dongnai@vpbank.com.vn" TargetMode="External"/><Relationship Id="rId78" Type="http://schemas.openxmlformats.org/officeDocument/2006/relationships/hyperlink" Target="mailto:HIEUND@VPBANK.COM.VN" TargetMode="External"/><Relationship Id="rId81" Type="http://schemas.openxmlformats.org/officeDocument/2006/relationships/vmlDrawing" Target="../drawings/vmlDrawing4.vml"/><Relationship Id="rId4" Type="http://schemas.openxmlformats.org/officeDocument/2006/relationships/hyperlink" Target="mailto:lantt2@vpbank.com.vn" TargetMode="External"/><Relationship Id="rId9" Type="http://schemas.openxmlformats.org/officeDocument/2006/relationships/hyperlink" Target="mailto:thanhpq@vpbank.com.vm" TargetMode="External"/><Relationship Id="rId14" Type="http://schemas.openxmlformats.org/officeDocument/2006/relationships/hyperlink" Target="mailto:minhnd12@vpbank.com.vn" TargetMode="External"/><Relationship Id="rId22" Type="http://schemas.openxmlformats.org/officeDocument/2006/relationships/hyperlink" Target="mailto:lantt2@vpbank.com.vn" TargetMode="External"/><Relationship Id="rId27" Type="http://schemas.openxmlformats.org/officeDocument/2006/relationships/hyperlink" Target="mailto:SME-DH3BTB-DNG@vpbank.com.vn" TargetMode="External"/><Relationship Id="rId30" Type="http://schemas.openxmlformats.org/officeDocument/2006/relationships/hyperlink" Target="mailto:SME-DH3BTB-HUE@vpbank.com.vn" TargetMode="External"/><Relationship Id="rId35" Type="http://schemas.openxmlformats.org/officeDocument/2006/relationships/hyperlink" Target="mailto:SME-DH3BTB-QTI@vpbank.com.vn" TargetMode="External"/><Relationship Id="rId43" Type="http://schemas.openxmlformats.org/officeDocument/2006/relationships/hyperlink" Target="mailto:lantt2@vpbank.com.vn" TargetMode="External"/><Relationship Id="rId48" Type="http://schemas.openxmlformats.org/officeDocument/2006/relationships/hyperlink" Target="mailto:lantt2@vpbank.com.vn" TargetMode="External"/><Relationship Id="rId56" Type="http://schemas.openxmlformats.org/officeDocument/2006/relationships/hyperlink" Target="mailto:ngocntb15@vpbank.com.vn" TargetMode="External"/><Relationship Id="rId64" Type="http://schemas.openxmlformats.org/officeDocument/2006/relationships/hyperlink" Target="mailto:smehcm-giadinh@vpbank.com.vn" TargetMode="External"/><Relationship Id="rId69" Type="http://schemas.openxmlformats.org/officeDocument/2006/relationships/hyperlink" Target="mailto:smehcm-tanphu@vpbank.com.vn" TargetMode="External"/><Relationship Id="rId77" Type="http://schemas.openxmlformats.org/officeDocument/2006/relationships/hyperlink" Target="mailto:smehcm-thuduc@vpbank.com.vn" TargetMode="External"/><Relationship Id="rId8" Type="http://schemas.openxmlformats.org/officeDocument/2006/relationships/hyperlink" Target="mailto:lantt2@vpbank.com.vn" TargetMode="External"/><Relationship Id="rId51" Type="http://schemas.openxmlformats.org/officeDocument/2006/relationships/hyperlink" Target="mailto:lantt2@vpbank.com.vn" TargetMode="External"/><Relationship Id="rId72" Type="http://schemas.openxmlformats.org/officeDocument/2006/relationships/hyperlink" Target="mailto:smehcm-hochiminh@%20vpbank.com.vn" TargetMode="External"/><Relationship Id="rId80" Type="http://schemas.openxmlformats.org/officeDocument/2006/relationships/printerSettings" Target="../printerSettings/printerSettings5.bin"/><Relationship Id="rId3" Type="http://schemas.openxmlformats.org/officeDocument/2006/relationships/hyperlink" Target="mailto:tuantq3@vpbank.com.vn" TargetMode="External"/><Relationship Id="rId12" Type="http://schemas.openxmlformats.org/officeDocument/2006/relationships/hyperlink" Target="mailto:lantt2@vpbank.com.vn" TargetMode="External"/><Relationship Id="rId17" Type="http://schemas.openxmlformats.org/officeDocument/2006/relationships/hyperlink" Target="mailto:thiennc@vpbank.com.vn" TargetMode="External"/><Relationship Id="rId25" Type="http://schemas.openxmlformats.org/officeDocument/2006/relationships/hyperlink" Target="mailto:trunglh@vpbank.com.vn" TargetMode="External"/><Relationship Id="rId33" Type="http://schemas.openxmlformats.org/officeDocument/2006/relationships/hyperlink" Target="mailto:SME-DH3BTB-NAN@vpbank.com.vn" TargetMode="External"/><Relationship Id="rId38" Type="http://schemas.openxmlformats.org/officeDocument/2006/relationships/hyperlink" Target="mailto:SME-DH3BTB-THA@vpbank.com.vn" TargetMode="External"/><Relationship Id="rId46" Type="http://schemas.openxmlformats.org/officeDocument/2006/relationships/hyperlink" Target="mailto:lantt2@vpbank.com.vn" TargetMode="External"/><Relationship Id="rId59" Type="http://schemas.openxmlformats.org/officeDocument/2006/relationships/hyperlink" Target="mailto:ngocntb15@vpbank.com.vn" TargetMode="External"/><Relationship Id="rId67" Type="http://schemas.openxmlformats.org/officeDocument/2006/relationships/hyperlink" Target="mailto:smehcm-phumyhung@vpbank.com.vn" TargetMode="External"/><Relationship Id="rId20" Type="http://schemas.openxmlformats.org/officeDocument/2006/relationships/hyperlink" Target="mailto:lantt2@vpbank.com.vn" TargetMode="External"/><Relationship Id="rId41" Type="http://schemas.openxmlformats.org/officeDocument/2006/relationships/hyperlink" Target="mailto:lantt2@vpbank.com.vn" TargetMode="External"/><Relationship Id="rId54" Type="http://schemas.openxmlformats.org/officeDocument/2006/relationships/hyperlink" Target="mailto:ngocntb15@vpbank.com.vn" TargetMode="External"/><Relationship Id="rId62" Type="http://schemas.openxmlformats.org/officeDocument/2006/relationships/hyperlink" Target="mailto:ngocntb15@vpbank.com.vn" TargetMode="External"/><Relationship Id="rId70" Type="http://schemas.openxmlformats.org/officeDocument/2006/relationships/hyperlink" Target="mailto:smehcm-kyhoa@vpbank.com.vn" TargetMode="External"/><Relationship Id="rId75" Type="http://schemas.openxmlformats.org/officeDocument/2006/relationships/hyperlink" Target="mailto:smehcm-vungtau@vpbank.com.vn" TargetMode="External"/><Relationship Id="rId1" Type="http://schemas.openxmlformats.org/officeDocument/2006/relationships/hyperlink" Target="mailto:minhpc@vpbank.com.vn" TargetMode="External"/><Relationship Id="rId6" Type="http://schemas.openxmlformats.org/officeDocument/2006/relationships/hyperlink" Target="mailto:thangpv@vpbank.com.vn" TargetMode="External"/><Relationship Id="rId15" Type="http://schemas.openxmlformats.org/officeDocument/2006/relationships/hyperlink" Target="mailto:minhpc@vpbank.com.vn" TargetMode="External"/><Relationship Id="rId23" Type="http://schemas.openxmlformats.org/officeDocument/2006/relationships/hyperlink" Target="mailto:thangpv@vpbank.com.vn" TargetMode="External"/><Relationship Id="rId28" Type="http://schemas.openxmlformats.org/officeDocument/2006/relationships/hyperlink" Target="mailto:SME-DH3BTB-HTH@vpbank.com.vn" TargetMode="External"/><Relationship Id="rId36" Type="http://schemas.openxmlformats.org/officeDocument/2006/relationships/hyperlink" Target="mailto:SME-DH3BTB-QTG@vpbank.com.vn" TargetMode="External"/><Relationship Id="rId49" Type="http://schemas.openxmlformats.org/officeDocument/2006/relationships/hyperlink" Target="mailto:lantt2@vpbank.com.vn" TargetMode="External"/><Relationship Id="rId57" Type="http://schemas.openxmlformats.org/officeDocument/2006/relationships/hyperlink" Target="mailto:ngocntb15@vpbank.com.v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V236"/>
  <sheetViews>
    <sheetView tabSelected="1" zoomScaleNormal="100" workbookViewId="0">
      <pane xSplit="7" ySplit="1" topLeftCell="R173" activePane="bottomRight" state="frozen"/>
      <selection pane="topRight" activeCell="E1" sqref="E1"/>
      <selection pane="bottomLeft" activeCell="A2" sqref="A2"/>
      <selection pane="bottomRight" activeCell="F173" sqref="F173"/>
    </sheetView>
  </sheetViews>
  <sheetFormatPr defaultColWidth="9.140625" defaultRowHeight="15"/>
  <cols>
    <col min="1" max="1" width="4.85546875" style="20" customWidth="1"/>
    <col min="2" max="2" width="8" style="20" customWidth="1"/>
    <col min="3" max="3" width="12.7109375" style="30" customWidth="1"/>
    <col min="4" max="4" width="8.140625" style="30" customWidth="1"/>
    <col min="5" max="5" width="19" style="30" customWidth="1"/>
    <col min="6" max="6" width="14.7109375" style="30" customWidth="1"/>
    <col min="7" max="7" width="16.28515625" style="30" customWidth="1"/>
    <col min="8" max="10" width="10.140625" style="20" customWidth="1"/>
    <col min="11" max="14" width="16.140625" style="20" customWidth="1"/>
    <col min="15" max="16" width="16.140625" style="30" customWidth="1"/>
    <col min="17" max="17" width="20.140625" style="30" customWidth="1"/>
    <col min="18" max="18" width="32.7109375" style="29" customWidth="1"/>
    <col min="19" max="19" width="12.7109375" style="99" customWidth="1"/>
    <col min="20" max="20" width="16.140625" style="61" customWidth="1"/>
    <col min="21" max="21" width="28" style="20" customWidth="1"/>
    <col min="22" max="22" width="14.7109375" style="30" customWidth="1"/>
    <col min="23" max="16384" width="9.140625" style="30"/>
  </cols>
  <sheetData>
    <row r="1" spans="1:22" s="20" customFormat="1" ht="101.25" customHeight="1">
      <c r="A1" s="17" t="s">
        <v>867</v>
      </c>
      <c r="B1" s="18" t="s">
        <v>3081</v>
      </c>
      <c r="C1" s="18" t="s">
        <v>865</v>
      </c>
      <c r="D1" s="18" t="s">
        <v>866</v>
      </c>
      <c r="E1" s="18" t="s">
        <v>6153</v>
      </c>
      <c r="F1" s="18" t="s">
        <v>868</v>
      </c>
      <c r="G1" s="18" t="s">
        <v>864</v>
      </c>
      <c r="H1" s="18" t="s">
        <v>2446</v>
      </c>
      <c r="I1" s="18" t="s">
        <v>869</v>
      </c>
      <c r="J1" s="18" t="s">
        <v>4230</v>
      </c>
      <c r="K1" s="18" t="s">
        <v>4234</v>
      </c>
      <c r="L1" s="18" t="s">
        <v>6074</v>
      </c>
      <c r="M1" s="18" t="s">
        <v>3080</v>
      </c>
      <c r="N1" s="18" t="s">
        <v>767</v>
      </c>
      <c r="O1" s="18" t="s">
        <v>870</v>
      </c>
      <c r="P1" s="18" t="s">
        <v>6930</v>
      </c>
      <c r="Q1" s="89" t="s">
        <v>3074</v>
      </c>
      <c r="R1" s="89" t="s">
        <v>2450</v>
      </c>
      <c r="S1" s="98" t="s">
        <v>3075</v>
      </c>
      <c r="T1" s="18" t="s">
        <v>3088</v>
      </c>
      <c r="U1" s="19" t="s">
        <v>863</v>
      </c>
      <c r="V1" s="18" t="s">
        <v>868</v>
      </c>
    </row>
    <row r="2" spans="1:22" s="25" customFormat="1" ht="75">
      <c r="A2" s="21">
        <v>1</v>
      </c>
      <c r="B2" s="22" t="s">
        <v>913</v>
      </c>
      <c r="C2" s="22" t="s">
        <v>1</v>
      </c>
      <c r="D2" s="22" t="s">
        <v>2</v>
      </c>
      <c r="E2" s="22">
        <v>1215113131</v>
      </c>
      <c r="F2" s="22" t="s">
        <v>3</v>
      </c>
      <c r="G2" s="22" t="s">
        <v>2901</v>
      </c>
      <c r="H2" s="22"/>
      <c r="I2" s="22" t="s">
        <v>4</v>
      </c>
      <c r="J2" s="22"/>
      <c r="K2" s="22"/>
      <c r="L2" s="22"/>
      <c r="M2" s="22" t="s">
        <v>844</v>
      </c>
      <c r="N2" s="22" t="s">
        <v>3304</v>
      </c>
      <c r="O2" s="23" t="s">
        <v>3282</v>
      </c>
      <c r="P2" s="23" t="s">
        <v>6932</v>
      </c>
      <c r="Q2" s="23" t="s">
        <v>2548</v>
      </c>
      <c r="R2" s="55" t="s">
        <v>2549</v>
      </c>
      <c r="S2" s="90" t="s">
        <v>2550</v>
      </c>
      <c r="T2" s="22" t="s">
        <v>674</v>
      </c>
      <c r="U2" s="24" t="s">
        <v>3135</v>
      </c>
      <c r="V2" s="22" t="s">
        <v>3</v>
      </c>
    </row>
    <row r="3" spans="1:22" s="25" customFormat="1" ht="75">
      <c r="A3" s="21">
        <v>2</v>
      </c>
      <c r="B3" s="22" t="s">
        <v>913</v>
      </c>
      <c r="C3" s="22" t="s">
        <v>6</v>
      </c>
      <c r="D3" s="22" t="s">
        <v>7</v>
      </c>
      <c r="E3" s="22">
        <v>1227013131</v>
      </c>
      <c r="F3" s="22" t="s">
        <v>3</v>
      </c>
      <c r="G3" s="22" t="s">
        <v>2903</v>
      </c>
      <c r="H3" s="22"/>
      <c r="I3" s="22" t="s">
        <v>4</v>
      </c>
      <c r="J3" s="22"/>
      <c r="K3" s="22"/>
      <c r="L3" s="22"/>
      <c r="M3" s="22" t="s">
        <v>845</v>
      </c>
      <c r="N3" s="22" t="s">
        <v>3304</v>
      </c>
      <c r="O3" s="23" t="s">
        <v>727</v>
      </c>
      <c r="P3" s="23" t="s">
        <v>6932</v>
      </c>
      <c r="Q3" s="23" t="s">
        <v>2447</v>
      </c>
      <c r="R3" s="91" t="s">
        <v>2448</v>
      </c>
      <c r="S3" s="90" t="s">
        <v>2449</v>
      </c>
      <c r="T3" s="22" t="s">
        <v>674</v>
      </c>
      <c r="U3" s="24"/>
      <c r="V3" s="22" t="s">
        <v>3</v>
      </c>
    </row>
    <row r="4" spans="1:22" s="25" customFormat="1" ht="105">
      <c r="A4" s="21">
        <v>3</v>
      </c>
      <c r="B4" s="22" t="s">
        <v>913</v>
      </c>
      <c r="C4" s="22" t="s">
        <v>11</v>
      </c>
      <c r="D4" s="22" t="s">
        <v>12</v>
      </c>
      <c r="E4" s="22">
        <v>1213513131</v>
      </c>
      <c r="F4" s="22" t="s">
        <v>3</v>
      </c>
      <c r="G4" s="22" t="s">
        <v>6232</v>
      </c>
      <c r="H4" s="22"/>
      <c r="I4" s="22" t="s">
        <v>4</v>
      </c>
      <c r="J4" s="22"/>
      <c r="K4" s="22"/>
      <c r="L4" s="22"/>
      <c r="M4" s="22" t="s">
        <v>845</v>
      </c>
      <c r="N4" s="22" t="s">
        <v>3308</v>
      </c>
      <c r="O4" s="23" t="s">
        <v>6234</v>
      </c>
      <c r="P4" s="23" t="s">
        <v>6932</v>
      </c>
      <c r="Q4" s="23" t="s">
        <v>5</v>
      </c>
      <c r="R4" s="55" t="s">
        <v>4192</v>
      </c>
      <c r="S4" s="90" t="s">
        <v>4193</v>
      </c>
      <c r="T4" s="22" t="s">
        <v>674</v>
      </c>
      <c r="U4" s="24"/>
      <c r="V4" s="22" t="s">
        <v>3</v>
      </c>
    </row>
    <row r="5" spans="1:22" s="25" customFormat="1" ht="75">
      <c r="A5" s="21">
        <v>4</v>
      </c>
      <c r="B5" s="22" t="s">
        <v>913</v>
      </c>
      <c r="C5" s="22" t="s">
        <v>14</v>
      </c>
      <c r="D5" s="22" t="s">
        <v>15</v>
      </c>
      <c r="E5" s="22">
        <v>1211113131</v>
      </c>
      <c r="F5" s="22" t="s">
        <v>3</v>
      </c>
      <c r="G5" s="22" t="s">
        <v>2918</v>
      </c>
      <c r="H5" s="22"/>
      <c r="I5" s="22" t="s">
        <v>4</v>
      </c>
      <c r="J5" s="22"/>
      <c r="K5" s="22"/>
      <c r="L5" s="22"/>
      <c r="M5" s="22" t="s">
        <v>845</v>
      </c>
      <c r="N5" s="22" t="s">
        <v>3304</v>
      </c>
      <c r="O5" s="23" t="s">
        <v>16</v>
      </c>
      <c r="P5" s="23" t="s">
        <v>6932</v>
      </c>
      <c r="Q5" s="23" t="s">
        <v>716</v>
      </c>
      <c r="R5" s="91" t="s">
        <v>2325</v>
      </c>
      <c r="S5" s="90" t="s">
        <v>3399</v>
      </c>
      <c r="T5" s="22" t="s">
        <v>674</v>
      </c>
      <c r="U5" s="24"/>
      <c r="V5" s="22" t="s">
        <v>3</v>
      </c>
    </row>
    <row r="6" spans="1:22" s="25" customFormat="1" ht="90">
      <c r="A6" s="21">
        <v>5</v>
      </c>
      <c r="B6" s="22" t="s">
        <v>913</v>
      </c>
      <c r="C6" s="22" t="s">
        <v>17</v>
      </c>
      <c r="D6" s="22" t="s">
        <v>18</v>
      </c>
      <c r="E6" s="22">
        <v>1211813131</v>
      </c>
      <c r="F6" s="22" t="s">
        <v>3</v>
      </c>
      <c r="G6" s="22" t="s">
        <v>2919</v>
      </c>
      <c r="H6" s="22"/>
      <c r="I6" s="22" t="s">
        <v>4</v>
      </c>
      <c r="J6" s="22"/>
      <c r="K6" s="22"/>
      <c r="L6" s="22"/>
      <c r="M6" s="22" t="s">
        <v>847</v>
      </c>
      <c r="N6" s="22" t="s">
        <v>3304</v>
      </c>
      <c r="O6" s="23" t="s">
        <v>19</v>
      </c>
      <c r="P6" s="23" t="s">
        <v>6932</v>
      </c>
      <c r="Q6" s="23" t="s">
        <v>6161</v>
      </c>
      <c r="R6" s="375" t="s">
        <v>6162</v>
      </c>
      <c r="S6" s="92" t="s">
        <v>6163</v>
      </c>
      <c r="T6" s="22" t="s">
        <v>674</v>
      </c>
      <c r="U6" s="24"/>
      <c r="V6" s="22" t="s">
        <v>3</v>
      </c>
    </row>
    <row r="7" spans="1:22" s="25" customFormat="1" ht="75">
      <c r="A7" s="21">
        <v>6</v>
      </c>
      <c r="B7" s="22" t="s">
        <v>913</v>
      </c>
      <c r="C7" s="22" t="s">
        <v>20</v>
      </c>
      <c r="D7" s="22" t="s">
        <v>21</v>
      </c>
      <c r="E7" s="22">
        <v>1221713131</v>
      </c>
      <c r="F7" s="22" t="s">
        <v>3</v>
      </c>
      <c r="G7" s="22" t="s">
        <v>2926</v>
      </c>
      <c r="H7" s="22"/>
      <c r="I7" s="22" t="s">
        <v>4</v>
      </c>
      <c r="J7" s="22"/>
      <c r="K7" s="22"/>
      <c r="L7" s="22"/>
      <c r="M7" s="22" t="s">
        <v>844</v>
      </c>
      <c r="N7" s="22" t="s">
        <v>3304</v>
      </c>
      <c r="O7" s="23" t="s">
        <v>22</v>
      </c>
      <c r="P7" s="23" t="s">
        <v>6932</v>
      </c>
      <c r="Q7" s="23" t="s">
        <v>7009</v>
      </c>
      <c r="R7" s="91" t="s">
        <v>7014</v>
      </c>
      <c r="S7" s="92" t="s">
        <v>7015</v>
      </c>
      <c r="T7" s="22" t="s">
        <v>674</v>
      </c>
      <c r="U7" s="38"/>
      <c r="V7" s="22" t="s">
        <v>3</v>
      </c>
    </row>
    <row r="8" spans="1:22" s="25" customFormat="1" ht="105">
      <c r="A8" s="21">
        <v>7</v>
      </c>
      <c r="B8" s="22" t="s">
        <v>913</v>
      </c>
      <c r="C8" s="22" t="s">
        <v>23</v>
      </c>
      <c r="D8" s="22" t="s">
        <v>24</v>
      </c>
      <c r="E8" s="22">
        <v>1224513131</v>
      </c>
      <c r="F8" s="22" t="s">
        <v>3</v>
      </c>
      <c r="G8" s="22" t="s">
        <v>2929</v>
      </c>
      <c r="H8" s="22"/>
      <c r="I8" s="22" t="s">
        <v>4</v>
      </c>
      <c r="J8" s="22"/>
      <c r="K8" s="22"/>
      <c r="L8" s="22" t="s">
        <v>6075</v>
      </c>
      <c r="M8" s="22" t="s">
        <v>845</v>
      </c>
      <c r="N8" s="22" t="s">
        <v>3308</v>
      </c>
      <c r="O8" s="23" t="s">
        <v>26</v>
      </c>
      <c r="P8" s="23" t="s">
        <v>6932</v>
      </c>
      <c r="Q8" s="23" t="s">
        <v>3316</v>
      </c>
      <c r="R8" s="91" t="s">
        <v>3317</v>
      </c>
      <c r="S8" s="90" t="s">
        <v>3318</v>
      </c>
      <c r="T8" s="22" t="s">
        <v>674</v>
      </c>
      <c r="U8" s="24"/>
      <c r="V8" s="22" t="s">
        <v>3</v>
      </c>
    </row>
    <row r="9" spans="1:22" s="25" customFormat="1" ht="75">
      <c r="A9" s="21">
        <v>8</v>
      </c>
      <c r="B9" s="22" t="s">
        <v>913</v>
      </c>
      <c r="C9" s="22" t="s">
        <v>27</v>
      </c>
      <c r="D9" s="22" t="s">
        <v>28</v>
      </c>
      <c r="E9" s="22">
        <v>1220413131</v>
      </c>
      <c r="F9" s="22" t="s">
        <v>3</v>
      </c>
      <c r="G9" s="22" t="s">
        <v>2931</v>
      </c>
      <c r="H9" s="22"/>
      <c r="I9" s="22" t="s">
        <v>4</v>
      </c>
      <c r="J9" s="22"/>
      <c r="K9" s="22"/>
      <c r="L9" s="22"/>
      <c r="M9" s="22" t="s">
        <v>845</v>
      </c>
      <c r="N9" s="22" t="s">
        <v>3304</v>
      </c>
      <c r="O9" s="23" t="s">
        <v>29</v>
      </c>
      <c r="P9" s="23" t="s">
        <v>6932</v>
      </c>
      <c r="Q9" s="23" t="s">
        <v>30</v>
      </c>
      <c r="R9" s="55" t="s">
        <v>2333</v>
      </c>
      <c r="S9" s="90" t="s">
        <v>31</v>
      </c>
      <c r="T9" s="22" t="s">
        <v>674</v>
      </c>
      <c r="U9" s="24"/>
      <c r="V9" s="22" t="s">
        <v>3</v>
      </c>
    </row>
    <row r="10" spans="1:22" s="25" customFormat="1" ht="75">
      <c r="A10" s="21">
        <v>9</v>
      </c>
      <c r="B10" s="22" t="s">
        <v>902</v>
      </c>
      <c r="C10" s="22" t="s">
        <v>725</v>
      </c>
      <c r="D10" s="22" t="s">
        <v>32</v>
      </c>
      <c r="E10" s="22">
        <v>1221913131</v>
      </c>
      <c r="F10" s="22" t="s">
        <v>3</v>
      </c>
      <c r="G10" s="22" t="s">
        <v>2936</v>
      </c>
      <c r="H10" s="22"/>
      <c r="I10" s="22" t="s">
        <v>4</v>
      </c>
      <c r="J10" s="22"/>
      <c r="K10" s="22" t="s">
        <v>4233</v>
      </c>
      <c r="L10" s="22" t="s">
        <v>6075</v>
      </c>
      <c r="M10" s="22" t="s">
        <v>848</v>
      </c>
      <c r="N10" s="22" t="s">
        <v>3308</v>
      </c>
      <c r="O10" s="23" t="s">
        <v>33</v>
      </c>
      <c r="P10" s="23" t="s">
        <v>6932</v>
      </c>
      <c r="Q10" s="23" t="s">
        <v>2554</v>
      </c>
      <c r="R10" s="91" t="s">
        <v>2555</v>
      </c>
      <c r="S10" s="90" t="s">
        <v>2556</v>
      </c>
      <c r="T10" s="22" t="s">
        <v>674</v>
      </c>
      <c r="U10" s="24"/>
      <c r="V10" s="22" t="s">
        <v>3</v>
      </c>
    </row>
    <row r="11" spans="1:22" s="25" customFormat="1" ht="90">
      <c r="A11" s="21">
        <v>10</v>
      </c>
      <c r="B11" s="22" t="s">
        <v>913</v>
      </c>
      <c r="C11" s="22" t="s">
        <v>34</v>
      </c>
      <c r="D11" s="22" t="s">
        <v>35</v>
      </c>
      <c r="E11" s="22">
        <v>1216713131</v>
      </c>
      <c r="F11" s="22" t="s">
        <v>3</v>
      </c>
      <c r="G11" s="22" t="s">
        <v>2941</v>
      </c>
      <c r="H11" s="22"/>
      <c r="I11" s="22" t="s">
        <v>4</v>
      </c>
      <c r="J11" s="22"/>
      <c r="K11" s="22"/>
      <c r="L11" s="22"/>
      <c r="M11" s="22" t="s">
        <v>845</v>
      </c>
      <c r="N11" s="22" t="s">
        <v>3308</v>
      </c>
      <c r="O11" s="23" t="s">
        <v>883</v>
      </c>
      <c r="P11" s="23" t="s">
        <v>6932</v>
      </c>
      <c r="Q11" s="23" t="s">
        <v>723</v>
      </c>
      <c r="R11" s="91" t="s">
        <v>2337</v>
      </c>
      <c r="S11" s="90" t="s">
        <v>811</v>
      </c>
      <c r="T11" s="22" t="s">
        <v>674</v>
      </c>
      <c r="U11" s="24"/>
      <c r="V11" s="22" t="s">
        <v>3</v>
      </c>
    </row>
    <row r="12" spans="1:22" s="25" customFormat="1" ht="75">
      <c r="A12" s="21">
        <v>11</v>
      </c>
      <c r="B12" s="22" t="s">
        <v>913</v>
      </c>
      <c r="C12" s="22" t="s">
        <v>40</v>
      </c>
      <c r="D12" s="22" t="s">
        <v>41</v>
      </c>
      <c r="E12" s="22">
        <v>1211413131</v>
      </c>
      <c r="F12" s="22" t="s">
        <v>3</v>
      </c>
      <c r="G12" s="22" t="s">
        <v>2946</v>
      </c>
      <c r="H12" s="22"/>
      <c r="I12" s="22" t="s">
        <v>4</v>
      </c>
      <c r="J12" s="22"/>
      <c r="K12" s="22"/>
      <c r="L12" s="22"/>
      <c r="M12" s="22" t="s">
        <v>847</v>
      </c>
      <c r="N12" s="22" t="s">
        <v>3304</v>
      </c>
      <c r="O12" s="23" t="s">
        <v>42</v>
      </c>
      <c r="P12" s="23" t="s">
        <v>6932</v>
      </c>
      <c r="Q12" s="23" t="s">
        <v>43</v>
      </c>
      <c r="R12" s="386" t="s">
        <v>2341</v>
      </c>
      <c r="S12" s="90" t="s">
        <v>825</v>
      </c>
      <c r="T12" s="22" t="s">
        <v>674</v>
      </c>
      <c r="U12" s="24"/>
      <c r="V12" s="22" t="s">
        <v>3</v>
      </c>
    </row>
    <row r="13" spans="1:22" s="25" customFormat="1" ht="75">
      <c r="A13" s="21">
        <v>12</v>
      </c>
      <c r="B13" s="22" t="s">
        <v>913</v>
      </c>
      <c r="C13" s="22" t="s">
        <v>8</v>
      </c>
      <c r="D13" s="22" t="s">
        <v>9</v>
      </c>
      <c r="E13" s="22">
        <v>1217113131</v>
      </c>
      <c r="F13" s="22" t="s">
        <v>3</v>
      </c>
      <c r="G13" s="22" t="s">
        <v>2948</v>
      </c>
      <c r="H13" s="22"/>
      <c r="I13" s="22" t="s">
        <v>4</v>
      </c>
      <c r="J13" s="22"/>
      <c r="K13" s="22"/>
      <c r="L13" s="22"/>
      <c r="M13" s="22" t="s">
        <v>844</v>
      </c>
      <c r="N13" s="22" t="s">
        <v>3308</v>
      </c>
      <c r="O13" s="23" t="s">
        <v>10</v>
      </c>
      <c r="P13" s="23" t="s">
        <v>6932</v>
      </c>
      <c r="Q13" s="23" t="s">
        <v>3541</v>
      </c>
      <c r="R13" s="56" t="s">
        <v>3542</v>
      </c>
      <c r="S13" s="90" t="s">
        <v>3543</v>
      </c>
      <c r="T13" s="22" t="s">
        <v>674</v>
      </c>
      <c r="U13" s="24" t="s">
        <v>3544</v>
      </c>
      <c r="V13" s="22" t="s">
        <v>3</v>
      </c>
    </row>
    <row r="14" spans="1:22" s="25" customFormat="1" ht="120">
      <c r="A14" s="21">
        <v>13</v>
      </c>
      <c r="B14" s="22" t="s">
        <v>913</v>
      </c>
      <c r="C14" s="22" t="s">
        <v>44</v>
      </c>
      <c r="D14" s="22" t="s">
        <v>45</v>
      </c>
      <c r="E14" s="22">
        <v>1223513131</v>
      </c>
      <c r="F14" s="22" t="s">
        <v>3</v>
      </c>
      <c r="G14" s="22" t="s">
        <v>2683</v>
      </c>
      <c r="H14" s="22"/>
      <c r="I14" s="22" t="s">
        <v>4</v>
      </c>
      <c r="J14" s="22"/>
      <c r="K14" s="22"/>
      <c r="L14" s="22"/>
      <c r="M14" s="22" t="s">
        <v>847</v>
      </c>
      <c r="N14" s="22" t="s">
        <v>3308</v>
      </c>
      <c r="O14" s="23" t="s">
        <v>46</v>
      </c>
      <c r="P14" s="23" t="s">
        <v>6932</v>
      </c>
      <c r="Q14" s="23" t="s">
        <v>4201</v>
      </c>
      <c r="R14" s="91" t="s">
        <v>4202</v>
      </c>
      <c r="S14" s="90" t="s">
        <v>4203</v>
      </c>
      <c r="T14" s="22" t="s">
        <v>674</v>
      </c>
      <c r="U14" s="24" t="s">
        <v>4204</v>
      </c>
      <c r="V14" s="22" t="s">
        <v>3</v>
      </c>
    </row>
    <row r="15" spans="1:22" s="25" customFormat="1" ht="180">
      <c r="A15" s="21">
        <v>14</v>
      </c>
      <c r="B15" s="22" t="s">
        <v>913</v>
      </c>
      <c r="C15" s="22" t="s">
        <v>47</v>
      </c>
      <c r="D15" s="22" t="s">
        <v>48</v>
      </c>
      <c r="E15" s="22">
        <v>1231013131</v>
      </c>
      <c r="F15" s="22" t="s">
        <v>3</v>
      </c>
      <c r="G15" s="22" t="s">
        <v>2949</v>
      </c>
      <c r="H15" s="22"/>
      <c r="I15" s="22" t="s">
        <v>4</v>
      </c>
      <c r="J15" s="22"/>
      <c r="K15" s="22" t="s">
        <v>4233</v>
      </c>
      <c r="L15" s="22"/>
      <c r="M15" s="22" t="s">
        <v>846</v>
      </c>
      <c r="N15" s="22" t="s">
        <v>3308</v>
      </c>
      <c r="O15" s="23" t="s">
        <v>49</v>
      </c>
      <c r="P15" s="23" t="s">
        <v>6932</v>
      </c>
      <c r="Q15" s="23" t="s">
        <v>50</v>
      </c>
      <c r="R15" s="55" t="s">
        <v>2343</v>
      </c>
      <c r="S15" s="90" t="s">
        <v>810</v>
      </c>
      <c r="T15" s="22" t="s">
        <v>674</v>
      </c>
      <c r="U15" s="24"/>
      <c r="V15" s="22" t="s">
        <v>3</v>
      </c>
    </row>
    <row r="16" spans="1:22" s="25" customFormat="1" ht="90">
      <c r="A16" s="21">
        <v>15</v>
      </c>
      <c r="B16" s="22" t="s">
        <v>913</v>
      </c>
      <c r="C16" s="22" t="s">
        <v>51</v>
      </c>
      <c r="D16" s="22" t="s">
        <v>52</v>
      </c>
      <c r="E16" s="22">
        <v>1211213131</v>
      </c>
      <c r="F16" s="22" t="s">
        <v>3</v>
      </c>
      <c r="G16" s="22" t="s">
        <v>2951</v>
      </c>
      <c r="H16" s="22"/>
      <c r="I16" s="22" t="s">
        <v>4</v>
      </c>
      <c r="J16" s="22"/>
      <c r="K16" s="22"/>
      <c r="L16" s="22"/>
      <c r="M16" s="22" t="s">
        <v>843</v>
      </c>
      <c r="N16" s="22" t="s">
        <v>3308</v>
      </c>
      <c r="O16" s="23" t="s">
        <v>53</v>
      </c>
      <c r="P16" s="23" t="s">
        <v>6932</v>
      </c>
      <c r="Q16" s="23" t="s">
        <v>2880</v>
      </c>
      <c r="R16" s="91" t="s">
        <v>2881</v>
      </c>
      <c r="S16" s="90" t="s">
        <v>3283</v>
      </c>
      <c r="T16" s="22" t="s">
        <v>674</v>
      </c>
      <c r="U16" s="24" t="s">
        <v>3284</v>
      </c>
      <c r="V16" s="22" t="s">
        <v>3</v>
      </c>
    </row>
    <row r="17" spans="1:22" s="25" customFormat="1" ht="75">
      <c r="A17" s="21">
        <v>16</v>
      </c>
      <c r="B17" s="22" t="s">
        <v>913</v>
      </c>
      <c r="C17" s="22" t="s">
        <v>54</v>
      </c>
      <c r="D17" s="22" t="s">
        <v>55</v>
      </c>
      <c r="E17" s="22">
        <v>1225113131</v>
      </c>
      <c r="F17" s="22" t="s">
        <v>3</v>
      </c>
      <c r="G17" s="22" t="s">
        <v>2954</v>
      </c>
      <c r="H17" s="22"/>
      <c r="I17" s="22" t="s">
        <v>4</v>
      </c>
      <c r="J17" s="22"/>
      <c r="K17" s="22"/>
      <c r="L17" s="22"/>
      <c r="M17" s="22" t="s">
        <v>844</v>
      </c>
      <c r="N17" s="22" t="s">
        <v>3304</v>
      </c>
      <c r="O17" s="23" t="s">
        <v>56</v>
      </c>
      <c r="P17" s="23" t="s">
        <v>6932</v>
      </c>
      <c r="Q17" s="23" t="s">
        <v>3419</v>
      </c>
      <c r="R17" s="91" t="s">
        <v>3420</v>
      </c>
      <c r="S17" s="90" t="s">
        <v>3421</v>
      </c>
      <c r="T17" s="22" t="s">
        <v>674</v>
      </c>
      <c r="U17" s="24"/>
      <c r="V17" s="22" t="s">
        <v>3</v>
      </c>
    </row>
    <row r="18" spans="1:22" s="25" customFormat="1" ht="105">
      <c r="A18" s="21">
        <v>17</v>
      </c>
      <c r="B18" s="22" t="s">
        <v>913</v>
      </c>
      <c r="C18" s="22" t="s">
        <v>57</v>
      </c>
      <c r="D18" s="22" t="s">
        <v>58</v>
      </c>
      <c r="E18" s="22">
        <v>1219213131</v>
      </c>
      <c r="F18" s="22" t="s">
        <v>3</v>
      </c>
      <c r="G18" s="22" t="s">
        <v>2960</v>
      </c>
      <c r="H18" s="22"/>
      <c r="I18" s="22" t="s">
        <v>4</v>
      </c>
      <c r="J18" s="22"/>
      <c r="K18" s="22"/>
      <c r="L18" s="22"/>
      <c r="M18" s="22" t="s">
        <v>845</v>
      </c>
      <c r="N18" s="22" t="s">
        <v>3304</v>
      </c>
      <c r="O18" s="23" t="s">
        <v>59</v>
      </c>
      <c r="P18" s="23" t="s">
        <v>6932</v>
      </c>
      <c r="Q18" s="23" t="s">
        <v>3916</v>
      </c>
      <c r="R18" s="95" t="s">
        <v>3917</v>
      </c>
      <c r="S18" s="90" t="s">
        <v>3918</v>
      </c>
      <c r="T18" s="22" t="s">
        <v>674</v>
      </c>
      <c r="U18" s="24" t="s">
        <v>3919</v>
      </c>
      <c r="V18" s="22" t="s">
        <v>3</v>
      </c>
    </row>
    <row r="19" spans="1:22" s="25" customFormat="1" ht="90">
      <c r="A19" s="21">
        <v>18</v>
      </c>
      <c r="B19" s="22" t="s">
        <v>913</v>
      </c>
      <c r="C19" s="22" t="s">
        <v>60</v>
      </c>
      <c r="D19" s="22" t="s">
        <v>61</v>
      </c>
      <c r="E19" s="22">
        <v>1217313131</v>
      </c>
      <c r="F19" s="22" t="s">
        <v>3</v>
      </c>
      <c r="G19" s="22" t="s">
        <v>2965</v>
      </c>
      <c r="H19" s="22"/>
      <c r="I19" s="22" t="s">
        <v>4</v>
      </c>
      <c r="J19" s="22"/>
      <c r="K19" s="22"/>
      <c r="L19" s="22"/>
      <c r="M19" s="22" t="s">
        <v>845</v>
      </c>
      <c r="N19" s="22" t="s">
        <v>3308</v>
      </c>
      <c r="O19" s="23" t="s">
        <v>62</v>
      </c>
      <c r="P19" s="23" t="s">
        <v>6932</v>
      </c>
      <c r="Q19" s="23" t="s">
        <v>6197</v>
      </c>
      <c r="R19" s="375" t="s">
        <v>6198</v>
      </c>
      <c r="S19" s="90" t="s">
        <v>6199</v>
      </c>
      <c r="T19" s="22" t="s">
        <v>674</v>
      </c>
      <c r="U19" s="24"/>
      <c r="V19" s="22" t="s">
        <v>3</v>
      </c>
    </row>
    <row r="20" spans="1:22" s="25" customFormat="1" ht="75">
      <c r="A20" s="21">
        <v>19</v>
      </c>
      <c r="B20" s="22" t="s">
        <v>902</v>
      </c>
      <c r="C20" s="22" t="s">
        <v>63</v>
      </c>
      <c r="D20" s="22" t="s">
        <v>64</v>
      </c>
      <c r="E20" s="22">
        <v>1224113131</v>
      </c>
      <c r="F20" s="22" t="s">
        <v>3</v>
      </c>
      <c r="G20" s="22" t="s">
        <v>2966</v>
      </c>
      <c r="H20" s="22"/>
      <c r="I20" s="22" t="s">
        <v>4</v>
      </c>
      <c r="J20" s="22" t="s">
        <v>4231</v>
      </c>
      <c r="K20" s="22"/>
      <c r="L20" s="22" t="s">
        <v>6075</v>
      </c>
      <c r="M20" s="22" t="s">
        <v>847</v>
      </c>
      <c r="N20" s="22" t="s">
        <v>3308</v>
      </c>
      <c r="O20" s="23" t="s">
        <v>65</v>
      </c>
      <c r="P20" s="23" t="s">
        <v>6932</v>
      </c>
      <c r="Q20" s="23" t="s">
        <v>2281</v>
      </c>
      <c r="R20" s="375" t="s">
        <v>2355</v>
      </c>
      <c r="S20" s="90" t="s">
        <v>2426</v>
      </c>
      <c r="T20" s="22" t="s">
        <v>674</v>
      </c>
      <c r="U20" s="24"/>
      <c r="V20" s="22" t="s">
        <v>3</v>
      </c>
    </row>
    <row r="21" spans="1:22" s="25" customFormat="1" ht="75">
      <c r="A21" s="21">
        <v>20</v>
      </c>
      <c r="B21" s="22" t="s">
        <v>913</v>
      </c>
      <c r="C21" s="22" t="s">
        <v>66</v>
      </c>
      <c r="D21" s="22" t="s">
        <v>67</v>
      </c>
      <c r="E21" s="22">
        <v>1214613131</v>
      </c>
      <c r="F21" s="22" t="s">
        <v>3</v>
      </c>
      <c r="G21" s="22" t="s">
        <v>2970</v>
      </c>
      <c r="H21" s="22"/>
      <c r="I21" s="22" t="s">
        <v>4</v>
      </c>
      <c r="J21" s="22"/>
      <c r="K21" s="22"/>
      <c r="L21" s="22"/>
      <c r="M21" s="22" t="s">
        <v>845</v>
      </c>
      <c r="N21" s="22" t="s">
        <v>3308</v>
      </c>
      <c r="O21" s="23" t="s">
        <v>68</v>
      </c>
      <c r="P21" s="23" t="s">
        <v>6932</v>
      </c>
      <c r="Q21" s="23" t="s">
        <v>3089</v>
      </c>
      <c r="R21" s="91" t="s">
        <v>2353</v>
      </c>
      <c r="S21" s="90" t="s">
        <v>808</v>
      </c>
      <c r="T21" s="22" t="s">
        <v>674</v>
      </c>
      <c r="U21" s="24"/>
      <c r="V21" s="22" t="s">
        <v>3</v>
      </c>
    </row>
    <row r="22" spans="1:22" s="25" customFormat="1" ht="105">
      <c r="A22" s="21">
        <v>21</v>
      </c>
      <c r="B22" s="22" t="s">
        <v>913</v>
      </c>
      <c r="C22" s="22" t="s">
        <v>71</v>
      </c>
      <c r="D22" s="22" t="s">
        <v>72</v>
      </c>
      <c r="E22" s="22">
        <v>1229713131</v>
      </c>
      <c r="F22" s="22" t="s">
        <v>3</v>
      </c>
      <c r="G22" s="22" t="s">
        <v>2973</v>
      </c>
      <c r="H22" s="22"/>
      <c r="I22" s="22" t="s">
        <v>4</v>
      </c>
      <c r="J22" s="22"/>
      <c r="K22" s="22"/>
      <c r="L22" s="22"/>
      <c r="M22" s="22" t="s">
        <v>844</v>
      </c>
      <c r="N22" s="22" t="s">
        <v>3304</v>
      </c>
      <c r="O22" s="23" t="s">
        <v>73</v>
      </c>
      <c r="P22" s="23" t="s">
        <v>6932</v>
      </c>
      <c r="Q22" s="23" t="s">
        <v>6997</v>
      </c>
      <c r="R22" s="386" t="s">
        <v>6998</v>
      </c>
      <c r="S22" s="410" t="s">
        <v>6999</v>
      </c>
      <c r="T22" s="22" t="s">
        <v>674</v>
      </c>
      <c r="U22" s="38" t="s">
        <v>6095</v>
      </c>
      <c r="V22" s="22" t="s">
        <v>3</v>
      </c>
    </row>
    <row r="23" spans="1:22" s="25" customFormat="1" ht="120">
      <c r="A23" s="21">
        <v>22</v>
      </c>
      <c r="B23" s="22" t="s">
        <v>913</v>
      </c>
      <c r="C23" s="22" t="s">
        <v>74</v>
      </c>
      <c r="D23" s="22" t="s">
        <v>75</v>
      </c>
      <c r="E23" s="22">
        <v>1229313131</v>
      </c>
      <c r="F23" s="22" t="s">
        <v>3</v>
      </c>
      <c r="G23" s="22" t="s">
        <v>2975</v>
      </c>
      <c r="H23" s="22"/>
      <c r="I23" s="22" t="s">
        <v>4</v>
      </c>
      <c r="J23" s="22"/>
      <c r="K23" s="22"/>
      <c r="L23" s="22"/>
      <c r="M23" s="22" t="s">
        <v>845</v>
      </c>
      <c r="N23" s="22" t="s">
        <v>3304</v>
      </c>
      <c r="O23" s="23" t="s">
        <v>76</v>
      </c>
      <c r="P23" s="23" t="s">
        <v>6932</v>
      </c>
      <c r="Q23" s="23" t="s">
        <v>709</v>
      </c>
      <c r="R23" s="375" t="s">
        <v>2358</v>
      </c>
      <c r="S23" s="90" t="s">
        <v>824</v>
      </c>
      <c r="T23" s="22" t="s">
        <v>674</v>
      </c>
      <c r="U23" s="24"/>
      <c r="V23" s="22" t="s">
        <v>3</v>
      </c>
    </row>
    <row r="24" spans="1:22" s="25" customFormat="1" ht="90">
      <c r="A24" s="21">
        <v>23</v>
      </c>
      <c r="B24" s="22" t="s">
        <v>913</v>
      </c>
      <c r="C24" s="22" t="s">
        <v>77</v>
      </c>
      <c r="D24" s="22" t="s">
        <v>78</v>
      </c>
      <c r="E24" s="22">
        <v>1218913131</v>
      </c>
      <c r="F24" s="22" t="s">
        <v>3</v>
      </c>
      <c r="G24" s="22" t="s">
        <v>2978</v>
      </c>
      <c r="H24" s="22"/>
      <c r="I24" s="22" t="s">
        <v>4</v>
      </c>
      <c r="J24" s="22"/>
      <c r="K24" s="22"/>
      <c r="L24" s="22"/>
      <c r="M24" s="22" t="s">
        <v>845</v>
      </c>
      <c r="N24" s="22" t="s">
        <v>3308</v>
      </c>
      <c r="O24" s="23" t="s">
        <v>79</v>
      </c>
      <c r="P24" s="23" t="s">
        <v>6932</v>
      </c>
      <c r="Q24" s="23" t="s">
        <v>2443</v>
      </c>
      <c r="R24" s="55" t="s">
        <v>2444</v>
      </c>
      <c r="S24" s="90" t="s">
        <v>2445</v>
      </c>
      <c r="T24" s="22" t="s">
        <v>674</v>
      </c>
      <c r="U24" s="24"/>
      <c r="V24" s="22" t="s">
        <v>3</v>
      </c>
    </row>
    <row r="25" spans="1:22" s="25" customFormat="1" ht="105">
      <c r="A25" s="21">
        <v>24</v>
      </c>
      <c r="B25" s="22" t="s">
        <v>913</v>
      </c>
      <c r="C25" s="22" t="s">
        <v>69</v>
      </c>
      <c r="D25" s="22" t="s">
        <v>70</v>
      </c>
      <c r="E25" s="22">
        <v>1232913131</v>
      </c>
      <c r="F25" s="22" t="s">
        <v>3</v>
      </c>
      <c r="G25" s="22" t="s">
        <v>2979</v>
      </c>
      <c r="H25" s="22"/>
      <c r="I25" s="22" t="s">
        <v>4</v>
      </c>
      <c r="J25" s="22"/>
      <c r="K25" s="22"/>
      <c r="L25" s="22"/>
      <c r="M25" s="22" t="s">
        <v>845</v>
      </c>
      <c r="N25" s="22" t="s">
        <v>3308</v>
      </c>
      <c r="O25" s="23" t="s">
        <v>710</v>
      </c>
      <c r="P25" s="23" t="s">
        <v>6932</v>
      </c>
      <c r="Q25" s="23" t="s">
        <v>750</v>
      </c>
      <c r="R25" s="55" t="s">
        <v>2360</v>
      </c>
      <c r="S25" s="90" t="s">
        <v>2882</v>
      </c>
      <c r="T25" s="22" t="s">
        <v>674</v>
      </c>
      <c r="U25" s="24"/>
      <c r="V25" s="22" t="s">
        <v>3</v>
      </c>
    </row>
    <row r="26" spans="1:22" s="25" customFormat="1" ht="75">
      <c r="A26" s="21">
        <v>25</v>
      </c>
      <c r="B26" s="22" t="s">
        <v>913</v>
      </c>
      <c r="C26" s="22" t="s">
        <v>80</v>
      </c>
      <c r="D26" s="22" t="s">
        <v>81</v>
      </c>
      <c r="E26" s="22">
        <v>1223613131</v>
      </c>
      <c r="F26" s="22" t="s">
        <v>3</v>
      </c>
      <c r="G26" s="22" t="s">
        <v>2982</v>
      </c>
      <c r="H26" s="22"/>
      <c r="I26" s="22" t="s">
        <v>4</v>
      </c>
      <c r="J26" s="22"/>
      <c r="K26" s="22" t="s">
        <v>4233</v>
      </c>
      <c r="L26" s="22"/>
      <c r="M26" s="22" t="s">
        <v>848</v>
      </c>
      <c r="N26" s="22" t="s">
        <v>3304</v>
      </c>
      <c r="O26" s="23" t="s">
        <v>2562</v>
      </c>
      <c r="P26" s="23" t="s">
        <v>6932</v>
      </c>
      <c r="Q26" s="23" t="s">
        <v>6099</v>
      </c>
      <c r="R26" s="55" t="s">
        <v>6100</v>
      </c>
      <c r="S26" s="90" t="s">
        <v>6101</v>
      </c>
      <c r="T26" s="22" t="s">
        <v>674</v>
      </c>
      <c r="U26" s="24" t="s">
        <v>6102</v>
      </c>
      <c r="V26" s="22" t="s">
        <v>3</v>
      </c>
    </row>
    <row r="27" spans="1:22" s="25" customFormat="1" ht="90">
      <c r="A27" s="21">
        <v>26</v>
      </c>
      <c r="B27" s="22" t="s">
        <v>913</v>
      </c>
      <c r="C27" s="22" t="s">
        <v>82</v>
      </c>
      <c r="D27" s="22" t="s">
        <v>83</v>
      </c>
      <c r="E27" s="22">
        <v>1225213131</v>
      </c>
      <c r="F27" s="22" t="s">
        <v>3</v>
      </c>
      <c r="G27" s="22" t="s">
        <v>2983</v>
      </c>
      <c r="H27" s="22"/>
      <c r="I27" s="22" t="s">
        <v>4</v>
      </c>
      <c r="J27" s="22"/>
      <c r="K27" s="22"/>
      <c r="L27" s="22"/>
      <c r="M27" s="22" t="s">
        <v>847</v>
      </c>
      <c r="N27" s="22" t="s">
        <v>3308</v>
      </c>
      <c r="O27" s="23" t="s">
        <v>84</v>
      </c>
      <c r="P27" s="23" t="s">
        <v>6932</v>
      </c>
      <c r="Q27" s="23" t="s">
        <v>6000</v>
      </c>
      <c r="R27" s="55" t="s">
        <v>6001</v>
      </c>
      <c r="S27" s="90" t="s">
        <v>6002</v>
      </c>
      <c r="T27" s="22" t="s">
        <v>674</v>
      </c>
      <c r="U27" s="24" t="s">
        <v>6003</v>
      </c>
      <c r="V27" s="22" t="s">
        <v>3</v>
      </c>
    </row>
    <row r="28" spans="1:22" s="25" customFormat="1" ht="105">
      <c r="A28" s="21">
        <v>27</v>
      </c>
      <c r="B28" s="22" t="s">
        <v>913</v>
      </c>
      <c r="C28" s="22" t="s">
        <v>85</v>
      </c>
      <c r="D28" s="22" t="s">
        <v>86</v>
      </c>
      <c r="E28" s="22">
        <v>1215013131</v>
      </c>
      <c r="F28" s="22" t="s">
        <v>3</v>
      </c>
      <c r="G28" s="22" t="s">
        <v>2989</v>
      </c>
      <c r="H28" s="22"/>
      <c r="I28" s="22" t="s">
        <v>4</v>
      </c>
      <c r="J28" s="22"/>
      <c r="K28" s="22"/>
      <c r="L28" s="22"/>
      <c r="M28" s="22" t="s">
        <v>845</v>
      </c>
      <c r="N28" s="22" t="s">
        <v>3304</v>
      </c>
      <c r="O28" s="23" t="s">
        <v>87</v>
      </c>
      <c r="P28" s="23" t="s">
        <v>6932</v>
      </c>
      <c r="Q28" s="23" t="s">
        <v>6157</v>
      </c>
      <c r="R28" s="91" t="s">
        <v>6158</v>
      </c>
      <c r="S28" s="92" t="s">
        <v>6159</v>
      </c>
      <c r="T28" s="22" t="s">
        <v>674</v>
      </c>
      <c r="U28" s="24"/>
      <c r="V28" s="22" t="s">
        <v>3</v>
      </c>
    </row>
    <row r="29" spans="1:22" s="25" customFormat="1" ht="60">
      <c r="A29" s="21">
        <v>28</v>
      </c>
      <c r="B29" s="22" t="s">
        <v>913</v>
      </c>
      <c r="C29" s="22" t="s">
        <v>36</v>
      </c>
      <c r="D29" s="22" t="s">
        <v>37</v>
      </c>
      <c r="E29" s="22">
        <v>1216913131</v>
      </c>
      <c r="F29" s="22" t="s">
        <v>3</v>
      </c>
      <c r="G29" s="22" t="s">
        <v>2990</v>
      </c>
      <c r="H29" s="22"/>
      <c r="I29" s="22" t="s">
        <v>4</v>
      </c>
      <c r="J29" s="22"/>
      <c r="K29" s="22"/>
      <c r="L29" s="22"/>
      <c r="M29" s="22" t="s">
        <v>844</v>
      </c>
      <c r="N29" s="22" t="s">
        <v>3308</v>
      </c>
      <c r="O29" s="23" t="s">
        <v>39</v>
      </c>
      <c r="P29" s="23" t="s">
        <v>6932</v>
      </c>
      <c r="Q29" s="23" t="s">
        <v>711</v>
      </c>
      <c r="R29" s="91" t="s">
        <v>2363</v>
      </c>
      <c r="S29" s="90" t="s">
        <v>826</v>
      </c>
      <c r="T29" s="22" t="s">
        <v>674</v>
      </c>
      <c r="U29" s="24"/>
      <c r="V29" s="22" t="s">
        <v>3</v>
      </c>
    </row>
    <row r="30" spans="1:22" s="25" customFormat="1" ht="135">
      <c r="A30" s="21">
        <v>29</v>
      </c>
      <c r="B30" s="22" t="s">
        <v>913</v>
      </c>
      <c r="C30" s="22" t="s">
        <v>88</v>
      </c>
      <c r="D30" s="22" t="s">
        <v>89</v>
      </c>
      <c r="E30" s="22">
        <v>1223313131</v>
      </c>
      <c r="F30" s="22" t="s">
        <v>3</v>
      </c>
      <c r="G30" s="22" t="s">
        <v>2991</v>
      </c>
      <c r="H30" s="22"/>
      <c r="I30" s="22" t="s">
        <v>4</v>
      </c>
      <c r="J30" s="22"/>
      <c r="K30" s="22"/>
      <c r="L30" s="22"/>
      <c r="M30" s="22" t="s">
        <v>845</v>
      </c>
      <c r="N30" s="22" t="s">
        <v>3304</v>
      </c>
      <c r="O30" s="23" t="s">
        <v>90</v>
      </c>
      <c r="P30" s="23" t="s">
        <v>6932</v>
      </c>
      <c r="Q30" s="23" t="s">
        <v>3278</v>
      </c>
      <c r="R30" s="55" t="s">
        <v>3279</v>
      </c>
      <c r="S30" s="92" t="s">
        <v>3280</v>
      </c>
      <c r="T30" s="22" t="s">
        <v>674</v>
      </c>
      <c r="U30" s="24" t="s">
        <v>3277</v>
      </c>
      <c r="V30" s="22" t="s">
        <v>3</v>
      </c>
    </row>
    <row r="31" spans="1:22" s="25" customFormat="1" ht="135">
      <c r="A31" s="21">
        <v>30</v>
      </c>
      <c r="B31" s="22" t="s">
        <v>913</v>
      </c>
      <c r="C31" s="22" t="s">
        <v>101</v>
      </c>
      <c r="D31" s="22" t="s">
        <v>102</v>
      </c>
      <c r="E31" s="22">
        <v>1226713131</v>
      </c>
      <c r="F31" s="22" t="s">
        <v>3</v>
      </c>
      <c r="G31" s="22" t="s">
        <v>2992</v>
      </c>
      <c r="H31" s="22"/>
      <c r="I31" s="22" t="s">
        <v>4</v>
      </c>
      <c r="J31" s="22"/>
      <c r="K31" s="22"/>
      <c r="L31" s="22"/>
      <c r="M31" s="22" t="s">
        <v>844</v>
      </c>
      <c r="N31" s="22" t="s">
        <v>3304</v>
      </c>
      <c r="O31" s="23" t="s">
        <v>104</v>
      </c>
      <c r="P31" s="23" t="s">
        <v>6932</v>
      </c>
      <c r="Q31" s="23" t="s">
        <v>815</v>
      </c>
      <c r="R31" s="55" t="s">
        <v>2364</v>
      </c>
      <c r="S31" s="90" t="s">
        <v>816</v>
      </c>
      <c r="T31" s="22" t="s">
        <v>674</v>
      </c>
      <c r="U31" s="24"/>
      <c r="V31" s="22" t="s">
        <v>3</v>
      </c>
    </row>
    <row r="32" spans="1:22" s="25" customFormat="1" ht="90">
      <c r="A32" s="21">
        <v>31</v>
      </c>
      <c r="B32" s="22" t="s">
        <v>913</v>
      </c>
      <c r="C32" s="22" t="s">
        <v>91</v>
      </c>
      <c r="D32" s="22" t="s">
        <v>92</v>
      </c>
      <c r="E32" s="22">
        <v>1214313131</v>
      </c>
      <c r="F32" s="22" t="s">
        <v>3</v>
      </c>
      <c r="G32" s="22" t="s">
        <v>3007</v>
      </c>
      <c r="H32" s="22"/>
      <c r="I32" s="22" t="s">
        <v>4</v>
      </c>
      <c r="J32" s="22"/>
      <c r="K32" s="22"/>
      <c r="L32" s="22" t="s">
        <v>6075</v>
      </c>
      <c r="M32" s="22" t="s">
        <v>845</v>
      </c>
      <c r="N32" s="22" t="s">
        <v>3304</v>
      </c>
      <c r="O32" s="23" t="s">
        <v>744</v>
      </c>
      <c r="P32" s="23" t="s">
        <v>6932</v>
      </c>
      <c r="Q32" s="23" t="s">
        <v>841</v>
      </c>
      <c r="R32" s="91" t="s">
        <v>2437</v>
      </c>
      <c r="S32" s="90" t="s">
        <v>6016</v>
      </c>
      <c r="T32" s="22" t="s">
        <v>674</v>
      </c>
      <c r="U32" s="24"/>
      <c r="V32" s="22" t="s">
        <v>3</v>
      </c>
    </row>
    <row r="33" spans="1:22" s="25" customFormat="1" ht="75">
      <c r="A33" s="21">
        <v>32</v>
      </c>
      <c r="B33" s="22" t="s">
        <v>913</v>
      </c>
      <c r="C33" s="22" t="s">
        <v>93</v>
      </c>
      <c r="D33" s="22" t="s">
        <v>94</v>
      </c>
      <c r="E33" s="22">
        <v>1230213131</v>
      </c>
      <c r="F33" s="22" t="s">
        <v>3</v>
      </c>
      <c r="G33" s="22" t="s">
        <v>3016</v>
      </c>
      <c r="H33" s="22"/>
      <c r="I33" s="22" t="s">
        <v>4</v>
      </c>
      <c r="J33" s="22"/>
      <c r="K33" s="22"/>
      <c r="L33" s="22"/>
      <c r="M33" s="22" t="s">
        <v>847</v>
      </c>
      <c r="N33" s="22" t="s">
        <v>3308</v>
      </c>
      <c r="O33" s="23" t="s">
        <v>95</v>
      </c>
      <c r="P33" s="23" t="s">
        <v>6932</v>
      </c>
      <c r="Q33" s="23" t="s">
        <v>6203</v>
      </c>
      <c r="R33" s="386" t="s">
        <v>6204</v>
      </c>
      <c r="S33" s="90" t="s">
        <v>6205</v>
      </c>
      <c r="T33" s="22" t="s">
        <v>674</v>
      </c>
      <c r="U33" s="24"/>
      <c r="V33" s="22" t="s">
        <v>3</v>
      </c>
    </row>
    <row r="34" spans="1:22" s="25" customFormat="1" ht="135">
      <c r="A34" s="21">
        <v>33</v>
      </c>
      <c r="B34" s="22" t="s">
        <v>913</v>
      </c>
      <c r="C34" s="22" t="s">
        <v>98</v>
      </c>
      <c r="D34" s="22" t="s">
        <v>99</v>
      </c>
      <c r="E34" s="22">
        <v>1226413131</v>
      </c>
      <c r="F34" s="22" t="s">
        <v>3</v>
      </c>
      <c r="G34" s="22" t="s">
        <v>3029</v>
      </c>
      <c r="H34" s="22"/>
      <c r="I34" s="22" t="s">
        <v>4</v>
      </c>
      <c r="J34" s="22"/>
      <c r="K34" s="22"/>
      <c r="L34" s="22" t="s">
        <v>6075</v>
      </c>
      <c r="M34" s="22" t="s">
        <v>845</v>
      </c>
      <c r="N34" s="22" t="s">
        <v>3308</v>
      </c>
      <c r="O34" s="23" t="s">
        <v>100</v>
      </c>
      <c r="P34" s="23" t="s">
        <v>6932</v>
      </c>
      <c r="Q34" s="23" t="s">
        <v>4175</v>
      </c>
      <c r="R34" s="91" t="s">
        <v>4176</v>
      </c>
      <c r="S34" s="90" t="s">
        <v>4177</v>
      </c>
      <c r="T34" s="22" t="s">
        <v>674</v>
      </c>
      <c r="U34" s="24" t="s">
        <v>4178</v>
      </c>
      <c r="V34" s="22" t="s">
        <v>3</v>
      </c>
    </row>
    <row r="35" spans="1:22" s="25" customFormat="1" ht="105">
      <c r="A35" s="21">
        <v>34</v>
      </c>
      <c r="B35" s="22" t="s">
        <v>902</v>
      </c>
      <c r="C35" s="22" t="s">
        <v>111</v>
      </c>
      <c r="D35" s="22" t="s">
        <v>112</v>
      </c>
      <c r="E35" s="22">
        <v>1211913131</v>
      </c>
      <c r="F35" s="22" t="s">
        <v>3</v>
      </c>
      <c r="G35" s="22" t="s">
        <v>2680</v>
      </c>
      <c r="H35" s="22"/>
      <c r="I35" s="22" t="s">
        <v>4</v>
      </c>
      <c r="J35" s="22"/>
      <c r="K35" s="22" t="s">
        <v>4233</v>
      </c>
      <c r="L35" s="22" t="s">
        <v>6075</v>
      </c>
      <c r="M35" s="22" t="s">
        <v>846</v>
      </c>
      <c r="N35" s="22" t="s">
        <v>3304</v>
      </c>
      <c r="O35" s="23" t="s">
        <v>113</v>
      </c>
      <c r="P35" s="23" t="s">
        <v>6932</v>
      </c>
      <c r="Q35" s="23" t="s">
        <v>2298</v>
      </c>
      <c r="R35" s="55" t="s">
        <v>2382</v>
      </c>
      <c r="S35" s="90" t="s">
        <v>2433</v>
      </c>
      <c r="T35" s="22" t="s">
        <v>674</v>
      </c>
      <c r="U35" s="24"/>
      <c r="V35" s="22" t="s">
        <v>3</v>
      </c>
    </row>
    <row r="36" spans="1:22" s="25" customFormat="1" ht="90">
      <c r="A36" s="21">
        <v>35</v>
      </c>
      <c r="B36" s="22" t="s">
        <v>913</v>
      </c>
      <c r="C36" s="22" t="s">
        <v>105</v>
      </c>
      <c r="D36" s="22" t="s">
        <v>106</v>
      </c>
      <c r="E36" s="22">
        <v>1221413131</v>
      </c>
      <c r="F36" s="22" t="s">
        <v>3</v>
      </c>
      <c r="G36" s="22" t="s">
        <v>3031</v>
      </c>
      <c r="H36" s="22"/>
      <c r="I36" s="22" t="s">
        <v>4</v>
      </c>
      <c r="J36" s="22"/>
      <c r="K36" s="22"/>
      <c r="L36" s="22"/>
      <c r="M36" s="22" t="s">
        <v>845</v>
      </c>
      <c r="N36" s="22" t="s">
        <v>3304</v>
      </c>
      <c r="O36" s="23" t="s">
        <v>107</v>
      </c>
      <c r="P36" s="23" t="s">
        <v>6932</v>
      </c>
      <c r="Q36" s="23" t="s">
        <v>6182</v>
      </c>
      <c r="R36" s="375" t="s">
        <v>6181</v>
      </c>
      <c r="S36" s="410" t="s">
        <v>6219</v>
      </c>
      <c r="T36" s="22" t="s">
        <v>674</v>
      </c>
      <c r="U36" s="24" t="s">
        <v>6183</v>
      </c>
      <c r="V36" s="22" t="s">
        <v>3</v>
      </c>
    </row>
    <row r="37" spans="1:22" s="25" customFormat="1" ht="75">
      <c r="A37" s="21">
        <v>36</v>
      </c>
      <c r="B37" s="22" t="s">
        <v>913</v>
      </c>
      <c r="C37" s="22" t="s">
        <v>108</v>
      </c>
      <c r="D37" s="22" t="s">
        <v>109</v>
      </c>
      <c r="E37" s="22">
        <v>1211713131</v>
      </c>
      <c r="F37" s="22" t="s">
        <v>3</v>
      </c>
      <c r="G37" s="22" t="s">
        <v>3036</v>
      </c>
      <c r="H37" s="22"/>
      <c r="I37" s="22" t="s">
        <v>4</v>
      </c>
      <c r="J37" s="22"/>
      <c r="K37" s="22"/>
      <c r="L37" s="22"/>
      <c r="M37" s="22" t="s">
        <v>844</v>
      </c>
      <c r="N37" s="22" t="s">
        <v>3308</v>
      </c>
      <c r="O37" s="23" t="s">
        <v>110</v>
      </c>
      <c r="P37" s="23" t="s">
        <v>6932</v>
      </c>
      <c r="Q37" s="23" t="s">
        <v>6096</v>
      </c>
      <c r="R37" s="375" t="s">
        <v>6097</v>
      </c>
      <c r="S37" s="92" t="s">
        <v>6098</v>
      </c>
      <c r="T37" s="22" t="s">
        <v>674</v>
      </c>
      <c r="U37" s="38" t="s">
        <v>3540</v>
      </c>
      <c r="V37" s="22" t="s">
        <v>3</v>
      </c>
    </row>
    <row r="38" spans="1:22" s="25" customFormat="1" ht="90">
      <c r="A38" s="21">
        <v>37</v>
      </c>
      <c r="B38" s="22" t="s">
        <v>913</v>
      </c>
      <c r="C38" s="22" t="s">
        <v>114</v>
      </c>
      <c r="D38" s="22" t="s">
        <v>115</v>
      </c>
      <c r="E38" s="22">
        <v>1215213131</v>
      </c>
      <c r="F38" s="22" t="s">
        <v>3</v>
      </c>
      <c r="G38" s="22" t="s">
        <v>3039</v>
      </c>
      <c r="H38" s="22"/>
      <c r="I38" s="22" t="s">
        <v>4</v>
      </c>
      <c r="J38" s="22"/>
      <c r="K38" s="22" t="s">
        <v>4233</v>
      </c>
      <c r="L38" s="22"/>
      <c r="M38" s="22" t="s">
        <v>848</v>
      </c>
      <c r="N38" s="22" t="s">
        <v>3304</v>
      </c>
      <c r="O38" s="23" t="s">
        <v>3281</v>
      </c>
      <c r="P38" s="23" t="s">
        <v>6932</v>
      </c>
      <c r="Q38" s="23" t="s">
        <v>743</v>
      </c>
      <c r="R38" s="91" t="s">
        <v>2388</v>
      </c>
      <c r="S38" s="90" t="s">
        <v>823</v>
      </c>
      <c r="T38" s="22" t="s">
        <v>674</v>
      </c>
      <c r="U38" s="24"/>
      <c r="V38" s="22" t="s">
        <v>3</v>
      </c>
    </row>
    <row r="39" spans="1:22" s="25" customFormat="1" ht="75">
      <c r="A39" s="21">
        <v>38</v>
      </c>
      <c r="B39" s="22" t="s">
        <v>913</v>
      </c>
      <c r="C39" s="22" t="s">
        <v>116</v>
      </c>
      <c r="D39" s="22" t="s">
        <v>117</v>
      </c>
      <c r="E39" s="22">
        <v>1211513131</v>
      </c>
      <c r="F39" s="22" t="s">
        <v>3</v>
      </c>
      <c r="G39" s="22" t="s">
        <v>3043</v>
      </c>
      <c r="H39" s="22"/>
      <c r="I39" s="22" t="s">
        <v>4</v>
      </c>
      <c r="J39" s="22"/>
      <c r="K39" s="22"/>
      <c r="L39" s="22"/>
      <c r="M39" s="22" t="s">
        <v>844</v>
      </c>
      <c r="N39" s="22" t="s">
        <v>3308</v>
      </c>
      <c r="O39" s="23" t="s">
        <v>118</v>
      </c>
      <c r="P39" s="23" t="s">
        <v>6932</v>
      </c>
      <c r="Q39" s="23" t="s">
        <v>119</v>
      </c>
      <c r="R39" s="55" t="s">
        <v>2391</v>
      </c>
      <c r="S39" s="90" t="s">
        <v>809</v>
      </c>
      <c r="T39" s="22" t="s">
        <v>674</v>
      </c>
      <c r="U39" s="24"/>
      <c r="V39" s="22" t="s">
        <v>3</v>
      </c>
    </row>
    <row r="40" spans="1:22" s="25" customFormat="1" ht="105">
      <c r="A40" s="21">
        <v>39</v>
      </c>
      <c r="B40" s="22" t="s">
        <v>913</v>
      </c>
      <c r="C40" s="22" t="s">
        <v>120</v>
      </c>
      <c r="D40" s="22" t="s">
        <v>121</v>
      </c>
      <c r="E40" s="22">
        <v>1230313131</v>
      </c>
      <c r="F40" s="22" t="s">
        <v>3</v>
      </c>
      <c r="G40" s="22" t="s">
        <v>3048</v>
      </c>
      <c r="H40" s="22"/>
      <c r="I40" s="22" t="s">
        <v>4</v>
      </c>
      <c r="J40" s="22"/>
      <c r="K40" s="22"/>
      <c r="L40" s="22"/>
      <c r="M40" s="22" t="s">
        <v>847</v>
      </c>
      <c r="N40" s="22" t="s">
        <v>3304</v>
      </c>
      <c r="O40" s="23" t="s">
        <v>122</v>
      </c>
      <c r="P40" s="23" t="s">
        <v>6932</v>
      </c>
      <c r="Q40" s="23" t="s">
        <v>5972</v>
      </c>
      <c r="R40" s="386" t="s">
        <v>6094</v>
      </c>
      <c r="S40" s="727" t="s">
        <v>6885</v>
      </c>
      <c r="T40" s="22" t="s">
        <v>674</v>
      </c>
      <c r="U40" s="24" t="s">
        <v>3919</v>
      </c>
      <c r="V40" s="22" t="s">
        <v>3</v>
      </c>
    </row>
    <row r="41" spans="1:22" s="25" customFormat="1" ht="105">
      <c r="A41" s="21">
        <v>40</v>
      </c>
      <c r="B41" s="22" t="s">
        <v>913</v>
      </c>
      <c r="C41" s="22" t="s">
        <v>123</v>
      </c>
      <c r="D41" s="22" t="s">
        <v>124</v>
      </c>
      <c r="E41" s="22">
        <v>1216513131</v>
      </c>
      <c r="F41" s="22" t="s">
        <v>3</v>
      </c>
      <c r="G41" s="22" t="s">
        <v>1211</v>
      </c>
      <c r="H41" s="22"/>
      <c r="I41" s="22" t="s">
        <v>4</v>
      </c>
      <c r="J41" s="22"/>
      <c r="K41" s="22" t="s">
        <v>4233</v>
      </c>
      <c r="L41" s="22" t="s">
        <v>6075</v>
      </c>
      <c r="M41" s="22" t="s">
        <v>846</v>
      </c>
      <c r="N41" s="22" t="s">
        <v>3308</v>
      </c>
      <c r="O41" s="23" t="s">
        <v>3083</v>
      </c>
      <c r="P41" s="23" t="s">
        <v>6932</v>
      </c>
      <c r="Q41" s="23" t="s">
        <v>6173</v>
      </c>
      <c r="R41" s="375" t="s">
        <v>6171</v>
      </c>
      <c r="S41" s="90" t="s">
        <v>6176</v>
      </c>
      <c r="T41" s="22" t="s">
        <v>674</v>
      </c>
      <c r="U41" s="24" t="s">
        <v>3540</v>
      </c>
      <c r="V41" s="22" t="s">
        <v>3</v>
      </c>
    </row>
    <row r="42" spans="1:22" s="25" customFormat="1" ht="60">
      <c r="A42" s="21">
        <v>41</v>
      </c>
      <c r="B42" s="22" t="s">
        <v>913</v>
      </c>
      <c r="C42" s="22" t="s">
        <v>96</v>
      </c>
      <c r="D42" s="22" t="s">
        <v>97</v>
      </c>
      <c r="E42" s="22">
        <v>1219313131</v>
      </c>
      <c r="F42" s="22" t="s">
        <v>3</v>
      </c>
      <c r="G42" s="22" t="s">
        <v>3050</v>
      </c>
      <c r="H42" s="22"/>
      <c r="I42" s="22" t="s">
        <v>4</v>
      </c>
      <c r="J42" s="22"/>
      <c r="K42" s="22"/>
      <c r="L42" s="22" t="s">
        <v>6075</v>
      </c>
      <c r="M42" s="22" t="s">
        <v>845</v>
      </c>
      <c r="N42" s="22" t="s">
        <v>3304</v>
      </c>
      <c r="O42" s="23" t="s">
        <v>2547</v>
      </c>
      <c r="P42" s="23" t="s">
        <v>6932</v>
      </c>
      <c r="Q42" s="23" t="s">
        <v>2541</v>
      </c>
      <c r="R42" s="386" t="s">
        <v>2542</v>
      </c>
      <c r="S42" s="727" t="s">
        <v>3425</v>
      </c>
      <c r="T42" s="22" t="s">
        <v>674</v>
      </c>
      <c r="U42" s="24"/>
      <c r="V42" s="22" t="s">
        <v>3</v>
      </c>
    </row>
    <row r="43" spans="1:22" s="25" customFormat="1" ht="90">
      <c r="A43" s="21">
        <v>42</v>
      </c>
      <c r="B43" s="22" t="s">
        <v>913</v>
      </c>
      <c r="C43" s="22" t="s">
        <v>125</v>
      </c>
      <c r="D43" s="22" t="s">
        <v>126</v>
      </c>
      <c r="E43" s="22">
        <v>1227113131</v>
      </c>
      <c r="F43" s="22" t="s">
        <v>3</v>
      </c>
      <c r="G43" s="22" t="s">
        <v>3055</v>
      </c>
      <c r="H43" s="22"/>
      <c r="I43" s="22" t="s">
        <v>4</v>
      </c>
      <c r="J43" s="22"/>
      <c r="K43" s="22"/>
      <c r="L43" s="22" t="s">
        <v>6075</v>
      </c>
      <c r="M43" s="22" t="s">
        <v>847</v>
      </c>
      <c r="N43" s="22" t="s">
        <v>3308</v>
      </c>
      <c r="O43" s="23" t="s">
        <v>3082</v>
      </c>
      <c r="P43" s="23" t="s">
        <v>6932</v>
      </c>
      <c r="Q43" s="23" t="s">
        <v>2301</v>
      </c>
      <c r="R43" s="55" t="s">
        <v>2396</v>
      </c>
      <c r="S43" s="90" t="s">
        <v>2431</v>
      </c>
      <c r="T43" s="22" t="s">
        <v>674</v>
      </c>
      <c r="U43" s="24"/>
      <c r="V43" s="22" t="s">
        <v>3</v>
      </c>
    </row>
    <row r="44" spans="1:22" s="25" customFormat="1" ht="150">
      <c r="A44" s="21">
        <v>43</v>
      </c>
      <c r="B44" s="22" t="s">
        <v>913</v>
      </c>
      <c r="C44" s="22" t="s">
        <v>127</v>
      </c>
      <c r="D44" s="22" t="s">
        <v>128</v>
      </c>
      <c r="E44" s="22">
        <v>1227713131</v>
      </c>
      <c r="F44" s="22" t="s">
        <v>3</v>
      </c>
      <c r="G44" s="22" t="s">
        <v>3058</v>
      </c>
      <c r="H44" s="22"/>
      <c r="I44" s="22" t="s">
        <v>4</v>
      </c>
      <c r="J44" s="22"/>
      <c r="K44" s="22"/>
      <c r="L44" s="22"/>
      <c r="M44" s="22" t="s">
        <v>845</v>
      </c>
      <c r="N44" s="22" t="s">
        <v>3308</v>
      </c>
      <c r="O44" s="23" t="s">
        <v>129</v>
      </c>
      <c r="P44" s="23" t="s">
        <v>6932</v>
      </c>
      <c r="Q44" s="23" t="s">
        <v>130</v>
      </c>
      <c r="R44" s="55" t="s">
        <v>2398</v>
      </c>
      <c r="S44" s="90" t="s">
        <v>707</v>
      </c>
      <c r="T44" s="22" t="s">
        <v>674</v>
      </c>
      <c r="U44" s="24"/>
      <c r="V44" s="22" t="s">
        <v>3</v>
      </c>
    </row>
    <row r="45" spans="1:22" s="25" customFormat="1" ht="180">
      <c r="A45" s="21">
        <v>44</v>
      </c>
      <c r="B45" s="22" t="s">
        <v>913</v>
      </c>
      <c r="C45" s="22" t="s">
        <v>131</v>
      </c>
      <c r="D45" s="22" t="s">
        <v>132</v>
      </c>
      <c r="E45" s="22">
        <v>1230913131</v>
      </c>
      <c r="F45" s="22" t="s">
        <v>3</v>
      </c>
      <c r="G45" s="22" t="s">
        <v>3290</v>
      </c>
      <c r="H45" s="22"/>
      <c r="I45" s="22" t="s">
        <v>4</v>
      </c>
      <c r="J45" s="22"/>
      <c r="K45" s="22"/>
      <c r="L45" s="22"/>
      <c r="M45" s="22" t="s">
        <v>843</v>
      </c>
      <c r="N45" s="22" t="s">
        <v>3308</v>
      </c>
      <c r="O45" s="23" t="s">
        <v>3346</v>
      </c>
      <c r="P45" s="23" t="s">
        <v>6932</v>
      </c>
      <c r="Q45" s="23" t="s">
        <v>4179</v>
      </c>
      <c r="R45" s="55" t="s">
        <v>4180</v>
      </c>
      <c r="S45" s="90" t="s">
        <v>4181</v>
      </c>
      <c r="T45" s="22" t="s">
        <v>674</v>
      </c>
      <c r="U45" s="24" t="s">
        <v>4225</v>
      </c>
      <c r="V45" s="22" t="s">
        <v>3</v>
      </c>
    </row>
    <row r="46" spans="1:22" s="27" customFormat="1" ht="75">
      <c r="A46" s="21">
        <v>45</v>
      </c>
      <c r="B46" s="22" t="s">
        <v>913</v>
      </c>
      <c r="C46" s="22" t="s">
        <v>133</v>
      </c>
      <c r="D46" s="22" t="s">
        <v>134</v>
      </c>
      <c r="E46" s="22">
        <v>1225013131</v>
      </c>
      <c r="F46" s="22" t="s">
        <v>3</v>
      </c>
      <c r="G46" s="22" t="s">
        <v>7003</v>
      </c>
      <c r="H46" s="22"/>
      <c r="I46" s="22" t="s">
        <v>4</v>
      </c>
      <c r="J46" s="22"/>
      <c r="K46" s="22"/>
      <c r="L46" s="22"/>
      <c r="M46" s="22" t="s">
        <v>845</v>
      </c>
      <c r="N46" s="22" t="s">
        <v>3304</v>
      </c>
      <c r="O46" s="23" t="s">
        <v>6109</v>
      </c>
      <c r="P46" s="23" t="s">
        <v>6932</v>
      </c>
      <c r="Q46" s="23" t="s">
        <v>2304</v>
      </c>
      <c r="R46" s="55" t="s">
        <v>2401</v>
      </c>
      <c r="S46" s="90" t="s">
        <v>822</v>
      </c>
      <c r="T46" s="22" t="s">
        <v>674</v>
      </c>
      <c r="U46" s="24"/>
      <c r="V46" s="22" t="s">
        <v>3</v>
      </c>
    </row>
    <row r="47" spans="1:22" s="25" customFormat="1" ht="120">
      <c r="A47" s="21">
        <v>46</v>
      </c>
      <c r="B47" s="22" t="s">
        <v>913</v>
      </c>
      <c r="C47" s="22" t="s">
        <v>135</v>
      </c>
      <c r="D47" s="22" t="s">
        <v>136</v>
      </c>
      <c r="E47" s="22">
        <v>1224813131</v>
      </c>
      <c r="F47" s="22" t="s">
        <v>3</v>
      </c>
      <c r="G47" s="22" t="s">
        <v>3063</v>
      </c>
      <c r="H47" s="22"/>
      <c r="I47" s="22" t="s">
        <v>4</v>
      </c>
      <c r="J47" s="22"/>
      <c r="K47" s="22"/>
      <c r="L47" s="22"/>
      <c r="M47" s="22" t="s">
        <v>845</v>
      </c>
      <c r="N47" s="22" t="s">
        <v>3304</v>
      </c>
      <c r="O47" s="23" t="s">
        <v>137</v>
      </c>
      <c r="P47" s="23" t="s">
        <v>6932</v>
      </c>
      <c r="Q47" s="23" t="s">
        <v>1293</v>
      </c>
      <c r="R47" s="375" t="s">
        <v>6228</v>
      </c>
      <c r="S47" s="90" t="s">
        <v>6908</v>
      </c>
      <c r="T47" s="22" t="s">
        <v>674</v>
      </c>
      <c r="U47" s="24" t="s">
        <v>3135</v>
      </c>
      <c r="V47" s="22" t="s">
        <v>3</v>
      </c>
    </row>
    <row r="48" spans="1:22" s="25" customFormat="1" ht="60">
      <c r="A48" s="21">
        <v>47</v>
      </c>
      <c r="B48" s="22" t="s">
        <v>913</v>
      </c>
      <c r="C48" s="22" t="s">
        <v>138</v>
      </c>
      <c r="D48" s="22" t="s">
        <v>139</v>
      </c>
      <c r="E48" s="22">
        <v>1233813131</v>
      </c>
      <c r="F48" s="22" t="s">
        <v>140</v>
      </c>
      <c r="G48" s="22" t="s">
        <v>3288</v>
      </c>
      <c r="H48" s="22"/>
      <c r="I48" s="22" t="s">
        <v>4</v>
      </c>
      <c r="J48" s="22" t="s">
        <v>4231</v>
      </c>
      <c r="K48" s="22" t="s">
        <v>4233</v>
      </c>
      <c r="L48" s="22" t="s">
        <v>6075</v>
      </c>
      <c r="M48" s="22" t="s">
        <v>847</v>
      </c>
      <c r="N48" s="22" t="s">
        <v>3301</v>
      </c>
      <c r="O48" s="23" t="s">
        <v>693</v>
      </c>
      <c r="P48" s="23" t="s">
        <v>6969</v>
      </c>
      <c r="Q48" s="23" t="s">
        <v>2270</v>
      </c>
      <c r="R48" s="91" t="s">
        <v>2310</v>
      </c>
      <c r="S48" s="90" t="s">
        <v>2402</v>
      </c>
      <c r="T48" s="22" t="s">
        <v>6215</v>
      </c>
      <c r="U48" s="24" t="s">
        <v>3121</v>
      </c>
      <c r="V48" s="22" t="s">
        <v>140</v>
      </c>
    </row>
    <row r="49" spans="1:22" s="25" customFormat="1" ht="75">
      <c r="A49" s="21">
        <v>48</v>
      </c>
      <c r="B49" s="22" t="s">
        <v>902</v>
      </c>
      <c r="C49" s="22" t="s">
        <v>141</v>
      </c>
      <c r="D49" s="22" t="s">
        <v>142</v>
      </c>
      <c r="E49" s="22">
        <v>1213213131</v>
      </c>
      <c r="F49" s="22" t="s">
        <v>140</v>
      </c>
      <c r="G49" s="22" t="s">
        <v>143</v>
      </c>
      <c r="H49" s="22"/>
      <c r="I49" s="22" t="s">
        <v>143</v>
      </c>
      <c r="J49" s="22" t="s">
        <v>4232</v>
      </c>
      <c r="K49" s="22"/>
      <c r="L49" s="22" t="s">
        <v>6075</v>
      </c>
      <c r="M49" s="22" t="s">
        <v>846</v>
      </c>
      <c r="N49" s="22" t="s">
        <v>3307</v>
      </c>
      <c r="O49" s="23" t="s">
        <v>144</v>
      </c>
      <c r="P49" s="23" t="s">
        <v>6946</v>
      </c>
      <c r="Q49" s="23" t="s">
        <v>6200</v>
      </c>
      <c r="R49" s="375" t="s">
        <v>6202</v>
      </c>
      <c r="S49" s="407" t="s">
        <v>6201</v>
      </c>
      <c r="T49" s="22" t="s">
        <v>6215</v>
      </c>
      <c r="U49" s="24"/>
      <c r="V49" s="22" t="s">
        <v>140</v>
      </c>
    </row>
    <row r="50" spans="1:22" s="25" customFormat="1" ht="135">
      <c r="A50" s="21">
        <v>49</v>
      </c>
      <c r="B50" s="22" t="s">
        <v>902</v>
      </c>
      <c r="C50" s="22" t="s">
        <v>145</v>
      </c>
      <c r="D50" s="22" t="s">
        <v>146</v>
      </c>
      <c r="E50" s="22">
        <v>1222213131</v>
      </c>
      <c r="F50" s="22" t="s">
        <v>140</v>
      </c>
      <c r="G50" s="22" t="s">
        <v>147</v>
      </c>
      <c r="H50" s="22">
        <v>18</v>
      </c>
      <c r="I50" s="22" t="s">
        <v>147</v>
      </c>
      <c r="J50" s="22" t="s">
        <v>4232</v>
      </c>
      <c r="K50" s="22"/>
      <c r="L50" s="22" t="s">
        <v>6075</v>
      </c>
      <c r="M50" s="22" t="s">
        <v>847</v>
      </c>
      <c r="N50" s="22" t="s">
        <v>3307</v>
      </c>
      <c r="O50" s="23" t="s">
        <v>148</v>
      </c>
      <c r="P50" s="23" t="s">
        <v>6947</v>
      </c>
      <c r="Q50" s="23" t="s">
        <v>5722</v>
      </c>
      <c r="R50" s="390" t="s">
        <v>6129</v>
      </c>
      <c r="S50" s="90" t="s">
        <v>6911</v>
      </c>
      <c r="T50" s="22" t="s">
        <v>6215</v>
      </c>
      <c r="U50" s="24" t="s">
        <v>3319</v>
      </c>
      <c r="V50" s="22" t="s">
        <v>140</v>
      </c>
    </row>
    <row r="51" spans="1:22" s="25" customFormat="1" ht="75">
      <c r="A51" s="21">
        <v>50</v>
      </c>
      <c r="B51" s="22" t="s">
        <v>913</v>
      </c>
      <c r="C51" s="22" t="s">
        <v>149</v>
      </c>
      <c r="D51" s="22" t="s">
        <v>150</v>
      </c>
      <c r="E51" s="22">
        <v>1211613131</v>
      </c>
      <c r="F51" s="22" t="s">
        <v>140</v>
      </c>
      <c r="G51" s="22" t="s">
        <v>2924</v>
      </c>
      <c r="H51" s="22"/>
      <c r="I51" s="22" t="s">
        <v>4</v>
      </c>
      <c r="J51" s="22"/>
      <c r="K51" s="22"/>
      <c r="L51" s="22" t="s">
        <v>6075</v>
      </c>
      <c r="M51" s="22" t="s">
        <v>848</v>
      </c>
      <c r="N51" s="22" t="s">
        <v>3301</v>
      </c>
      <c r="O51" s="23" t="s">
        <v>694</v>
      </c>
      <c r="P51" s="23" t="s">
        <v>6941</v>
      </c>
      <c r="Q51" s="23" t="s">
        <v>2288</v>
      </c>
      <c r="R51" s="55" t="s">
        <v>2328</v>
      </c>
      <c r="S51" s="90" t="s">
        <v>2419</v>
      </c>
      <c r="T51" s="22" t="s">
        <v>6215</v>
      </c>
      <c r="U51" s="24"/>
      <c r="V51" s="22" t="s">
        <v>140</v>
      </c>
    </row>
    <row r="52" spans="1:22" s="25" customFormat="1" ht="120">
      <c r="A52" s="21">
        <v>51</v>
      </c>
      <c r="B52" s="22" t="s">
        <v>913</v>
      </c>
      <c r="C52" s="22" t="s">
        <v>151</v>
      </c>
      <c r="D52" s="22" t="s">
        <v>152</v>
      </c>
      <c r="E52" s="22">
        <v>1223113131</v>
      </c>
      <c r="F52" s="22" t="s">
        <v>140</v>
      </c>
      <c r="G52" s="22" t="s">
        <v>2933</v>
      </c>
      <c r="H52" s="22"/>
      <c r="I52" s="22" t="s">
        <v>4</v>
      </c>
      <c r="J52" s="22" t="s">
        <v>4232</v>
      </c>
      <c r="K52" s="22"/>
      <c r="L52" s="22"/>
      <c r="M52" s="22" t="s">
        <v>845</v>
      </c>
      <c r="N52" s="22" t="s">
        <v>3301</v>
      </c>
      <c r="O52" s="23" t="s">
        <v>3406</v>
      </c>
      <c r="P52" s="23" t="s">
        <v>6934</v>
      </c>
      <c r="Q52" s="23" t="s">
        <v>3531</v>
      </c>
      <c r="R52" s="55" t="s">
        <v>3532</v>
      </c>
      <c r="S52" s="90" t="s">
        <v>3545</v>
      </c>
      <c r="T52" s="22" t="s">
        <v>6215</v>
      </c>
      <c r="U52" s="24" t="s">
        <v>3533</v>
      </c>
      <c r="V52" s="22" t="s">
        <v>140</v>
      </c>
    </row>
    <row r="53" spans="1:22" s="25" customFormat="1" ht="75">
      <c r="A53" s="21">
        <v>52</v>
      </c>
      <c r="B53" s="22" t="s">
        <v>913</v>
      </c>
      <c r="C53" s="22" t="s">
        <v>233</v>
      </c>
      <c r="D53" s="22" t="s">
        <v>234</v>
      </c>
      <c r="E53" s="22">
        <v>1229813131</v>
      </c>
      <c r="F53" s="22" t="s">
        <v>140</v>
      </c>
      <c r="G53" s="22" t="s">
        <v>2938</v>
      </c>
      <c r="H53" s="22"/>
      <c r="I53" s="22" t="s">
        <v>4</v>
      </c>
      <c r="J53" s="22"/>
      <c r="K53" s="22"/>
      <c r="L53" s="22" t="s">
        <v>6075</v>
      </c>
      <c r="M53" s="22" t="s">
        <v>845</v>
      </c>
      <c r="N53" s="22" t="s">
        <v>3301</v>
      </c>
      <c r="O53" s="23" t="s">
        <v>236</v>
      </c>
      <c r="P53" s="23" t="s">
        <v>6934</v>
      </c>
      <c r="Q53" s="23" t="s">
        <v>231</v>
      </c>
      <c r="R53" s="91" t="s">
        <v>2336</v>
      </c>
      <c r="S53" s="90" t="s">
        <v>232</v>
      </c>
      <c r="T53" s="22" t="s">
        <v>6215</v>
      </c>
      <c r="U53" s="24"/>
      <c r="V53" s="22" t="s">
        <v>140</v>
      </c>
    </row>
    <row r="54" spans="1:22" s="25" customFormat="1" ht="105">
      <c r="A54" s="21">
        <v>53</v>
      </c>
      <c r="B54" s="22" t="s">
        <v>913</v>
      </c>
      <c r="C54" s="22" t="s">
        <v>153</v>
      </c>
      <c r="D54" s="22" t="s">
        <v>154</v>
      </c>
      <c r="E54" s="22">
        <v>1220313131</v>
      </c>
      <c r="F54" s="22" t="s">
        <v>140</v>
      </c>
      <c r="G54" s="22" t="s">
        <v>2943</v>
      </c>
      <c r="H54" s="22"/>
      <c r="I54" s="22" t="s">
        <v>4</v>
      </c>
      <c r="J54" s="22"/>
      <c r="K54" s="22"/>
      <c r="L54" s="22"/>
      <c r="M54" s="22" t="s">
        <v>844</v>
      </c>
      <c r="N54" s="22" t="s">
        <v>3301</v>
      </c>
      <c r="O54" s="23" t="s">
        <v>156</v>
      </c>
      <c r="P54" s="23" t="s">
        <v>6934</v>
      </c>
      <c r="Q54" s="23" t="s">
        <v>2543</v>
      </c>
      <c r="R54" s="55" t="s">
        <v>2544</v>
      </c>
      <c r="S54" s="90" t="s">
        <v>2545</v>
      </c>
      <c r="T54" s="22" t="s">
        <v>6215</v>
      </c>
      <c r="U54" s="24"/>
      <c r="V54" s="22" t="s">
        <v>140</v>
      </c>
    </row>
    <row r="55" spans="1:22" s="25" customFormat="1" ht="120">
      <c r="A55" s="21">
        <v>54</v>
      </c>
      <c r="B55" s="22" t="s">
        <v>913</v>
      </c>
      <c r="C55" s="22" t="s">
        <v>157</v>
      </c>
      <c r="D55" s="22" t="s">
        <v>158</v>
      </c>
      <c r="E55" s="22">
        <v>1228413131</v>
      </c>
      <c r="F55" s="22" t="s">
        <v>140</v>
      </c>
      <c r="G55" s="22" t="s">
        <v>2944</v>
      </c>
      <c r="H55" s="22">
        <v>9</v>
      </c>
      <c r="I55" s="22" t="s">
        <v>159</v>
      </c>
      <c r="J55" s="22"/>
      <c r="K55" s="22"/>
      <c r="L55" s="22"/>
      <c r="M55" s="22" t="s">
        <v>844</v>
      </c>
      <c r="N55" s="22" t="s">
        <v>3307</v>
      </c>
      <c r="O55" s="23" t="s">
        <v>160</v>
      </c>
      <c r="P55" s="23" t="s">
        <v>6934</v>
      </c>
      <c r="Q55" s="23" t="s">
        <v>4189</v>
      </c>
      <c r="R55" s="55" t="s">
        <v>4190</v>
      </c>
      <c r="S55" s="90" t="s">
        <v>4191</v>
      </c>
      <c r="T55" s="22" t="s">
        <v>6215</v>
      </c>
      <c r="U55" s="24"/>
      <c r="V55" s="22" t="s">
        <v>140</v>
      </c>
    </row>
    <row r="56" spans="1:22" s="25" customFormat="1" ht="105">
      <c r="A56" s="21">
        <v>55</v>
      </c>
      <c r="B56" s="22" t="s">
        <v>902</v>
      </c>
      <c r="C56" s="22" t="s">
        <v>731</v>
      </c>
      <c r="D56" s="22" t="s">
        <v>740</v>
      </c>
      <c r="E56" s="22">
        <v>1235813131</v>
      </c>
      <c r="F56" s="22" t="s">
        <v>140</v>
      </c>
      <c r="G56" s="22" t="s">
        <v>729</v>
      </c>
      <c r="H56" s="22"/>
      <c r="I56" s="22" t="s">
        <v>729</v>
      </c>
      <c r="J56" s="22" t="s">
        <v>4232</v>
      </c>
      <c r="K56" s="22"/>
      <c r="L56" s="22" t="s">
        <v>6075</v>
      </c>
      <c r="M56" s="22" t="s">
        <v>843</v>
      </c>
      <c r="N56" s="22" t="s">
        <v>3307</v>
      </c>
      <c r="O56" s="23" t="s">
        <v>728</v>
      </c>
      <c r="P56" s="23" t="s">
        <v>6940</v>
      </c>
      <c r="Q56" s="23" t="s">
        <v>6110</v>
      </c>
      <c r="R56" s="375" t="s">
        <v>6111</v>
      </c>
      <c r="S56" s="90" t="s">
        <v>6112</v>
      </c>
      <c r="T56" s="22" t="s">
        <v>6215</v>
      </c>
      <c r="U56" s="24" t="s">
        <v>6019</v>
      </c>
      <c r="V56" s="22" t="s">
        <v>140</v>
      </c>
    </row>
    <row r="57" spans="1:22" s="379" customFormat="1" ht="60">
      <c r="A57" s="21">
        <v>56</v>
      </c>
      <c r="B57" s="22" t="s">
        <v>902</v>
      </c>
      <c r="C57" s="22" t="s">
        <v>162</v>
      </c>
      <c r="D57" s="22" t="s">
        <v>163</v>
      </c>
      <c r="E57" s="22">
        <v>1210113131</v>
      </c>
      <c r="F57" s="22" t="s">
        <v>140</v>
      </c>
      <c r="G57" s="22" t="s">
        <v>4</v>
      </c>
      <c r="H57" s="378"/>
      <c r="I57" s="22" t="s">
        <v>4</v>
      </c>
      <c r="J57" s="22"/>
      <c r="K57" s="22" t="s">
        <v>4233</v>
      </c>
      <c r="L57" s="22" t="s">
        <v>6075</v>
      </c>
      <c r="M57" s="22" t="s">
        <v>847</v>
      </c>
      <c r="N57" s="22" t="s">
        <v>3301</v>
      </c>
      <c r="O57" s="23" t="s">
        <v>842</v>
      </c>
      <c r="P57" s="728" t="s">
        <v>6932</v>
      </c>
      <c r="Q57" s="23" t="s">
        <v>7030</v>
      </c>
      <c r="R57" s="377" t="s">
        <v>7031</v>
      </c>
      <c r="S57" s="92" t="s">
        <v>7032</v>
      </c>
      <c r="T57" s="22" t="s">
        <v>6215</v>
      </c>
      <c r="U57" s="24" t="s">
        <v>3540</v>
      </c>
      <c r="V57" s="22" t="s">
        <v>140</v>
      </c>
    </row>
    <row r="58" spans="1:22" s="25" customFormat="1" ht="75">
      <c r="A58" s="21">
        <v>57</v>
      </c>
      <c r="B58" s="22" t="s">
        <v>913</v>
      </c>
      <c r="C58" s="22" t="s">
        <v>164</v>
      </c>
      <c r="D58" s="22" t="s">
        <v>165</v>
      </c>
      <c r="E58" s="22">
        <v>1220713131</v>
      </c>
      <c r="F58" s="22" t="s">
        <v>140</v>
      </c>
      <c r="G58" s="22" t="s">
        <v>2955</v>
      </c>
      <c r="H58" s="22">
        <v>30</v>
      </c>
      <c r="I58" s="22" t="s">
        <v>143</v>
      </c>
      <c r="J58" s="22" t="s">
        <v>4232</v>
      </c>
      <c r="K58" s="22"/>
      <c r="L58" s="22"/>
      <c r="M58" s="22" t="s">
        <v>847</v>
      </c>
      <c r="N58" s="22" t="s">
        <v>3307</v>
      </c>
      <c r="O58" s="23" t="s">
        <v>166</v>
      </c>
      <c r="P58" s="23" t="s">
        <v>6935</v>
      </c>
      <c r="Q58" s="23" t="s">
        <v>3983</v>
      </c>
      <c r="R58" s="91" t="s">
        <v>3984</v>
      </c>
      <c r="S58" s="90" t="s">
        <v>3985</v>
      </c>
      <c r="T58" s="22" t="s">
        <v>6215</v>
      </c>
      <c r="U58" s="24" t="s">
        <v>3986</v>
      </c>
      <c r="V58" s="22" t="s">
        <v>140</v>
      </c>
    </row>
    <row r="59" spans="1:22" s="25" customFormat="1" ht="105">
      <c r="A59" s="21">
        <v>58</v>
      </c>
      <c r="B59" s="22" t="s">
        <v>902</v>
      </c>
      <c r="C59" s="22" t="s">
        <v>167</v>
      </c>
      <c r="D59" s="22" t="s">
        <v>168</v>
      </c>
      <c r="E59" s="22">
        <v>1222013131</v>
      </c>
      <c r="F59" s="22" t="s">
        <v>140</v>
      </c>
      <c r="G59" s="22" t="s">
        <v>169</v>
      </c>
      <c r="H59" s="22">
        <v>2.5</v>
      </c>
      <c r="I59" s="22" t="s">
        <v>169</v>
      </c>
      <c r="J59" s="22" t="s">
        <v>4232</v>
      </c>
      <c r="K59" s="22"/>
      <c r="L59" s="22" t="s">
        <v>6075</v>
      </c>
      <c r="M59" s="22" t="s">
        <v>848</v>
      </c>
      <c r="N59" s="22" t="s">
        <v>3307</v>
      </c>
      <c r="O59" s="23" t="s">
        <v>170</v>
      </c>
      <c r="P59" s="23" t="s">
        <v>6939</v>
      </c>
      <c r="Q59" s="23" t="s">
        <v>2147</v>
      </c>
      <c r="R59" s="55" t="s">
        <v>2348</v>
      </c>
      <c r="S59" s="90" t="s">
        <v>2424</v>
      </c>
      <c r="T59" s="22" t="s">
        <v>6215</v>
      </c>
      <c r="U59" s="24" t="s">
        <v>3929</v>
      </c>
      <c r="V59" s="22" t="s">
        <v>140</v>
      </c>
    </row>
    <row r="60" spans="1:22" s="25" customFormat="1" ht="36" customHeight="1">
      <c r="A60" s="21">
        <v>59</v>
      </c>
      <c r="B60" s="22" t="s">
        <v>913</v>
      </c>
      <c r="C60" s="22" t="s">
        <v>172</v>
      </c>
      <c r="D60" s="22" t="s">
        <v>173</v>
      </c>
      <c r="E60" s="22">
        <v>1211013131</v>
      </c>
      <c r="F60" s="22" t="s">
        <v>140</v>
      </c>
      <c r="G60" s="22" t="s">
        <v>2958</v>
      </c>
      <c r="H60" s="22"/>
      <c r="I60" s="22" t="s">
        <v>4</v>
      </c>
      <c r="J60" s="22"/>
      <c r="K60" s="22"/>
      <c r="L60" s="22"/>
      <c r="M60" s="22" t="s">
        <v>845</v>
      </c>
      <c r="N60" s="22" t="s">
        <v>3301</v>
      </c>
      <c r="O60" s="23" t="s">
        <v>754</v>
      </c>
      <c r="P60" s="23" t="s">
        <v>6932</v>
      </c>
      <c r="Q60" s="23" t="s">
        <v>174</v>
      </c>
      <c r="R60" s="55" t="s">
        <v>2349</v>
      </c>
      <c r="S60" s="90" t="s">
        <v>175</v>
      </c>
      <c r="T60" s="22" t="s">
        <v>6215</v>
      </c>
      <c r="U60" s="24"/>
      <c r="V60" s="22" t="s">
        <v>140</v>
      </c>
    </row>
    <row r="61" spans="1:22" s="25" customFormat="1" ht="60">
      <c r="A61" s="21">
        <v>60</v>
      </c>
      <c r="B61" s="22" t="s">
        <v>902</v>
      </c>
      <c r="C61" s="22" t="s">
        <v>736</v>
      </c>
      <c r="D61" s="22" t="s">
        <v>737</v>
      </c>
      <c r="E61" s="22">
        <v>1236113131</v>
      </c>
      <c r="F61" s="22" t="s">
        <v>140</v>
      </c>
      <c r="G61" s="22" t="s">
        <v>735</v>
      </c>
      <c r="H61" s="22"/>
      <c r="I61" s="22" t="s">
        <v>735</v>
      </c>
      <c r="J61" s="22" t="s">
        <v>4232</v>
      </c>
      <c r="K61" s="22"/>
      <c r="L61" s="22" t="s">
        <v>6075</v>
      </c>
      <c r="M61" s="22" t="s">
        <v>850</v>
      </c>
      <c r="N61" s="22" t="s">
        <v>3307</v>
      </c>
      <c r="O61" s="23" t="s">
        <v>738</v>
      </c>
      <c r="P61" s="23" t="s">
        <v>6932</v>
      </c>
      <c r="Q61" s="23" t="s">
        <v>6010</v>
      </c>
      <c r="R61" s="55" t="s">
        <v>6011</v>
      </c>
      <c r="S61" s="90" t="s">
        <v>6012</v>
      </c>
      <c r="T61" s="22" t="s">
        <v>6215</v>
      </c>
      <c r="U61" s="24" t="s">
        <v>6009</v>
      </c>
      <c r="V61" s="22" t="s">
        <v>140</v>
      </c>
    </row>
    <row r="62" spans="1:22" s="25" customFormat="1" ht="90">
      <c r="A62" s="21">
        <v>61</v>
      </c>
      <c r="B62" s="22" t="s">
        <v>913</v>
      </c>
      <c r="C62" s="22" t="s">
        <v>176</v>
      </c>
      <c r="D62" s="22" t="s">
        <v>177</v>
      </c>
      <c r="E62" s="22">
        <v>1216813131</v>
      </c>
      <c r="F62" s="22" t="s">
        <v>140</v>
      </c>
      <c r="G62" s="22" t="s">
        <v>2962</v>
      </c>
      <c r="H62" s="22"/>
      <c r="I62" s="22" t="s">
        <v>4</v>
      </c>
      <c r="J62" s="22"/>
      <c r="K62" s="22"/>
      <c r="L62" s="22"/>
      <c r="M62" s="22" t="s">
        <v>844</v>
      </c>
      <c r="N62" s="22" t="s">
        <v>3301</v>
      </c>
      <c r="O62" s="23" t="s">
        <v>178</v>
      </c>
      <c r="P62" s="23" t="s">
        <v>6932</v>
      </c>
      <c r="Q62" s="23" t="s">
        <v>4185</v>
      </c>
      <c r="R62" s="55" t="s">
        <v>4186</v>
      </c>
      <c r="S62" s="90" t="s">
        <v>4187</v>
      </c>
      <c r="T62" s="22" t="s">
        <v>6215</v>
      </c>
      <c r="U62" s="24" t="s">
        <v>4188</v>
      </c>
      <c r="V62" s="22" t="s">
        <v>140</v>
      </c>
    </row>
    <row r="63" spans="1:22" s="25" customFormat="1" ht="60">
      <c r="A63" s="21">
        <v>62</v>
      </c>
      <c r="B63" s="22" t="s">
        <v>902</v>
      </c>
      <c r="C63" s="22" t="s">
        <v>856</v>
      </c>
      <c r="D63" s="22" t="s">
        <v>733</v>
      </c>
      <c r="E63" s="22">
        <v>1236013131</v>
      </c>
      <c r="F63" s="22" t="s">
        <v>140</v>
      </c>
      <c r="G63" s="22" t="s">
        <v>849</v>
      </c>
      <c r="H63" s="22"/>
      <c r="I63" s="22" t="s">
        <v>734</v>
      </c>
      <c r="J63" s="22" t="s">
        <v>4232</v>
      </c>
      <c r="K63" s="22"/>
      <c r="L63" s="22"/>
      <c r="M63" s="22" t="s">
        <v>844</v>
      </c>
      <c r="N63" s="22" t="s">
        <v>3307</v>
      </c>
      <c r="O63" s="23" t="s">
        <v>2441</v>
      </c>
      <c r="P63" s="23" t="s">
        <v>6931</v>
      </c>
      <c r="Q63" s="26" t="s">
        <v>6238</v>
      </c>
      <c r="R63" s="427" t="s">
        <v>6239</v>
      </c>
      <c r="S63" s="92" t="s">
        <v>6240</v>
      </c>
      <c r="T63" s="22" t="s">
        <v>6215</v>
      </c>
      <c r="U63" s="24" t="s">
        <v>6241</v>
      </c>
      <c r="V63" s="22" t="s">
        <v>140</v>
      </c>
    </row>
    <row r="64" spans="1:22" s="25" customFormat="1" ht="75">
      <c r="A64" s="21">
        <v>63</v>
      </c>
      <c r="B64" s="22" t="s">
        <v>913</v>
      </c>
      <c r="C64" s="22" t="s">
        <v>180</v>
      </c>
      <c r="D64" s="22" t="s">
        <v>181</v>
      </c>
      <c r="E64" s="22">
        <v>1227813131</v>
      </c>
      <c r="F64" s="22" t="s">
        <v>140</v>
      </c>
      <c r="G64" s="22" t="s">
        <v>2976</v>
      </c>
      <c r="H64" s="22">
        <v>0.8</v>
      </c>
      <c r="I64" s="22" t="s">
        <v>143</v>
      </c>
      <c r="J64" s="22"/>
      <c r="K64" s="22"/>
      <c r="L64" s="22"/>
      <c r="M64" s="22" t="s">
        <v>847</v>
      </c>
      <c r="N64" s="22" t="s">
        <v>3307</v>
      </c>
      <c r="O64" s="23" t="s">
        <v>182</v>
      </c>
      <c r="P64" s="23" t="s">
        <v>6948</v>
      </c>
      <c r="Q64" s="23" t="s">
        <v>183</v>
      </c>
      <c r="R64" s="55" t="s">
        <v>2359</v>
      </c>
      <c r="S64" s="90" t="s">
        <v>807</v>
      </c>
      <c r="T64" s="22" t="s">
        <v>6215</v>
      </c>
      <c r="U64" s="24"/>
      <c r="V64" s="22" t="s">
        <v>140</v>
      </c>
    </row>
    <row r="65" spans="1:22" s="25" customFormat="1" ht="45">
      <c r="A65" s="21">
        <v>64</v>
      </c>
      <c r="B65" s="22" t="s">
        <v>913</v>
      </c>
      <c r="C65" s="22" t="s">
        <v>187</v>
      </c>
      <c r="D65" s="22" t="s">
        <v>188</v>
      </c>
      <c r="E65" s="22">
        <v>1221513131</v>
      </c>
      <c r="F65" s="22" t="s">
        <v>140</v>
      </c>
      <c r="G65" s="22" t="s">
        <v>2984</v>
      </c>
      <c r="H65" s="22"/>
      <c r="I65" s="22" t="s">
        <v>4</v>
      </c>
      <c r="J65" s="22"/>
      <c r="K65" s="22"/>
      <c r="L65" s="22"/>
      <c r="M65" s="22" t="s">
        <v>845</v>
      </c>
      <c r="N65" s="22" t="s">
        <v>3301</v>
      </c>
      <c r="O65" s="23" t="s">
        <v>3115</v>
      </c>
      <c r="P65" s="23" t="s">
        <v>6932</v>
      </c>
      <c r="Q65" s="23" t="s">
        <v>712</v>
      </c>
      <c r="R65" s="55" t="s">
        <v>2546</v>
      </c>
      <c r="S65" s="90" t="s">
        <v>814</v>
      </c>
      <c r="T65" s="22" t="s">
        <v>6215</v>
      </c>
      <c r="U65" s="24"/>
      <c r="V65" s="22" t="s">
        <v>140</v>
      </c>
    </row>
    <row r="66" spans="1:22" s="25" customFormat="1" ht="90">
      <c r="A66" s="21">
        <v>65</v>
      </c>
      <c r="B66" s="22" t="s">
        <v>913</v>
      </c>
      <c r="C66" s="22" t="s">
        <v>189</v>
      </c>
      <c r="D66" s="22" t="s">
        <v>190</v>
      </c>
      <c r="E66" s="22">
        <v>1217913131</v>
      </c>
      <c r="F66" s="22" t="s">
        <v>140</v>
      </c>
      <c r="G66" s="22" t="s">
        <v>2994</v>
      </c>
      <c r="H66" s="22">
        <v>1.2</v>
      </c>
      <c r="I66" s="22" t="s">
        <v>143</v>
      </c>
      <c r="J66" s="22"/>
      <c r="K66" s="22"/>
      <c r="L66" s="22"/>
      <c r="M66" s="22" t="s">
        <v>847</v>
      </c>
      <c r="N66" s="22" t="s">
        <v>3307</v>
      </c>
      <c r="O66" s="23" t="s">
        <v>191</v>
      </c>
      <c r="P66" s="23" t="s">
        <v>6944</v>
      </c>
      <c r="Q66" s="23" t="s">
        <v>7016</v>
      </c>
      <c r="R66" s="386" t="s">
        <v>7017</v>
      </c>
      <c r="S66" s="92" t="s">
        <v>7018</v>
      </c>
      <c r="T66" s="22" t="s">
        <v>6215</v>
      </c>
      <c r="U66" s="24" t="s">
        <v>3108</v>
      </c>
      <c r="V66" s="22" t="s">
        <v>140</v>
      </c>
    </row>
    <row r="67" spans="1:22" s="25" customFormat="1" ht="105">
      <c r="A67" s="21">
        <v>66</v>
      </c>
      <c r="B67" s="22" t="s">
        <v>902</v>
      </c>
      <c r="C67" s="22" t="s">
        <v>192</v>
      </c>
      <c r="D67" s="22" t="s">
        <v>193</v>
      </c>
      <c r="E67" s="22">
        <v>1219013131</v>
      </c>
      <c r="F67" s="22" t="s">
        <v>140</v>
      </c>
      <c r="G67" s="22" t="s">
        <v>2995</v>
      </c>
      <c r="H67" s="22"/>
      <c r="I67" s="22" t="s">
        <v>4</v>
      </c>
      <c r="J67" s="22"/>
      <c r="K67" s="22" t="s">
        <v>4233</v>
      </c>
      <c r="L67" s="22"/>
      <c r="M67" s="22" t="s">
        <v>848</v>
      </c>
      <c r="N67" s="22" t="s">
        <v>3301</v>
      </c>
      <c r="O67" s="23" t="s">
        <v>194</v>
      </c>
      <c r="P67" s="23" t="s">
        <v>6937</v>
      </c>
      <c r="Q67" s="23" t="s">
        <v>2279</v>
      </c>
      <c r="R67" s="55" t="s">
        <v>2366</v>
      </c>
      <c r="S67" s="90" t="s">
        <v>2428</v>
      </c>
      <c r="T67" s="22" t="s">
        <v>6215</v>
      </c>
      <c r="U67" s="24"/>
      <c r="V67" s="22" t="s">
        <v>140</v>
      </c>
    </row>
    <row r="68" spans="1:22" s="25" customFormat="1" ht="90">
      <c r="A68" s="21">
        <v>67</v>
      </c>
      <c r="B68" s="22" t="s">
        <v>913</v>
      </c>
      <c r="C68" s="22" t="s">
        <v>195</v>
      </c>
      <c r="D68" s="22" t="s">
        <v>196</v>
      </c>
      <c r="E68" s="22">
        <v>1224413131</v>
      </c>
      <c r="F68" s="22" t="s">
        <v>140</v>
      </c>
      <c r="G68" s="22" t="s">
        <v>2997</v>
      </c>
      <c r="H68" s="22"/>
      <c r="I68" s="22" t="s">
        <v>4</v>
      </c>
      <c r="J68" s="22"/>
      <c r="K68" s="22"/>
      <c r="L68" s="22"/>
      <c r="M68" s="22" t="s">
        <v>844</v>
      </c>
      <c r="N68" s="22" t="s">
        <v>3301</v>
      </c>
      <c r="O68" s="23" t="s">
        <v>3405</v>
      </c>
      <c r="P68" s="23" t="s">
        <v>6932</v>
      </c>
      <c r="Q68" s="23" t="s">
        <v>3980</v>
      </c>
      <c r="R68" s="56" t="s">
        <v>3981</v>
      </c>
      <c r="S68" s="90" t="s">
        <v>3982</v>
      </c>
      <c r="T68" s="22" t="s">
        <v>6215</v>
      </c>
      <c r="U68" s="24"/>
      <c r="V68" s="22" t="s">
        <v>140</v>
      </c>
    </row>
    <row r="69" spans="1:22" s="25" customFormat="1" ht="90">
      <c r="A69" s="21">
        <v>68</v>
      </c>
      <c r="B69" s="22" t="s">
        <v>902</v>
      </c>
      <c r="C69" s="22" t="s">
        <v>197</v>
      </c>
      <c r="D69" s="22" t="s">
        <v>198</v>
      </c>
      <c r="E69" s="22">
        <v>1219113131</v>
      </c>
      <c r="F69" s="22" t="s">
        <v>140</v>
      </c>
      <c r="G69" s="22" t="s">
        <v>199</v>
      </c>
      <c r="H69" s="22">
        <v>3</v>
      </c>
      <c r="I69" s="22" t="s">
        <v>199</v>
      </c>
      <c r="J69" s="22" t="s">
        <v>4232</v>
      </c>
      <c r="K69" s="22"/>
      <c r="L69" s="22" t="s">
        <v>6075</v>
      </c>
      <c r="M69" s="22" t="s">
        <v>847</v>
      </c>
      <c r="N69" s="22" t="s">
        <v>3307</v>
      </c>
      <c r="O69" s="23" t="s">
        <v>200</v>
      </c>
      <c r="P69" s="23" t="s">
        <v>6931</v>
      </c>
      <c r="Q69" s="23" t="s">
        <v>202</v>
      </c>
      <c r="R69" s="55" t="s">
        <v>2374</v>
      </c>
      <c r="S69" s="90" t="s">
        <v>806</v>
      </c>
      <c r="T69" s="22" t="s">
        <v>6215</v>
      </c>
      <c r="U69" s="24"/>
      <c r="V69" s="22" t="s">
        <v>140</v>
      </c>
    </row>
    <row r="70" spans="1:22" s="25" customFormat="1" ht="90">
      <c r="A70" s="21">
        <v>69</v>
      </c>
      <c r="B70" s="22" t="s">
        <v>913</v>
      </c>
      <c r="C70" s="22" t="s">
        <v>203</v>
      </c>
      <c r="D70" s="22" t="s">
        <v>204</v>
      </c>
      <c r="E70" s="22">
        <v>1214513131</v>
      </c>
      <c r="F70" s="22" t="s">
        <v>140</v>
      </c>
      <c r="G70" s="22" t="s">
        <v>3014</v>
      </c>
      <c r="H70" s="22">
        <v>17</v>
      </c>
      <c r="I70" s="22" t="s">
        <v>205</v>
      </c>
      <c r="J70" s="22" t="s">
        <v>4232</v>
      </c>
      <c r="K70" s="22"/>
      <c r="L70" s="22"/>
      <c r="M70" s="22" t="s">
        <v>845</v>
      </c>
      <c r="N70" s="22" t="s">
        <v>3307</v>
      </c>
      <c r="O70" s="23" t="s">
        <v>871</v>
      </c>
      <c r="P70" s="23" t="s">
        <v>6932</v>
      </c>
      <c r="Q70" s="23" t="s">
        <v>3970</v>
      </c>
      <c r="R70" s="56" t="s">
        <v>3971</v>
      </c>
      <c r="S70" s="90" t="s">
        <v>3972</v>
      </c>
      <c r="T70" s="22" t="s">
        <v>6215</v>
      </c>
      <c r="U70" s="24"/>
      <c r="V70" s="22" t="s">
        <v>140</v>
      </c>
    </row>
    <row r="71" spans="1:22" s="25" customFormat="1" ht="135">
      <c r="A71" s="21">
        <v>70</v>
      </c>
      <c r="B71" s="22" t="s">
        <v>902</v>
      </c>
      <c r="C71" s="22" t="s">
        <v>211</v>
      </c>
      <c r="D71" s="22" t="s">
        <v>212</v>
      </c>
      <c r="E71" s="22">
        <v>1213313131</v>
      </c>
      <c r="F71" s="22" t="s">
        <v>140</v>
      </c>
      <c r="G71" s="22" t="s">
        <v>3023</v>
      </c>
      <c r="H71" s="22"/>
      <c r="I71" s="22" t="s">
        <v>4</v>
      </c>
      <c r="J71" s="22" t="s">
        <v>4231</v>
      </c>
      <c r="K71" s="22" t="s">
        <v>4233</v>
      </c>
      <c r="L71" s="22"/>
      <c r="M71" s="22" t="s">
        <v>846</v>
      </c>
      <c r="N71" s="22" t="s">
        <v>3301</v>
      </c>
      <c r="O71" s="23" t="s">
        <v>213</v>
      </c>
      <c r="P71" s="23" t="s">
        <v>6937</v>
      </c>
      <c r="Q71" s="23" t="s">
        <v>3122</v>
      </c>
      <c r="R71" s="91" t="s">
        <v>2413</v>
      </c>
      <c r="S71" s="90" t="s">
        <v>2414</v>
      </c>
      <c r="T71" s="22" t="s">
        <v>6215</v>
      </c>
      <c r="U71" s="24" t="s">
        <v>3121</v>
      </c>
      <c r="V71" s="22" t="s">
        <v>140</v>
      </c>
    </row>
    <row r="72" spans="1:22" s="25" customFormat="1" ht="75">
      <c r="A72" s="21">
        <v>71</v>
      </c>
      <c r="B72" s="22" t="s">
        <v>913</v>
      </c>
      <c r="C72" s="22" t="s">
        <v>207</v>
      </c>
      <c r="D72" s="22" t="s">
        <v>208</v>
      </c>
      <c r="E72" s="22">
        <v>1228713131</v>
      </c>
      <c r="F72" s="22" t="s">
        <v>140</v>
      </c>
      <c r="G72" s="22" t="s">
        <v>3025</v>
      </c>
      <c r="H72" s="22">
        <v>2.5</v>
      </c>
      <c r="I72" s="22" t="s">
        <v>169</v>
      </c>
      <c r="J72" s="22"/>
      <c r="K72" s="22"/>
      <c r="L72" s="22"/>
      <c r="M72" s="22" t="s">
        <v>845</v>
      </c>
      <c r="N72" s="22" t="s">
        <v>3307</v>
      </c>
      <c r="O72" s="23" t="s">
        <v>209</v>
      </c>
      <c r="P72" s="23" t="s">
        <v>6940</v>
      </c>
      <c r="Q72" s="23" t="s">
        <v>2559</v>
      </c>
      <c r="R72" s="55" t="s">
        <v>2560</v>
      </c>
      <c r="S72" s="90" t="s">
        <v>2561</v>
      </c>
      <c r="T72" s="22" t="s">
        <v>6215</v>
      </c>
      <c r="U72" s="24"/>
      <c r="V72" s="22" t="s">
        <v>140</v>
      </c>
    </row>
    <row r="73" spans="1:22" s="25" customFormat="1" ht="90">
      <c r="A73" s="21">
        <v>72</v>
      </c>
      <c r="B73" s="22" t="s">
        <v>913</v>
      </c>
      <c r="C73" s="22" t="s">
        <v>224</v>
      </c>
      <c r="D73" s="22" t="s">
        <v>225</v>
      </c>
      <c r="E73" s="22">
        <v>1226313131</v>
      </c>
      <c r="F73" s="22" t="s">
        <v>140</v>
      </c>
      <c r="G73" s="22" t="s">
        <v>3030</v>
      </c>
      <c r="H73" s="22"/>
      <c r="I73" s="22" t="s">
        <v>4</v>
      </c>
      <c r="J73" s="22"/>
      <c r="K73" s="22"/>
      <c r="L73" s="22"/>
      <c r="M73" s="22" t="s">
        <v>847</v>
      </c>
      <c r="N73" s="22" t="s">
        <v>3301</v>
      </c>
      <c r="O73" s="23" t="s">
        <v>706</v>
      </c>
      <c r="P73" s="23" t="s">
        <v>6945</v>
      </c>
      <c r="Q73" s="23" t="s">
        <v>6207</v>
      </c>
      <c r="R73" s="386" t="s">
        <v>6208</v>
      </c>
      <c r="S73" s="90" t="s">
        <v>6209</v>
      </c>
      <c r="T73" s="22" t="s">
        <v>6215</v>
      </c>
      <c r="U73" s="24" t="s">
        <v>6206</v>
      </c>
      <c r="V73" s="22" t="s">
        <v>140</v>
      </c>
    </row>
    <row r="74" spans="1:22" s="25" customFormat="1" ht="135">
      <c r="A74" s="21">
        <v>73</v>
      </c>
      <c r="B74" s="22" t="s">
        <v>902</v>
      </c>
      <c r="C74" s="22" t="s">
        <v>226</v>
      </c>
      <c r="D74" s="22" t="s">
        <v>227</v>
      </c>
      <c r="E74" s="22">
        <v>1222513131</v>
      </c>
      <c r="F74" s="22" t="s">
        <v>140</v>
      </c>
      <c r="G74" s="22" t="s">
        <v>159</v>
      </c>
      <c r="H74" s="22">
        <v>9</v>
      </c>
      <c r="I74" s="22" t="s">
        <v>159</v>
      </c>
      <c r="J74" s="22" t="s">
        <v>4232</v>
      </c>
      <c r="K74" s="22"/>
      <c r="L74" s="22" t="s">
        <v>6075</v>
      </c>
      <c r="M74" s="22" t="s">
        <v>845</v>
      </c>
      <c r="N74" s="22" t="s">
        <v>3307</v>
      </c>
      <c r="O74" s="23" t="s">
        <v>228</v>
      </c>
      <c r="P74" s="23" t="s">
        <v>6931</v>
      </c>
      <c r="Q74" s="23" t="s">
        <v>161</v>
      </c>
      <c r="R74" s="55" t="s">
        <v>2339</v>
      </c>
      <c r="S74" s="90" t="s">
        <v>3404</v>
      </c>
      <c r="T74" s="22" t="s">
        <v>6215</v>
      </c>
      <c r="U74" s="24"/>
      <c r="V74" s="22" t="s">
        <v>140</v>
      </c>
    </row>
    <row r="75" spans="1:22" s="25" customFormat="1" ht="60">
      <c r="A75" s="21">
        <v>74</v>
      </c>
      <c r="B75" s="22" t="s">
        <v>913</v>
      </c>
      <c r="C75" s="22" t="s">
        <v>184</v>
      </c>
      <c r="D75" s="22" t="s">
        <v>185</v>
      </c>
      <c r="E75" s="22">
        <v>1224013131</v>
      </c>
      <c r="F75" s="22" t="s">
        <v>140</v>
      </c>
      <c r="G75" s="22" t="s">
        <v>3032</v>
      </c>
      <c r="H75" s="22"/>
      <c r="I75" s="22" t="s">
        <v>4</v>
      </c>
      <c r="J75" s="22"/>
      <c r="K75" s="22"/>
      <c r="L75" s="22" t="s">
        <v>6075</v>
      </c>
      <c r="M75" s="22" t="s">
        <v>845</v>
      </c>
      <c r="N75" s="22" t="s">
        <v>3301</v>
      </c>
      <c r="O75" s="23" t="s">
        <v>813</v>
      </c>
      <c r="P75" s="23" t="s">
        <v>6945</v>
      </c>
      <c r="Q75" s="23" t="s">
        <v>6006</v>
      </c>
      <c r="R75" s="55" t="s">
        <v>6007</v>
      </c>
      <c r="S75" s="90" t="s">
        <v>6008</v>
      </c>
      <c r="T75" s="22" t="s">
        <v>6215</v>
      </c>
      <c r="U75" s="24" t="s">
        <v>6009</v>
      </c>
      <c r="V75" s="22" t="s">
        <v>140</v>
      </c>
    </row>
    <row r="76" spans="1:22" s="25" customFormat="1" ht="60">
      <c r="A76" s="21">
        <v>75</v>
      </c>
      <c r="B76" s="22" t="s">
        <v>913</v>
      </c>
      <c r="C76" s="22" t="s">
        <v>179</v>
      </c>
      <c r="D76" s="22" t="s">
        <v>699</v>
      </c>
      <c r="E76" s="22">
        <v>1211313131</v>
      </c>
      <c r="F76" s="22" t="s">
        <v>140</v>
      </c>
      <c r="G76" s="22" t="s">
        <v>3037</v>
      </c>
      <c r="H76" s="22"/>
      <c r="I76" s="22" t="s">
        <v>4</v>
      </c>
      <c r="J76" s="22"/>
      <c r="K76" s="22"/>
      <c r="L76" s="22"/>
      <c r="M76" s="22" t="s">
        <v>847</v>
      </c>
      <c r="N76" s="22" t="s">
        <v>3301</v>
      </c>
      <c r="O76" s="23" t="s">
        <v>695</v>
      </c>
      <c r="P76" s="23" t="s">
        <v>6938</v>
      </c>
      <c r="Q76" s="23" t="s">
        <v>741</v>
      </c>
      <c r="R76" s="55" t="s">
        <v>2386</v>
      </c>
      <c r="S76" s="90" t="s">
        <v>2558</v>
      </c>
      <c r="T76" s="22" t="s">
        <v>6215</v>
      </c>
      <c r="U76" s="24"/>
      <c r="V76" s="22" t="s">
        <v>140</v>
      </c>
    </row>
    <row r="77" spans="1:22" s="25" customFormat="1" ht="75">
      <c r="A77" s="21">
        <v>76</v>
      </c>
      <c r="B77" s="22" t="s">
        <v>913</v>
      </c>
      <c r="C77" s="22" t="s">
        <v>214</v>
      </c>
      <c r="D77" s="22" t="s">
        <v>215</v>
      </c>
      <c r="E77" s="22">
        <v>1223813131</v>
      </c>
      <c r="F77" s="22" t="s">
        <v>140</v>
      </c>
      <c r="G77" s="22" t="s">
        <v>3041</v>
      </c>
      <c r="H77" s="22">
        <v>3</v>
      </c>
      <c r="I77" s="22" t="s">
        <v>199</v>
      </c>
      <c r="J77" s="22"/>
      <c r="K77" s="22"/>
      <c r="L77" s="22"/>
      <c r="M77" s="22" t="s">
        <v>845</v>
      </c>
      <c r="N77" s="22" t="s">
        <v>3307</v>
      </c>
      <c r="O77" s="23" t="s">
        <v>216</v>
      </c>
      <c r="P77" s="23" t="s">
        <v>6936</v>
      </c>
      <c r="Q77" s="23" t="s">
        <v>2299</v>
      </c>
      <c r="R77" s="55" t="s">
        <v>2390</v>
      </c>
      <c r="S77" s="90" t="s">
        <v>698</v>
      </c>
      <c r="T77" s="22" t="s">
        <v>6215</v>
      </c>
      <c r="U77" s="24"/>
      <c r="V77" s="22" t="s">
        <v>140</v>
      </c>
    </row>
    <row r="78" spans="1:22" s="25" customFormat="1" ht="120">
      <c r="A78" s="21">
        <v>77</v>
      </c>
      <c r="B78" s="22" t="s">
        <v>913</v>
      </c>
      <c r="C78" s="22" t="s">
        <v>218</v>
      </c>
      <c r="D78" s="22" t="s">
        <v>219</v>
      </c>
      <c r="E78" s="22">
        <v>1217613131</v>
      </c>
      <c r="F78" s="22" t="s">
        <v>140</v>
      </c>
      <c r="G78" s="22" t="s">
        <v>6909</v>
      </c>
      <c r="H78" s="22"/>
      <c r="I78" s="22" t="s">
        <v>4</v>
      </c>
      <c r="J78" s="22"/>
      <c r="K78" s="22"/>
      <c r="L78" s="22"/>
      <c r="M78" s="22" t="s">
        <v>845</v>
      </c>
      <c r="N78" s="22" t="s">
        <v>3301</v>
      </c>
      <c r="O78" s="23" t="s">
        <v>6917</v>
      </c>
      <c r="P78" s="23" t="s">
        <v>6938</v>
      </c>
      <c r="Q78" s="23" t="s">
        <v>6828</v>
      </c>
      <c r="R78" s="375" t="s">
        <v>6891</v>
      </c>
      <c r="S78" s="92" t="s">
        <v>6890</v>
      </c>
      <c r="T78" s="22" t="s">
        <v>6215</v>
      </c>
      <c r="U78" s="24" t="s">
        <v>6892</v>
      </c>
      <c r="V78" s="22" t="s">
        <v>140</v>
      </c>
    </row>
    <row r="79" spans="1:22" s="25" customFormat="1" ht="75">
      <c r="A79" s="21">
        <v>78</v>
      </c>
      <c r="B79" s="22" t="s">
        <v>902</v>
      </c>
      <c r="C79" s="22" t="s">
        <v>220</v>
      </c>
      <c r="D79" s="22" t="s">
        <v>221</v>
      </c>
      <c r="E79" s="22">
        <v>1232813131</v>
      </c>
      <c r="F79" s="22" t="s">
        <v>140</v>
      </c>
      <c r="G79" s="22" t="s">
        <v>3044</v>
      </c>
      <c r="H79" s="22"/>
      <c r="I79" s="22" t="s">
        <v>4</v>
      </c>
      <c r="J79" s="22"/>
      <c r="K79" s="22"/>
      <c r="L79" s="22"/>
      <c r="M79" s="22" t="s">
        <v>846</v>
      </c>
      <c r="N79" s="22" t="s">
        <v>3301</v>
      </c>
      <c r="O79" s="23" t="s">
        <v>6907</v>
      </c>
      <c r="P79" s="23" t="s">
        <v>6938</v>
      </c>
      <c r="Q79" s="23" t="s">
        <v>2521</v>
      </c>
      <c r="R79" s="55" t="s">
        <v>6113</v>
      </c>
      <c r="S79" s="90" t="s">
        <v>6114</v>
      </c>
      <c r="T79" s="22" t="s">
        <v>6215</v>
      </c>
      <c r="U79" s="24" t="s">
        <v>4207</v>
      </c>
      <c r="V79" s="22" t="s">
        <v>140</v>
      </c>
    </row>
    <row r="80" spans="1:22" s="25" customFormat="1" ht="60">
      <c r="A80" s="21">
        <v>79</v>
      </c>
      <c r="B80" s="22" t="s">
        <v>913</v>
      </c>
      <c r="C80" s="22" t="s">
        <v>229</v>
      </c>
      <c r="D80" s="22" t="s">
        <v>230</v>
      </c>
      <c r="E80" s="22">
        <v>1214213131</v>
      </c>
      <c r="F80" s="22" t="s">
        <v>140</v>
      </c>
      <c r="G80" s="22" t="s">
        <v>3049</v>
      </c>
      <c r="H80" s="22"/>
      <c r="I80" s="22" t="s">
        <v>4</v>
      </c>
      <c r="J80" s="22"/>
      <c r="K80" s="22"/>
      <c r="L80" s="22"/>
      <c r="M80" s="22" t="s">
        <v>845</v>
      </c>
      <c r="N80" s="22" t="s">
        <v>3301</v>
      </c>
      <c r="O80" s="23" t="s">
        <v>3092</v>
      </c>
      <c r="P80" s="23" t="s">
        <v>6932</v>
      </c>
      <c r="Q80" s="23" t="s">
        <v>4217</v>
      </c>
      <c r="R80" s="386" t="s">
        <v>4208</v>
      </c>
      <c r="S80" s="90" t="s">
        <v>4209</v>
      </c>
      <c r="T80" s="22" t="s">
        <v>6215</v>
      </c>
      <c r="U80" s="24" t="s">
        <v>6206</v>
      </c>
      <c r="V80" s="22" t="s">
        <v>140</v>
      </c>
    </row>
    <row r="81" spans="1:22" s="379" customFormat="1" ht="75">
      <c r="A81" s="722">
        <v>80</v>
      </c>
      <c r="B81" s="378" t="s">
        <v>913</v>
      </c>
      <c r="C81" s="378" t="s">
        <v>222</v>
      </c>
      <c r="D81" s="378" t="s">
        <v>223</v>
      </c>
      <c r="E81" s="378">
        <v>1227413131</v>
      </c>
      <c r="F81" s="378" t="s">
        <v>140</v>
      </c>
      <c r="G81" s="378" t="s">
        <v>3053</v>
      </c>
      <c r="H81" s="378">
        <v>18</v>
      </c>
      <c r="I81" s="378" t="s">
        <v>147</v>
      </c>
      <c r="J81" s="378"/>
      <c r="K81" s="378"/>
      <c r="L81" s="378"/>
      <c r="M81" s="378" t="s">
        <v>845</v>
      </c>
      <c r="N81" s="378" t="s">
        <v>3307</v>
      </c>
      <c r="O81" s="723" t="s">
        <v>828</v>
      </c>
      <c r="P81" s="723" t="s">
        <v>6944</v>
      </c>
      <c r="Q81" s="723" t="s">
        <v>5775</v>
      </c>
      <c r="R81" s="729" t="s">
        <v>6949</v>
      </c>
      <c r="S81" s="745" t="s">
        <v>7008</v>
      </c>
      <c r="T81" s="378" t="s">
        <v>6215</v>
      </c>
      <c r="U81" s="726"/>
      <c r="V81" s="378" t="s">
        <v>140</v>
      </c>
    </row>
    <row r="82" spans="1:22" s="25" customFormat="1" ht="75">
      <c r="A82" s="21">
        <v>81</v>
      </c>
      <c r="B82" s="22" t="s">
        <v>902</v>
      </c>
      <c r="C82" s="22" t="s">
        <v>237</v>
      </c>
      <c r="D82" s="22" t="s">
        <v>238</v>
      </c>
      <c r="E82" s="22">
        <v>1213113131</v>
      </c>
      <c r="F82" s="22" t="s">
        <v>140</v>
      </c>
      <c r="G82" s="22" t="s">
        <v>205</v>
      </c>
      <c r="H82" s="22"/>
      <c r="I82" s="22" t="s">
        <v>205</v>
      </c>
      <c r="J82" s="22" t="s">
        <v>4232</v>
      </c>
      <c r="K82" s="22"/>
      <c r="L82" s="22" t="s">
        <v>6075</v>
      </c>
      <c r="M82" s="22" t="s">
        <v>848</v>
      </c>
      <c r="N82" s="22" t="s">
        <v>3307</v>
      </c>
      <c r="O82" s="23" t="s">
        <v>239</v>
      </c>
      <c r="P82" s="23" t="s">
        <v>6931</v>
      </c>
      <c r="Q82" s="23" t="s">
        <v>2302</v>
      </c>
      <c r="R82" s="91" t="s">
        <v>2397</v>
      </c>
      <c r="S82" s="90" t="s">
        <v>805</v>
      </c>
      <c r="T82" s="22" t="s">
        <v>6215</v>
      </c>
      <c r="U82" s="24"/>
      <c r="V82" s="22" t="s">
        <v>140</v>
      </c>
    </row>
    <row r="83" spans="1:22" s="379" customFormat="1" ht="75">
      <c r="A83" s="21">
        <v>82</v>
      </c>
      <c r="B83" s="22" t="s">
        <v>913</v>
      </c>
      <c r="C83" s="22" t="s">
        <v>241</v>
      </c>
      <c r="D83" s="22" t="s">
        <v>242</v>
      </c>
      <c r="E83" s="22">
        <v>1228113131</v>
      </c>
      <c r="F83" s="22" t="s">
        <v>140</v>
      </c>
      <c r="G83" s="22" t="s">
        <v>3057</v>
      </c>
      <c r="H83" s="378">
        <v>2.5</v>
      </c>
      <c r="I83" s="22" t="s">
        <v>205</v>
      </c>
      <c r="J83" s="22"/>
      <c r="K83" s="22"/>
      <c r="L83" s="22"/>
      <c r="M83" s="22" t="s">
        <v>845</v>
      </c>
      <c r="N83" s="22" t="s">
        <v>3307</v>
      </c>
      <c r="O83" s="23" t="s">
        <v>243</v>
      </c>
      <c r="P83" s="23" t="s">
        <v>6933</v>
      </c>
      <c r="Q83" s="23" t="s">
        <v>5978</v>
      </c>
      <c r="R83" s="377" t="s">
        <v>6117</v>
      </c>
      <c r="S83" s="90" t="s">
        <v>6118</v>
      </c>
      <c r="T83" s="22" t="s">
        <v>6215</v>
      </c>
      <c r="U83" s="24" t="s">
        <v>3974</v>
      </c>
      <c r="V83" s="22" t="s">
        <v>140</v>
      </c>
    </row>
    <row r="84" spans="1:22" s="25" customFormat="1" ht="60">
      <c r="A84" s="21">
        <v>83</v>
      </c>
      <c r="B84" s="22" t="s">
        <v>902</v>
      </c>
      <c r="C84" s="22" t="s">
        <v>2269</v>
      </c>
      <c r="D84" s="22" t="s">
        <v>2557</v>
      </c>
      <c r="E84" s="22">
        <v>1236513131</v>
      </c>
      <c r="F84" s="22" t="s">
        <v>140</v>
      </c>
      <c r="G84" s="22" t="s">
        <v>878</v>
      </c>
      <c r="H84" s="22"/>
      <c r="I84" s="22" t="s">
        <v>878</v>
      </c>
      <c r="J84" s="22" t="s">
        <v>4232</v>
      </c>
      <c r="K84" s="22"/>
      <c r="L84" s="22"/>
      <c r="M84" s="22" t="s">
        <v>843</v>
      </c>
      <c r="N84" s="22" t="s">
        <v>3307</v>
      </c>
      <c r="O84" s="23" t="s">
        <v>879</v>
      </c>
      <c r="P84" s="23" t="s">
        <v>6943</v>
      </c>
      <c r="Q84" s="23" t="s">
        <v>6088</v>
      </c>
      <c r="R84" s="386" t="s">
        <v>6089</v>
      </c>
      <c r="S84" s="90" t="s">
        <v>6090</v>
      </c>
      <c r="T84" s="22" t="s">
        <v>6215</v>
      </c>
      <c r="U84" s="24" t="s">
        <v>6091</v>
      </c>
      <c r="V84" s="22" t="s">
        <v>140</v>
      </c>
    </row>
    <row r="85" spans="1:22" s="25" customFormat="1" ht="75">
      <c r="A85" s="21">
        <v>84</v>
      </c>
      <c r="B85" s="22" t="s">
        <v>913</v>
      </c>
      <c r="C85" s="31" t="s">
        <v>3072</v>
      </c>
      <c r="D85" s="31" t="s">
        <v>3106</v>
      </c>
      <c r="E85" s="31">
        <v>1236913131</v>
      </c>
      <c r="F85" s="22" t="s">
        <v>140</v>
      </c>
      <c r="G85" s="31" t="s">
        <v>3066</v>
      </c>
      <c r="H85" s="31"/>
      <c r="I85" s="31" t="s">
        <v>147</v>
      </c>
      <c r="J85" s="31"/>
      <c r="K85" s="31"/>
      <c r="L85" s="31"/>
      <c r="M85" s="22" t="s">
        <v>843</v>
      </c>
      <c r="N85" s="22" t="s">
        <v>3307</v>
      </c>
      <c r="O85" s="32" t="s">
        <v>3071</v>
      </c>
      <c r="P85" s="23" t="s">
        <v>6942</v>
      </c>
      <c r="Q85" s="32" t="s">
        <v>3113</v>
      </c>
      <c r="R85" s="91" t="s">
        <v>3114</v>
      </c>
      <c r="S85" s="93" t="s">
        <v>3396</v>
      </c>
      <c r="T85" s="22" t="s">
        <v>6215</v>
      </c>
      <c r="U85" s="33"/>
      <c r="V85" s="22" t="s">
        <v>140</v>
      </c>
    </row>
    <row r="86" spans="1:22" s="25" customFormat="1" ht="105">
      <c r="A86" s="21">
        <v>85</v>
      </c>
      <c r="B86" s="22" t="s">
        <v>902</v>
      </c>
      <c r="C86" s="31" t="s">
        <v>3105</v>
      </c>
      <c r="D86" s="31" t="s">
        <v>3104</v>
      </c>
      <c r="E86" s="31">
        <v>1237013131</v>
      </c>
      <c r="F86" s="22" t="s">
        <v>140</v>
      </c>
      <c r="G86" s="31" t="s">
        <v>3068</v>
      </c>
      <c r="H86" s="31"/>
      <c r="I86" s="31" t="s">
        <v>4</v>
      </c>
      <c r="J86" s="31" t="s">
        <v>4232</v>
      </c>
      <c r="K86" s="31"/>
      <c r="L86" s="31"/>
      <c r="M86" s="22" t="s">
        <v>843</v>
      </c>
      <c r="N86" s="22" t="s">
        <v>3301</v>
      </c>
      <c r="O86" s="32" t="s">
        <v>3285</v>
      </c>
      <c r="P86" s="23" t="s">
        <v>6932</v>
      </c>
      <c r="Q86" s="32" t="s">
        <v>7001</v>
      </c>
      <c r="R86" s="375" t="s">
        <v>7000</v>
      </c>
      <c r="S86" s="408" t="s">
        <v>7002</v>
      </c>
      <c r="T86" s="22" t="s">
        <v>6215</v>
      </c>
      <c r="U86" s="54" t="s">
        <v>6206</v>
      </c>
      <c r="V86" s="22" t="s">
        <v>140</v>
      </c>
    </row>
    <row r="87" spans="1:22" s="25" customFormat="1" ht="90">
      <c r="A87" s="21">
        <v>86</v>
      </c>
      <c r="B87" s="22" t="s">
        <v>913</v>
      </c>
      <c r="C87" s="22" t="s">
        <v>245</v>
      </c>
      <c r="D87" s="22" t="s">
        <v>246</v>
      </c>
      <c r="E87" s="22">
        <v>1228513131</v>
      </c>
      <c r="F87" s="22" t="s">
        <v>247</v>
      </c>
      <c r="G87" s="22" t="s">
        <v>2911</v>
      </c>
      <c r="H87" s="22">
        <v>4</v>
      </c>
      <c r="I87" s="22" t="s">
        <v>248</v>
      </c>
      <c r="J87" s="22"/>
      <c r="K87" s="22"/>
      <c r="L87" s="22"/>
      <c r="M87" s="22" t="s">
        <v>844</v>
      </c>
      <c r="N87" s="22" t="s">
        <v>3309</v>
      </c>
      <c r="O87" s="23" t="s">
        <v>249</v>
      </c>
      <c r="P87" s="23" t="s">
        <v>6959</v>
      </c>
      <c r="Q87" s="23" t="s">
        <v>2846</v>
      </c>
      <c r="R87" s="55" t="s">
        <v>3546</v>
      </c>
      <c r="S87" s="90" t="s">
        <v>3547</v>
      </c>
      <c r="T87" s="22" t="s">
        <v>679</v>
      </c>
      <c r="U87" s="24" t="s">
        <v>3548</v>
      </c>
      <c r="V87" s="22" t="s">
        <v>247</v>
      </c>
    </row>
    <row r="88" spans="1:22" s="25" customFormat="1" ht="90">
      <c r="A88" s="21">
        <v>87</v>
      </c>
      <c r="B88" s="22" t="s">
        <v>913</v>
      </c>
      <c r="C88" s="22" t="s">
        <v>250</v>
      </c>
      <c r="D88" s="22" t="s">
        <v>251</v>
      </c>
      <c r="E88" s="22">
        <v>1216613131</v>
      </c>
      <c r="F88" s="22" t="s">
        <v>247</v>
      </c>
      <c r="G88" s="22" t="s">
        <v>2912</v>
      </c>
      <c r="H88" s="22">
        <v>38</v>
      </c>
      <c r="I88" s="22" t="s">
        <v>252</v>
      </c>
      <c r="J88" s="22" t="s">
        <v>4232</v>
      </c>
      <c r="K88" s="22"/>
      <c r="L88" s="22"/>
      <c r="M88" s="22" t="s">
        <v>845</v>
      </c>
      <c r="N88" s="22" t="s">
        <v>3309</v>
      </c>
      <c r="O88" s="23" t="s">
        <v>253</v>
      </c>
      <c r="P88" s="23" t="s">
        <v>6960</v>
      </c>
      <c r="Q88" s="23" t="s">
        <v>684</v>
      </c>
      <c r="R88" s="55" t="s">
        <v>2415</v>
      </c>
      <c r="S88" s="90" t="s">
        <v>691</v>
      </c>
      <c r="T88" s="22" t="s">
        <v>679</v>
      </c>
      <c r="U88" s="24"/>
      <c r="V88" s="22" t="s">
        <v>247</v>
      </c>
    </row>
    <row r="89" spans="1:22" s="25" customFormat="1" ht="90">
      <c r="A89" s="21">
        <v>88</v>
      </c>
      <c r="B89" s="22" t="s">
        <v>913</v>
      </c>
      <c r="C89" s="22" t="s">
        <v>254</v>
      </c>
      <c r="D89" s="22" t="s">
        <v>255</v>
      </c>
      <c r="E89" s="22">
        <v>1213813131</v>
      </c>
      <c r="F89" s="22" t="s">
        <v>247</v>
      </c>
      <c r="G89" s="22" t="s">
        <v>2917</v>
      </c>
      <c r="H89" s="22">
        <v>25</v>
      </c>
      <c r="I89" s="22" t="s">
        <v>256</v>
      </c>
      <c r="J89" s="22" t="s">
        <v>4232</v>
      </c>
      <c r="K89" s="22"/>
      <c r="L89" s="22"/>
      <c r="M89" s="22" t="s">
        <v>844</v>
      </c>
      <c r="N89" s="22" t="s">
        <v>3311</v>
      </c>
      <c r="O89" s="23" t="s">
        <v>257</v>
      </c>
      <c r="P89" s="23" t="s">
        <v>6961</v>
      </c>
      <c r="Q89" s="23" t="s">
        <v>742</v>
      </c>
      <c r="R89" s="55" t="s">
        <v>2323</v>
      </c>
      <c r="S89" s="90" t="s">
        <v>2417</v>
      </c>
      <c r="T89" s="22" t="s">
        <v>679</v>
      </c>
      <c r="U89" s="24"/>
      <c r="V89" s="22" t="s">
        <v>247</v>
      </c>
    </row>
    <row r="90" spans="1:22" s="25" customFormat="1" ht="75">
      <c r="A90" s="21">
        <v>89</v>
      </c>
      <c r="B90" s="22" t="s">
        <v>913</v>
      </c>
      <c r="C90" s="22" t="s">
        <v>262</v>
      </c>
      <c r="D90" s="22" t="s">
        <v>263</v>
      </c>
      <c r="E90" s="22">
        <v>1217513131</v>
      </c>
      <c r="F90" s="22" t="s">
        <v>247</v>
      </c>
      <c r="G90" s="22" t="s">
        <v>2923</v>
      </c>
      <c r="H90" s="22">
        <v>1</v>
      </c>
      <c r="I90" s="22" t="s">
        <v>248</v>
      </c>
      <c r="J90" s="22"/>
      <c r="K90" s="22"/>
      <c r="L90" s="22"/>
      <c r="M90" s="22" t="s">
        <v>843</v>
      </c>
      <c r="N90" s="22" t="s">
        <v>3309</v>
      </c>
      <c r="O90" s="23" t="s">
        <v>3552</v>
      </c>
      <c r="P90" s="23" t="s">
        <v>6959</v>
      </c>
      <c r="Q90" s="23" t="s">
        <v>2308</v>
      </c>
      <c r="R90" s="55" t="s">
        <v>2327</v>
      </c>
      <c r="S90" s="90" t="s">
        <v>696</v>
      </c>
      <c r="T90" s="22" t="s">
        <v>679</v>
      </c>
      <c r="U90" s="24"/>
      <c r="V90" s="22" t="s">
        <v>247</v>
      </c>
    </row>
    <row r="91" spans="1:22" s="25" customFormat="1" ht="75">
      <c r="A91" s="21">
        <v>90</v>
      </c>
      <c r="B91" s="22" t="s">
        <v>913</v>
      </c>
      <c r="C91" s="22" t="s">
        <v>258</v>
      </c>
      <c r="D91" s="22" t="s">
        <v>259</v>
      </c>
      <c r="E91" s="22">
        <v>1224913131</v>
      </c>
      <c r="F91" s="22" t="s">
        <v>247</v>
      </c>
      <c r="G91" s="22" t="s">
        <v>2927</v>
      </c>
      <c r="H91" s="22">
        <v>3</v>
      </c>
      <c r="I91" s="22" t="s">
        <v>248</v>
      </c>
      <c r="J91" s="22"/>
      <c r="K91" s="22"/>
      <c r="L91" s="22"/>
      <c r="M91" s="22" t="s">
        <v>850</v>
      </c>
      <c r="N91" s="22" t="s">
        <v>3309</v>
      </c>
      <c r="O91" s="23" t="s">
        <v>260</v>
      </c>
      <c r="P91" s="23" t="s">
        <v>6959</v>
      </c>
      <c r="Q91" s="23" t="s">
        <v>261</v>
      </c>
      <c r="R91" s="55" t="s">
        <v>2330</v>
      </c>
      <c r="S91" s="90" t="s">
        <v>3400</v>
      </c>
      <c r="T91" s="22" t="s">
        <v>679</v>
      </c>
      <c r="U91" s="24"/>
      <c r="V91" s="22" t="s">
        <v>247</v>
      </c>
    </row>
    <row r="92" spans="1:22" s="25" customFormat="1" ht="90">
      <c r="A92" s="21">
        <v>91</v>
      </c>
      <c r="B92" s="22" t="s">
        <v>913</v>
      </c>
      <c r="C92" s="22" t="s">
        <v>264</v>
      </c>
      <c r="D92" s="22" t="s">
        <v>265</v>
      </c>
      <c r="E92" s="22">
        <v>1221213131</v>
      </c>
      <c r="F92" s="22" t="s">
        <v>247</v>
      </c>
      <c r="G92" s="22" t="s">
        <v>2930</v>
      </c>
      <c r="H92" s="22">
        <v>1</v>
      </c>
      <c r="I92" s="22" t="s">
        <v>266</v>
      </c>
      <c r="J92" s="22"/>
      <c r="K92" s="22"/>
      <c r="L92" s="22"/>
      <c r="M92" s="22" t="s">
        <v>845</v>
      </c>
      <c r="N92" s="22" t="s">
        <v>3309</v>
      </c>
      <c r="O92" s="23" t="s">
        <v>267</v>
      </c>
      <c r="P92" s="23" t="s">
        <v>6959</v>
      </c>
      <c r="Q92" s="23" t="s">
        <v>6924</v>
      </c>
      <c r="R92" s="375" t="s">
        <v>6923</v>
      </c>
      <c r="S92" s="92" t="s">
        <v>6925</v>
      </c>
      <c r="T92" s="22" t="s">
        <v>679</v>
      </c>
      <c r="U92" s="24"/>
      <c r="V92" s="22" t="s">
        <v>247</v>
      </c>
    </row>
    <row r="93" spans="1:22" s="25" customFormat="1" ht="75">
      <c r="A93" s="21">
        <v>92</v>
      </c>
      <c r="B93" s="22" t="s">
        <v>913</v>
      </c>
      <c r="C93" s="22" t="s">
        <v>268</v>
      </c>
      <c r="D93" s="22" t="s">
        <v>269</v>
      </c>
      <c r="E93" s="22">
        <v>1228013131</v>
      </c>
      <c r="F93" s="22" t="s">
        <v>247</v>
      </c>
      <c r="G93" s="22" t="s">
        <v>2932</v>
      </c>
      <c r="H93" s="22">
        <v>1.5</v>
      </c>
      <c r="I93" s="22" t="s">
        <v>248</v>
      </c>
      <c r="J93" s="22"/>
      <c r="K93" s="22"/>
      <c r="L93" s="22"/>
      <c r="M93" s="22" t="s">
        <v>843</v>
      </c>
      <c r="N93" s="22" t="s">
        <v>3309</v>
      </c>
      <c r="O93" s="23" t="s">
        <v>270</v>
      </c>
      <c r="P93" s="23" t="s">
        <v>6959</v>
      </c>
      <c r="Q93" s="23" t="s">
        <v>6877</v>
      </c>
      <c r="R93" s="375" t="s">
        <v>6879</v>
      </c>
      <c r="S93" s="92" t="s">
        <v>6878</v>
      </c>
      <c r="T93" s="22" t="s">
        <v>679</v>
      </c>
      <c r="U93" s="24" t="s">
        <v>6880</v>
      </c>
      <c r="V93" s="22" t="s">
        <v>247</v>
      </c>
    </row>
    <row r="94" spans="1:22" s="25" customFormat="1" ht="75">
      <c r="A94" s="21">
        <v>93</v>
      </c>
      <c r="B94" s="22" t="s">
        <v>913</v>
      </c>
      <c r="C94" s="22" t="s">
        <v>271</v>
      </c>
      <c r="D94" s="22" t="s">
        <v>272</v>
      </c>
      <c r="E94" s="22">
        <v>1231713131</v>
      </c>
      <c r="F94" s="22" t="s">
        <v>247</v>
      </c>
      <c r="G94" s="22" t="s">
        <v>6928</v>
      </c>
      <c r="H94" s="22">
        <v>2.5</v>
      </c>
      <c r="I94" s="22" t="s">
        <v>252</v>
      </c>
      <c r="J94" s="22"/>
      <c r="K94" s="22"/>
      <c r="L94" s="22"/>
      <c r="M94" s="22" t="s">
        <v>843</v>
      </c>
      <c r="N94" s="22" t="s">
        <v>3309</v>
      </c>
      <c r="O94" s="23" t="s">
        <v>6958</v>
      </c>
      <c r="P94" s="23" t="s">
        <v>6959</v>
      </c>
      <c r="Q94" s="23" t="s">
        <v>880</v>
      </c>
      <c r="R94" s="55" t="s">
        <v>2338</v>
      </c>
      <c r="S94" s="90" t="s">
        <v>881</v>
      </c>
      <c r="T94" s="22" t="s">
        <v>679</v>
      </c>
      <c r="U94" s="24"/>
      <c r="V94" s="22" t="s">
        <v>247</v>
      </c>
    </row>
    <row r="95" spans="1:22" s="25" customFormat="1" ht="90">
      <c r="A95" s="21">
        <v>94</v>
      </c>
      <c r="B95" s="22" t="s">
        <v>902</v>
      </c>
      <c r="C95" s="22" t="s">
        <v>273</v>
      </c>
      <c r="D95" s="22" t="s">
        <v>274</v>
      </c>
      <c r="E95" s="22">
        <v>1222313131</v>
      </c>
      <c r="F95" s="22" t="s">
        <v>247</v>
      </c>
      <c r="G95" s="22" t="s">
        <v>275</v>
      </c>
      <c r="H95" s="22"/>
      <c r="I95" s="22" t="s">
        <v>275</v>
      </c>
      <c r="J95" s="22" t="s">
        <v>4232</v>
      </c>
      <c r="K95" s="22"/>
      <c r="L95" s="22" t="s">
        <v>6075</v>
      </c>
      <c r="M95" s="22" t="s">
        <v>845</v>
      </c>
      <c r="N95" s="22" t="s">
        <v>3309</v>
      </c>
      <c r="O95" s="23" t="s">
        <v>276</v>
      </c>
      <c r="P95" s="23" t="s">
        <v>6959</v>
      </c>
      <c r="Q95" s="23" t="s">
        <v>2291</v>
      </c>
      <c r="R95" s="55" t="s">
        <v>2344</v>
      </c>
      <c r="S95" s="90" t="s">
        <v>2406</v>
      </c>
      <c r="T95" s="22" t="s">
        <v>679</v>
      </c>
      <c r="U95" s="24"/>
      <c r="V95" s="22" t="s">
        <v>247</v>
      </c>
    </row>
    <row r="96" spans="1:22" s="25" customFormat="1" ht="120">
      <c r="A96" s="21">
        <v>95</v>
      </c>
      <c r="B96" s="22" t="s">
        <v>913</v>
      </c>
      <c r="C96" s="22" t="s">
        <v>277</v>
      </c>
      <c r="D96" s="22" t="s">
        <v>278</v>
      </c>
      <c r="E96" s="22">
        <v>1225613131</v>
      </c>
      <c r="F96" s="22" t="s">
        <v>247</v>
      </c>
      <c r="G96" s="22" t="s">
        <v>2950</v>
      </c>
      <c r="H96" s="22">
        <v>4</v>
      </c>
      <c r="I96" s="22" t="s">
        <v>280</v>
      </c>
      <c r="J96" s="22"/>
      <c r="K96" s="22"/>
      <c r="L96" s="22"/>
      <c r="M96" s="22" t="s">
        <v>843</v>
      </c>
      <c r="N96" s="22" t="s">
        <v>3311</v>
      </c>
      <c r="O96" s="23" t="s">
        <v>281</v>
      </c>
      <c r="P96" s="23" t="s">
        <v>6962</v>
      </c>
      <c r="Q96" s="23" t="s">
        <v>282</v>
      </c>
      <c r="R96" s="55" t="s">
        <v>2345</v>
      </c>
      <c r="S96" s="90" t="s">
        <v>283</v>
      </c>
      <c r="T96" s="22" t="s">
        <v>679</v>
      </c>
      <c r="U96" s="24"/>
      <c r="V96" s="22" t="s">
        <v>247</v>
      </c>
    </row>
    <row r="97" spans="1:22" s="25" customFormat="1" ht="90">
      <c r="A97" s="21">
        <v>96</v>
      </c>
      <c r="B97" s="22" t="s">
        <v>902</v>
      </c>
      <c r="C97" s="22" t="s">
        <v>284</v>
      </c>
      <c r="D97" s="22" t="s">
        <v>285</v>
      </c>
      <c r="E97" s="22">
        <v>1215913131</v>
      </c>
      <c r="F97" s="22" t="s">
        <v>247</v>
      </c>
      <c r="G97" s="22" t="s">
        <v>286</v>
      </c>
      <c r="H97" s="22"/>
      <c r="I97" s="22" t="s">
        <v>286</v>
      </c>
      <c r="J97" s="22" t="s">
        <v>4232</v>
      </c>
      <c r="K97" s="22"/>
      <c r="L97" s="22" t="s">
        <v>6075</v>
      </c>
      <c r="M97" s="22" t="s">
        <v>845</v>
      </c>
      <c r="N97" s="22" t="s">
        <v>3311</v>
      </c>
      <c r="O97" s="23" t="s">
        <v>287</v>
      </c>
      <c r="P97" s="23" t="s">
        <v>6959</v>
      </c>
      <c r="Q97" s="23" t="s">
        <v>739</v>
      </c>
      <c r="R97" s="55" t="s">
        <v>2352</v>
      </c>
      <c r="S97" s="90" t="s">
        <v>799</v>
      </c>
      <c r="T97" s="22" t="s">
        <v>679</v>
      </c>
      <c r="U97" s="24"/>
      <c r="V97" s="22" t="s">
        <v>247</v>
      </c>
    </row>
    <row r="98" spans="1:22" s="25" customFormat="1" ht="90">
      <c r="A98" s="21">
        <v>97</v>
      </c>
      <c r="B98" s="22" t="s">
        <v>902</v>
      </c>
      <c r="C98" s="22" t="s">
        <v>288</v>
      </c>
      <c r="D98" s="22" t="s">
        <v>289</v>
      </c>
      <c r="E98" s="22">
        <v>1210313131</v>
      </c>
      <c r="F98" s="22" t="s">
        <v>247</v>
      </c>
      <c r="G98" s="22" t="s">
        <v>280</v>
      </c>
      <c r="H98" s="22"/>
      <c r="I98" s="22" t="s">
        <v>280</v>
      </c>
      <c r="J98" s="22" t="s">
        <v>4232</v>
      </c>
      <c r="K98" s="22" t="s">
        <v>4233</v>
      </c>
      <c r="L98" s="22" t="s">
        <v>6075</v>
      </c>
      <c r="M98" s="22" t="s">
        <v>848</v>
      </c>
      <c r="N98" s="22" t="s">
        <v>3311</v>
      </c>
      <c r="O98" s="23" t="s">
        <v>290</v>
      </c>
      <c r="P98" s="23" t="s">
        <v>6963</v>
      </c>
      <c r="Q98" s="23" t="s">
        <v>2292</v>
      </c>
      <c r="R98" s="55" t="s">
        <v>2346</v>
      </c>
      <c r="S98" s="90" t="s">
        <v>2407</v>
      </c>
      <c r="T98" s="22" t="s">
        <v>679</v>
      </c>
      <c r="U98" s="24"/>
      <c r="V98" s="22" t="s">
        <v>247</v>
      </c>
    </row>
    <row r="99" spans="1:22" s="25" customFormat="1" ht="90">
      <c r="A99" s="21">
        <v>98</v>
      </c>
      <c r="B99" s="22" t="s">
        <v>913</v>
      </c>
      <c r="C99" s="22" t="s">
        <v>293</v>
      </c>
      <c r="D99" s="22" t="s">
        <v>294</v>
      </c>
      <c r="E99" s="22">
        <v>1231313131</v>
      </c>
      <c r="F99" s="22" t="s">
        <v>247</v>
      </c>
      <c r="G99" s="22" t="s">
        <v>2961</v>
      </c>
      <c r="H99" s="22">
        <v>30</v>
      </c>
      <c r="I99" s="22" t="s">
        <v>275</v>
      </c>
      <c r="J99" s="22" t="s">
        <v>4232</v>
      </c>
      <c r="K99" s="22"/>
      <c r="L99" s="22"/>
      <c r="M99" s="22" t="s">
        <v>843</v>
      </c>
      <c r="N99" s="22" t="s">
        <v>3309</v>
      </c>
      <c r="O99" s="23" t="s">
        <v>295</v>
      </c>
      <c r="P99" s="23" t="s">
        <v>6959</v>
      </c>
      <c r="Q99" s="49" t="s">
        <v>6082</v>
      </c>
      <c r="R99" s="55" t="s">
        <v>6083</v>
      </c>
      <c r="S99" s="90" t="s">
        <v>6084</v>
      </c>
      <c r="T99" s="22" t="s">
        <v>679</v>
      </c>
      <c r="U99" s="24" t="s">
        <v>6085</v>
      </c>
      <c r="V99" s="22" t="s">
        <v>247</v>
      </c>
    </row>
    <row r="100" spans="1:22" s="25" customFormat="1" ht="90">
      <c r="A100" s="21">
        <v>99</v>
      </c>
      <c r="B100" s="22" t="s">
        <v>913</v>
      </c>
      <c r="C100" s="22" t="s">
        <v>296</v>
      </c>
      <c r="D100" s="22" t="s">
        <v>297</v>
      </c>
      <c r="E100" s="22">
        <v>1218713131</v>
      </c>
      <c r="F100" s="22" t="s">
        <v>247</v>
      </c>
      <c r="G100" s="22" t="s">
        <v>2964</v>
      </c>
      <c r="H100" s="22">
        <v>10</v>
      </c>
      <c r="I100" s="22" t="s">
        <v>280</v>
      </c>
      <c r="J100" s="22"/>
      <c r="K100" s="22"/>
      <c r="L100" s="22"/>
      <c r="M100" s="22" t="s">
        <v>845</v>
      </c>
      <c r="N100" s="22" t="s">
        <v>3311</v>
      </c>
      <c r="O100" s="23" t="s">
        <v>298</v>
      </c>
      <c r="P100" s="23" t="s">
        <v>6963</v>
      </c>
      <c r="Q100" s="23" t="s">
        <v>6235</v>
      </c>
      <c r="R100" s="377" t="s">
        <v>6236</v>
      </c>
      <c r="S100" s="90" t="s">
        <v>6237</v>
      </c>
      <c r="T100" s="22" t="s">
        <v>679</v>
      </c>
      <c r="U100" s="24"/>
      <c r="V100" s="22" t="s">
        <v>247</v>
      </c>
    </row>
    <row r="101" spans="1:22" s="25" customFormat="1" ht="75">
      <c r="A101" s="21">
        <v>100</v>
      </c>
      <c r="B101" s="22" t="s">
        <v>913</v>
      </c>
      <c r="C101" s="22" t="s">
        <v>299</v>
      </c>
      <c r="D101" s="22" t="s">
        <v>300</v>
      </c>
      <c r="E101" s="22">
        <v>1231913131</v>
      </c>
      <c r="F101" s="22" t="s">
        <v>247</v>
      </c>
      <c r="G101" s="22" t="s">
        <v>2967</v>
      </c>
      <c r="H101" s="22">
        <v>1</v>
      </c>
      <c r="I101" s="22" t="s">
        <v>301</v>
      </c>
      <c r="J101" s="22"/>
      <c r="K101" s="22"/>
      <c r="L101" s="22"/>
      <c r="M101" s="22" t="s">
        <v>845</v>
      </c>
      <c r="N101" s="22" t="s">
        <v>3311</v>
      </c>
      <c r="O101" s="23" t="s">
        <v>705</v>
      </c>
      <c r="P101" s="23" t="s">
        <v>6959</v>
      </c>
      <c r="Q101" s="23" t="s">
        <v>855</v>
      </c>
      <c r="R101" s="55" t="s">
        <v>2356</v>
      </c>
      <c r="S101" s="90" t="s">
        <v>2884</v>
      </c>
      <c r="T101" s="22" t="s">
        <v>679</v>
      </c>
      <c r="U101" s="24"/>
      <c r="V101" s="22" t="s">
        <v>247</v>
      </c>
    </row>
    <row r="102" spans="1:22" s="25" customFormat="1" ht="75">
      <c r="A102" s="21">
        <v>101</v>
      </c>
      <c r="B102" s="22" t="s">
        <v>913</v>
      </c>
      <c r="C102" s="22" t="s">
        <v>302</v>
      </c>
      <c r="D102" s="22" t="s">
        <v>303</v>
      </c>
      <c r="E102" s="22">
        <v>1220013131</v>
      </c>
      <c r="F102" s="22" t="s">
        <v>247</v>
      </c>
      <c r="G102" s="22" t="s">
        <v>2969</v>
      </c>
      <c r="H102" s="22">
        <v>15</v>
      </c>
      <c r="I102" s="22" t="s">
        <v>266</v>
      </c>
      <c r="J102" s="22"/>
      <c r="K102" s="22"/>
      <c r="L102" s="22"/>
      <c r="M102" s="22" t="s">
        <v>845</v>
      </c>
      <c r="N102" s="22" t="s">
        <v>3309</v>
      </c>
      <c r="O102" s="23" t="s">
        <v>715</v>
      </c>
      <c r="P102" s="23" t="s">
        <v>6959</v>
      </c>
      <c r="Q102" s="23" t="s">
        <v>6238</v>
      </c>
      <c r="R102" s="55" t="s">
        <v>7020</v>
      </c>
      <c r="S102" s="90"/>
      <c r="T102" s="22" t="s">
        <v>679</v>
      </c>
      <c r="U102" s="24" t="s">
        <v>3299</v>
      </c>
      <c r="V102" s="22" t="s">
        <v>247</v>
      </c>
    </row>
    <row r="103" spans="1:22" s="25" customFormat="1" ht="90">
      <c r="A103" s="21">
        <v>102</v>
      </c>
      <c r="B103" s="22" t="s">
        <v>913</v>
      </c>
      <c r="C103" s="22" t="s">
        <v>304</v>
      </c>
      <c r="D103" s="22" t="s">
        <v>305</v>
      </c>
      <c r="E103" s="22">
        <v>1214913131</v>
      </c>
      <c r="F103" s="22" t="s">
        <v>247</v>
      </c>
      <c r="G103" s="22" t="s">
        <v>2971</v>
      </c>
      <c r="H103" s="22">
        <v>2</v>
      </c>
      <c r="I103" s="22" t="s">
        <v>280</v>
      </c>
      <c r="J103" s="22"/>
      <c r="K103" s="22"/>
      <c r="L103" s="22"/>
      <c r="M103" s="22" t="s">
        <v>845</v>
      </c>
      <c r="N103" s="22" t="s">
        <v>3311</v>
      </c>
      <c r="O103" s="23" t="s">
        <v>306</v>
      </c>
      <c r="P103" s="23" t="s">
        <v>6963</v>
      </c>
      <c r="Q103" s="23" t="s">
        <v>882</v>
      </c>
      <c r="R103" s="55" t="s">
        <v>2379</v>
      </c>
      <c r="S103" s="90" t="s">
        <v>2409</v>
      </c>
      <c r="T103" s="22" t="s">
        <v>679</v>
      </c>
      <c r="U103" s="24"/>
      <c r="V103" s="22" t="s">
        <v>247</v>
      </c>
    </row>
    <row r="104" spans="1:22" s="25" customFormat="1" ht="75">
      <c r="A104" s="21">
        <v>103</v>
      </c>
      <c r="B104" s="22" t="s">
        <v>913</v>
      </c>
      <c r="C104" s="22" t="s">
        <v>307</v>
      </c>
      <c r="D104" s="22" t="s">
        <v>308</v>
      </c>
      <c r="E104" s="22">
        <v>1213013131</v>
      </c>
      <c r="F104" s="22" t="s">
        <v>247</v>
      </c>
      <c r="G104" s="22" t="s">
        <v>2974</v>
      </c>
      <c r="H104" s="22">
        <v>1.5</v>
      </c>
      <c r="I104" s="22" t="s">
        <v>280</v>
      </c>
      <c r="J104" s="22"/>
      <c r="K104" s="22"/>
      <c r="L104" s="22"/>
      <c r="M104" s="22" t="s">
        <v>845</v>
      </c>
      <c r="N104" s="22" t="s">
        <v>3311</v>
      </c>
      <c r="O104" s="23" t="s">
        <v>309</v>
      </c>
      <c r="P104" s="23" t="s">
        <v>6963</v>
      </c>
      <c r="Q104" s="23" t="s">
        <v>310</v>
      </c>
      <c r="R104" s="55" t="s">
        <v>2357</v>
      </c>
      <c r="S104" s="90" t="s">
        <v>311</v>
      </c>
      <c r="T104" s="22" t="s">
        <v>679</v>
      </c>
      <c r="U104" s="24"/>
      <c r="V104" s="22" t="s">
        <v>247</v>
      </c>
    </row>
    <row r="105" spans="1:22" s="25" customFormat="1" ht="105">
      <c r="A105" s="21">
        <v>104</v>
      </c>
      <c r="B105" s="22" t="s">
        <v>913</v>
      </c>
      <c r="C105" s="22" t="s">
        <v>312</v>
      </c>
      <c r="D105" s="22" t="s">
        <v>313</v>
      </c>
      <c r="E105" s="22">
        <v>1228213131</v>
      </c>
      <c r="F105" s="22" t="s">
        <v>247</v>
      </c>
      <c r="G105" s="22" t="s">
        <v>2977</v>
      </c>
      <c r="H105" s="22">
        <v>2</v>
      </c>
      <c r="I105" s="22" t="s">
        <v>286</v>
      </c>
      <c r="J105" s="22"/>
      <c r="K105" s="22"/>
      <c r="L105" s="22"/>
      <c r="M105" s="22" t="s">
        <v>845</v>
      </c>
      <c r="N105" s="22" t="s">
        <v>3311</v>
      </c>
      <c r="O105" s="23" t="s">
        <v>314</v>
      </c>
      <c r="P105" s="23" t="s">
        <v>6959</v>
      </c>
      <c r="Q105" s="23" t="s">
        <v>6893</v>
      </c>
      <c r="R105" s="375" t="s">
        <v>6894</v>
      </c>
      <c r="S105" s="92" t="s">
        <v>6895</v>
      </c>
      <c r="T105" s="22" t="s">
        <v>679</v>
      </c>
      <c r="U105" s="24" t="s">
        <v>6896</v>
      </c>
      <c r="V105" s="22" t="s">
        <v>247</v>
      </c>
    </row>
    <row r="106" spans="1:22" s="25" customFormat="1" ht="90">
      <c r="A106" s="21">
        <v>105</v>
      </c>
      <c r="B106" s="22" t="s">
        <v>913</v>
      </c>
      <c r="C106" s="22" t="s">
        <v>315</v>
      </c>
      <c r="D106" s="22" t="s">
        <v>316</v>
      </c>
      <c r="E106" s="22">
        <v>1227913131</v>
      </c>
      <c r="F106" s="22" t="s">
        <v>247</v>
      </c>
      <c r="G106" s="22" t="s">
        <v>2988</v>
      </c>
      <c r="H106" s="22">
        <v>163</v>
      </c>
      <c r="I106" s="22" t="s">
        <v>256</v>
      </c>
      <c r="J106" s="22" t="s">
        <v>4232</v>
      </c>
      <c r="K106" s="22"/>
      <c r="L106" s="22"/>
      <c r="M106" s="22" t="s">
        <v>845</v>
      </c>
      <c r="N106" s="22" t="s">
        <v>3311</v>
      </c>
      <c r="O106" s="23" t="s">
        <v>317</v>
      </c>
      <c r="P106" s="23" t="s">
        <v>6964</v>
      </c>
      <c r="Q106" s="23" t="s">
        <v>318</v>
      </c>
      <c r="R106" s="55" t="s">
        <v>2362</v>
      </c>
      <c r="S106" s="90" t="s">
        <v>821</v>
      </c>
      <c r="T106" s="22" t="s">
        <v>679</v>
      </c>
      <c r="U106" s="24"/>
      <c r="V106" s="22" t="s">
        <v>247</v>
      </c>
    </row>
    <row r="107" spans="1:22" s="25" customFormat="1" ht="90">
      <c r="A107" s="21">
        <v>106</v>
      </c>
      <c r="B107" s="22" t="s">
        <v>902</v>
      </c>
      <c r="C107" s="22" t="s">
        <v>319</v>
      </c>
      <c r="D107" s="22" t="s">
        <v>320</v>
      </c>
      <c r="E107" s="22">
        <v>1215813131</v>
      </c>
      <c r="F107" s="22" t="s">
        <v>247</v>
      </c>
      <c r="G107" s="22" t="s">
        <v>266</v>
      </c>
      <c r="H107" s="22"/>
      <c r="I107" s="22" t="s">
        <v>266</v>
      </c>
      <c r="J107" s="22" t="s">
        <v>4232</v>
      </c>
      <c r="K107" s="22"/>
      <c r="L107" s="22" t="s">
        <v>6075</v>
      </c>
      <c r="M107" s="22" t="s">
        <v>846</v>
      </c>
      <c r="N107" s="22" t="s">
        <v>3309</v>
      </c>
      <c r="O107" s="23" t="s">
        <v>321</v>
      </c>
      <c r="P107" s="23" t="s">
        <v>6959</v>
      </c>
      <c r="Q107" s="23" t="s">
        <v>2280</v>
      </c>
      <c r="R107" s="55" t="s">
        <v>2411</v>
      </c>
      <c r="S107" s="90" t="s">
        <v>2412</v>
      </c>
      <c r="T107" s="22" t="s">
        <v>679</v>
      </c>
      <c r="U107" s="24" t="s">
        <v>5998</v>
      </c>
      <c r="V107" s="22" t="s">
        <v>247</v>
      </c>
    </row>
    <row r="108" spans="1:22" s="25" customFormat="1" ht="90">
      <c r="A108" s="21">
        <v>107</v>
      </c>
      <c r="B108" s="22" t="s">
        <v>913</v>
      </c>
      <c r="C108" s="22" t="s">
        <v>324</v>
      </c>
      <c r="D108" s="22" t="s">
        <v>325</v>
      </c>
      <c r="E108" s="22">
        <v>1212913131</v>
      </c>
      <c r="F108" s="22" t="s">
        <v>247</v>
      </c>
      <c r="G108" s="22" t="s">
        <v>2993</v>
      </c>
      <c r="H108" s="22">
        <v>3.5</v>
      </c>
      <c r="I108" s="22" t="s">
        <v>280</v>
      </c>
      <c r="J108" s="22"/>
      <c r="K108" s="22"/>
      <c r="L108" s="22"/>
      <c r="M108" s="22" t="s">
        <v>845</v>
      </c>
      <c r="N108" s="22" t="s">
        <v>3311</v>
      </c>
      <c r="O108" s="23" t="s">
        <v>872</v>
      </c>
      <c r="P108" s="23" t="s">
        <v>6963</v>
      </c>
      <c r="Q108" s="23" t="s">
        <v>4086</v>
      </c>
      <c r="R108" s="375" t="s">
        <v>6220</v>
      </c>
      <c r="S108" s="90" t="s">
        <v>6221</v>
      </c>
      <c r="T108" s="22" t="s">
        <v>679</v>
      </c>
      <c r="U108" s="24"/>
      <c r="V108" s="22" t="s">
        <v>247</v>
      </c>
    </row>
    <row r="109" spans="1:22" s="25" customFormat="1" ht="120">
      <c r="A109" s="21">
        <v>108</v>
      </c>
      <c r="B109" s="22" t="s">
        <v>902</v>
      </c>
      <c r="C109" s="22" t="s">
        <v>327</v>
      </c>
      <c r="D109" s="22" t="s">
        <v>328</v>
      </c>
      <c r="E109" s="22">
        <v>1215313131</v>
      </c>
      <c r="F109" s="22" t="s">
        <v>247</v>
      </c>
      <c r="G109" s="22" t="s">
        <v>248</v>
      </c>
      <c r="H109" s="22"/>
      <c r="I109" s="22" t="s">
        <v>248</v>
      </c>
      <c r="J109" s="22" t="s">
        <v>4232</v>
      </c>
      <c r="K109" s="22" t="s">
        <v>4233</v>
      </c>
      <c r="L109" s="22" t="s">
        <v>6075</v>
      </c>
      <c r="M109" s="22" t="s">
        <v>847</v>
      </c>
      <c r="N109" s="22" t="s">
        <v>3309</v>
      </c>
      <c r="O109" s="23" t="s">
        <v>329</v>
      </c>
      <c r="P109" s="23" t="s">
        <v>6959</v>
      </c>
      <c r="Q109" s="23" t="s">
        <v>2295</v>
      </c>
      <c r="R109" s="55" t="s">
        <v>2365</v>
      </c>
      <c r="S109" s="90" t="s">
        <v>2427</v>
      </c>
      <c r="T109" s="22" t="s">
        <v>679</v>
      </c>
      <c r="U109" s="24"/>
      <c r="V109" s="22" t="s">
        <v>247</v>
      </c>
    </row>
    <row r="110" spans="1:22" s="25" customFormat="1" ht="90">
      <c r="A110" s="21">
        <v>109</v>
      </c>
      <c r="B110" s="22" t="s">
        <v>913</v>
      </c>
      <c r="C110" s="22" t="s">
        <v>330</v>
      </c>
      <c r="D110" s="22" t="s">
        <v>331</v>
      </c>
      <c r="E110" s="22">
        <v>1231413131</v>
      </c>
      <c r="F110" s="22" t="s">
        <v>247</v>
      </c>
      <c r="G110" s="22" t="s">
        <v>2996</v>
      </c>
      <c r="H110" s="22">
        <v>2</v>
      </c>
      <c r="I110" s="22" t="s">
        <v>275</v>
      </c>
      <c r="J110" s="22"/>
      <c r="K110" s="22"/>
      <c r="L110" s="22"/>
      <c r="M110" s="22" t="s">
        <v>844</v>
      </c>
      <c r="N110" s="22" t="s">
        <v>3309</v>
      </c>
      <c r="O110" s="23" t="s">
        <v>332</v>
      </c>
      <c r="P110" s="23" t="s">
        <v>6959</v>
      </c>
      <c r="Q110" s="23" t="s">
        <v>3422</v>
      </c>
      <c r="R110" s="55" t="s">
        <v>3423</v>
      </c>
      <c r="S110" s="90" t="s">
        <v>3424</v>
      </c>
      <c r="T110" s="22" t="s">
        <v>679</v>
      </c>
      <c r="U110" s="24" t="s">
        <v>3120</v>
      </c>
      <c r="V110" s="22" t="s">
        <v>247</v>
      </c>
    </row>
    <row r="111" spans="1:22" s="25" customFormat="1" ht="105">
      <c r="A111" s="21">
        <v>110</v>
      </c>
      <c r="B111" s="22" t="s">
        <v>913</v>
      </c>
      <c r="C111" s="22" t="s">
        <v>333</v>
      </c>
      <c r="D111" s="22" t="s">
        <v>334</v>
      </c>
      <c r="E111" s="22">
        <v>1223713131</v>
      </c>
      <c r="F111" s="22" t="s">
        <v>247</v>
      </c>
      <c r="G111" s="22" t="s">
        <v>2998</v>
      </c>
      <c r="H111" s="22">
        <v>3</v>
      </c>
      <c r="I111" s="22" t="s">
        <v>286</v>
      </c>
      <c r="J111" s="22"/>
      <c r="K111" s="22"/>
      <c r="L111" s="22"/>
      <c r="M111" s="22" t="s">
        <v>844</v>
      </c>
      <c r="N111" s="22" t="s">
        <v>3311</v>
      </c>
      <c r="O111" s="23" t="s">
        <v>335</v>
      </c>
      <c r="P111" s="23" t="s">
        <v>6959</v>
      </c>
      <c r="Q111" s="23" t="s">
        <v>2891</v>
      </c>
      <c r="R111" s="55" t="s">
        <v>2892</v>
      </c>
      <c r="S111" s="90" t="s">
        <v>2893</v>
      </c>
      <c r="T111" s="22" t="s">
        <v>679</v>
      </c>
      <c r="U111" s="24"/>
      <c r="V111" s="22" t="s">
        <v>247</v>
      </c>
    </row>
    <row r="112" spans="1:22" s="25" customFormat="1" ht="90">
      <c r="A112" s="21">
        <v>111</v>
      </c>
      <c r="B112" s="22" t="s">
        <v>913</v>
      </c>
      <c r="C112" s="22" t="s">
        <v>336</v>
      </c>
      <c r="D112" s="22" t="s">
        <v>337</v>
      </c>
      <c r="E112" s="22">
        <v>1219813131</v>
      </c>
      <c r="F112" s="22" t="s">
        <v>247</v>
      </c>
      <c r="G112" s="22" t="s">
        <v>3001</v>
      </c>
      <c r="H112" s="22">
        <v>2</v>
      </c>
      <c r="I112" s="22" t="s">
        <v>252</v>
      </c>
      <c r="J112" s="22"/>
      <c r="K112" s="22"/>
      <c r="L112" s="22"/>
      <c r="M112" s="22" t="s">
        <v>845</v>
      </c>
      <c r="N112" s="22" t="s">
        <v>3309</v>
      </c>
      <c r="O112" s="23" t="s">
        <v>3176</v>
      </c>
      <c r="P112" s="23" t="s">
        <v>6965</v>
      </c>
      <c r="Q112" s="23" t="s">
        <v>1063</v>
      </c>
      <c r="R112" s="55" t="s">
        <v>2551</v>
      </c>
      <c r="S112" s="90" t="s">
        <v>3402</v>
      </c>
      <c r="T112" s="22" t="s">
        <v>679</v>
      </c>
      <c r="U112" s="24" t="s">
        <v>3553</v>
      </c>
      <c r="V112" s="22" t="s">
        <v>247</v>
      </c>
    </row>
    <row r="113" spans="1:22" s="25" customFormat="1" ht="90">
      <c r="A113" s="21">
        <v>112</v>
      </c>
      <c r="B113" s="22" t="s">
        <v>913</v>
      </c>
      <c r="C113" s="22" t="s">
        <v>338</v>
      </c>
      <c r="D113" s="22" t="s">
        <v>339</v>
      </c>
      <c r="E113" s="22">
        <v>1223413131</v>
      </c>
      <c r="F113" s="22" t="s">
        <v>247</v>
      </c>
      <c r="G113" s="22" t="s">
        <v>3003</v>
      </c>
      <c r="H113" s="22">
        <v>2</v>
      </c>
      <c r="I113" s="22" t="s">
        <v>248</v>
      </c>
      <c r="J113" s="22"/>
      <c r="K113" s="22"/>
      <c r="L113" s="22"/>
      <c r="M113" s="22" t="s">
        <v>844</v>
      </c>
      <c r="N113" s="22" t="s">
        <v>3309</v>
      </c>
      <c r="O113" s="23" t="s">
        <v>3407</v>
      </c>
      <c r="P113" s="23" t="s">
        <v>6959</v>
      </c>
      <c r="Q113" s="23" t="s">
        <v>685</v>
      </c>
      <c r="R113" s="55" t="s">
        <v>2368</v>
      </c>
      <c r="S113" s="90" t="s">
        <v>686</v>
      </c>
      <c r="T113" s="22" t="s">
        <v>679</v>
      </c>
      <c r="U113" s="24"/>
      <c r="V113" s="22" t="s">
        <v>247</v>
      </c>
    </row>
    <row r="114" spans="1:22" s="25" customFormat="1" ht="60">
      <c r="A114" s="21">
        <v>113</v>
      </c>
      <c r="B114" s="22" t="s">
        <v>902</v>
      </c>
      <c r="C114" s="22" t="s">
        <v>753</v>
      </c>
      <c r="D114" s="22" t="s">
        <v>752</v>
      </c>
      <c r="E114" s="22">
        <v>1236213131</v>
      </c>
      <c r="F114" s="22" t="s">
        <v>247</v>
      </c>
      <c r="G114" s="22" t="s">
        <v>748</v>
      </c>
      <c r="H114" s="22"/>
      <c r="I114" s="22" t="s">
        <v>748</v>
      </c>
      <c r="J114" s="22" t="s">
        <v>4232</v>
      </c>
      <c r="K114" s="22"/>
      <c r="L114" s="22" t="s">
        <v>6075</v>
      </c>
      <c r="M114" s="22" t="s">
        <v>843</v>
      </c>
      <c r="N114" s="22" t="s">
        <v>3309</v>
      </c>
      <c r="O114" s="23" t="s">
        <v>749</v>
      </c>
      <c r="P114" s="23" t="s">
        <v>6966</v>
      </c>
      <c r="Q114" s="23" t="s">
        <v>3931</v>
      </c>
      <c r="R114" s="55" t="s">
        <v>3932</v>
      </c>
      <c r="S114" s="90" t="s">
        <v>3933</v>
      </c>
      <c r="T114" s="22" t="s">
        <v>679</v>
      </c>
      <c r="U114" s="24"/>
      <c r="V114" s="22" t="s">
        <v>247</v>
      </c>
    </row>
    <row r="115" spans="1:22" s="25" customFormat="1" ht="120">
      <c r="A115" s="21">
        <v>114</v>
      </c>
      <c r="B115" s="22" t="s">
        <v>902</v>
      </c>
      <c r="C115" s="22" t="s">
        <v>340</v>
      </c>
      <c r="D115" s="22" t="s">
        <v>341</v>
      </c>
      <c r="E115" s="22">
        <v>1210813131</v>
      </c>
      <c r="F115" s="22" t="s">
        <v>247</v>
      </c>
      <c r="G115" s="22" t="s">
        <v>256</v>
      </c>
      <c r="H115" s="22"/>
      <c r="I115" s="22" t="s">
        <v>256</v>
      </c>
      <c r="J115" s="22" t="s">
        <v>4232</v>
      </c>
      <c r="K115" s="22"/>
      <c r="L115" s="22" t="s">
        <v>6075</v>
      </c>
      <c r="M115" s="22" t="s">
        <v>845</v>
      </c>
      <c r="N115" s="22" t="s">
        <v>3311</v>
      </c>
      <c r="O115" s="23" t="s">
        <v>342</v>
      </c>
      <c r="P115" s="23" t="s">
        <v>6959</v>
      </c>
      <c r="Q115" s="26" t="s">
        <v>3554</v>
      </c>
      <c r="R115" s="55" t="s">
        <v>3555</v>
      </c>
      <c r="S115" s="90" t="s">
        <v>3556</v>
      </c>
      <c r="T115" s="22" t="s">
        <v>679</v>
      </c>
      <c r="U115" s="24"/>
      <c r="V115" s="22" t="s">
        <v>247</v>
      </c>
    </row>
    <row r="116" spans="1:22" s="25" customFormat="1" ht="90">
      <c r="A116" s="21">
        <v>115</v>
      </c>
      <c r="B116" s="22" t="s">
        <v>913</v>
      </c>
      <c r="C116" s="22" t="s">
        <v>343</v>
      </c>
      <c r="D116" s="22" t="s">
        <v>344</v>
      </c>
      <c r="E116" s="22">
        <v>1218613131</v>
      </c>
      <c r="F116" s="22" t="s">
        <v>247</v>
      </c>
      <c r="G116" s="22" t="s">
        <v>3021</v>
      </c>
      <c r="H116" s="22">
        <v>2.5</v>
      </c>
      <c r="I116" s="22" t="s">
        <v>280</v>
      </c>
      <c r="J116" s="22"/>
      <c r="K116" s="22"/>
      <c r="L116" s="22" t="s">
        <v>6075</v>
      </c>
      <c r="M116" s="22" t="s">
        <v>845</v>
      </c>
      <c r="N116" s="22" t="s">
        <v>3311</v>
      </c>
      <c r="O116" s="23" t="s">
        <v>345</v>
      </c>
      <c r="P116" s="23" t="s">
        <v>6963</v>
      </c>
      <c r="Q116" s="23" t="s">
        <v>346</v>
      </c>
      <c r="R116" s="55" t="s">
        <v>2380</v>
      </c>
      <c r="S116" s="90" t="s">
        <v>2435</v>
      </c>
      <c r="T116" s="22" t="s">
        <v>679</v>
      </c>
      <c r="U116" s="24"/>
      <c r="V116" s="22" t="s">
        <v>247</v>
      </c>
    </row>
    <row r="117" spans="1:22" s="25" customFormat="1" ht="90">
      <c r="A117" s="21">
        <v>116</v>
      </c>
      <c r="B117" s="22" t="s">
        <v>913</v>
      </c>
      <c r="C117" s="22" t="s">
        <v>347</v>
      </c>
      <c r="D117" s="22" t="s">
        <v>348</v>
      </c>
      <c r="E117" s="22">
        <v>1223013131</v>
      </c>
      <c r="F117" s="22" t="s">
        <v>247</v>
      </c>
      <c r="G117" s="22" t="s">
        <v>3022</v>
      </c>
      <c r="H117" s="22">
        <v>16</v>
      </c>
      <c r="I117" s="22" t="s">
        <v>252</v>
      </c>
      <c r="J117" s="22"/>
      <c r="K117" s="22"/>
      <c r="L117" s="22"/>
      <c r="M117" s="22" t="s">
        <v>845</v>
      </c>
      <c r="N117" s="22" t="s">
        <v>3309</v>
      </c>
      <c r="O117" s="23" t="s">
        <v>349</v>
      </c>
      <c r="P117" s="23" t="s">
        <v>6965</v>
      </c>
      <c r="Q117" s="23" t="s">
        <v>5</v>
      </c>
      <c r="R117" s="91" t="s">
        <v>2434</v>
      </c>
      <c r="S117" s="90" t="s">
        <v>804</v>
      </c>
      <c r="T117" s="22" t="s">
        <v>679</v>
      </c>
      <c r="U117" s="24"/>
      <c r="V117" s="22" t="s">
        <v>247</v>
      </c>
    </row>
    <row r="118" spans="1:22" s="25" customFormat="1" ht="90">
      <c r="A118" s="21">
        <v>117</v>
      </c>
      <c r="B118" s="22" t="s">
        <v>902</v>
      </c>
      <c r="C118" s="22" t="s">
        <v>350</v>
      </c>
      <c r="D118" s="22" t="s">
        <v>351</v>
      </c>
      <c r="E118" s="22">
        <v>1222113131</v>
      </c>
      <c r="F118" s="22" t="s">
        <v>247</v>
      </c>
      <c r="G118" s="22" t="s">
        <v>301</v>
      </c>
      <c r="H118" s="22"/>
      <c r="I118" s="22" t="s">
        <v>301</v>
      </c>
      <c r="J118" s="22" t="s">
        <v>4232</v>
      </c>
      <c r="K118" s="22"/>
      <c r="L118" s="22" t="s">
        <v>6075</v>
      </c>
      <c r="M118" s="22" t="s">
        <v>845</v>
      </c>
      <c r="N118" s="22" t="s">
        <v>3311</v>
      </c>
      <c r="O118" s="23" t="s">
        <v>352</v>
      </c>
      <c r="P118" s="23" t="s">
        <v>6959</v>
      </c>
      <c r="Q118" s="23" t="s">
        <v>6135</v>
      </c>
      <c r="R118" s="375" t="s">
        <v>6137</v>
      </c>
      <c r="S118" s="387" t="s">
        <v>6138</v>
      </c>
      <c r="T118" s="22" t="s">
        <v>679</v>
      </c>
      <c r="U118" s="179" t="s">
        <v>4223</v>
      </c>
      <c r="V118" s="22" t="s">
        <v>247</v>
      </c>
    </row>
    <row r="119" spans="1:22" s="25" customFormat="1" ht="90">
      <c r="A119" s="21">
        <v>118</v>
      </c>
      <c r="B119" s="22" t="s">
        <v>902</v>
      </c>
      <c r="C119" s="22" t="s">
        <v>353</v>
      </c>
      <c r="D119" s="22" t="s">
        <v>354</v>
      </c>
      <c r="E119" s="22">
        <v>1215413131</v>
      </c>
      <c r="F119" s="22" t="s">
        <v>247</v>
      </c>
      <c r="G119" s="22" t="s">
        <v>252</v>
      </c>
      <c r="H119" s="22"/>
      <c r="I119" s="22" t="s">
        <v>252</v>
      </c>
      <c r="J119" s="22" t="s">
        <v>4232</v>
      </c>
      <c r="K119" s="22"/>
      <c r="L119" s="22" t="s">
        <v>6075</v>
      </c>
      <c r="M119" s="22" t="s">
        <v>847</v>
      </c>
      <c r="N119" s="22" t="s">
        <v>3309</v>
      </c>
      <c r="O119" s="23" t="s">
        <v>3549</v>
      </c>
      <c r="P119" s="23" t="s">
        <v>6965</v>
      </c>
      <c r="Q119" s="23" t="s">
        <v>355</v>
      </c>
      <c r="R119" s="55" t="s">
        <v>2383</v>
      </c>
      <c r="S119" s="90" t="s">
        <v>719</v>
      </c>
      <c r="T119" s="22" t="s">
        <v>679</v>
      </c>
      <c r="U119" s="24"/>
      <c r="V119" s="22" t="s">
        <v>247</v>
      </c>
    </row>
    <row r="120" spans="1:22" s="25" customFormat="1" ht="75">
      <c r="A120" s="21">
        <v>119</v>
      </c>
      <c r="B120" s="22" t="s">
        <v>913</v>
      </c>
      <c r="C120" s="22" t="s">
        <v>291</v>
      </c>
      <c r="D120" s="22" t="s">
        <v>292</v>
      </c>
      <c r="E120" s="22">
        <v>1230813131</v>
      </c>
      <c r="F120" s="22" t="s">
        <v>247</v>
      </c>
      <c r="G120" s="22" t="s">
        <v>3034</v>
      </c>
      <c r="H120" s="22">
        <v>0.8</v>
      </c>
      <c r="I120" s="22" t="s">
        <v>266</v>
      </c>
      <c r="J120" s="22"/>
      <c r="K120" s="22"/>
      <c r="L120" s="22"/>
      <c r="M120" s="22" t="s">
        <v>847</v>
      </c>
      <c r="N120" s="22" t="s">
        <v>3309</v>
      </c>
      <c r="O120" s="23" t="s">
        <v>714</v>
      </c>
      <c r="P120" s="23" t="s">
        <v>6959</v>
      </c>
      <c r="Q120" s="23" t="s">
        <v>5991</v>
      </c>
      <c r="R120" s="55" t="s">
        <v>5992</v>
      </c>
      <c r="S120" s="90" t="s">
        <v>5993</v>
      </c>
      <c r="T120" s="22" t="s">
        <v>679</v>
      </c>
      <c r="U120" s="24" t="s">
        <v>5994</v>
      </c>
      <c r="V120" s="22" t="s">
        <v>247</v>
      </c>
    </row>
    <row r="121" spans="1:22" s="25" customFormat="1" ht="90">
      <c r="A121" s="21">
        <v>120</v>
      </c>
      <c r="B121" s="22" t="s">
        <v>913</v>
      </c>
      <c r="C121" s="22" t="s">
        <v>356</v>
      </c>
      <c r="D121" s="22" t="s">
        <v>357</v>
      </c>
      <c r="E121" s="22">
        <v>1229213131</v>
      </c>
      <c r="F121" s="22" t="s">
        <v>247</v>
      </c>
      <c r="G121" s="22" t="s">
        <v>3035</v>
      </c>
      <c r="H121" s="22">
        <v>1.5</v>
      </c>
      <c r="I121" s="22" t="s">
        <v>275</v>
      </c>
      <c r="J121" s="22"/>
      <c r="K121" s="22"/>
      <c r="L121" s="22"/>
      <c r="M121" s="22" t="s">
        <v>843</v>
      </c>
      <c r="N121" s="22" t="s">
        <v>3309</v>
      </c>
      <c r="O121" s="23" t="s">
        <v>358</v>
      </c>
      <c r="P121" s="23" t="s">
        <v>6959</v>
      </c>
      <c r="Q121" s="23" t="s">
        <v>817</v>
      </c>
      <c r="R121" s="55" t="s">
        <v>2385</v>
      </c>
      <c r="S121" s="90" t="s">
        <v>2410</v>
      </c>
      <c r="T121" s="22" t="s">
        <v>679</v>
      </c>
      <c r="U121" s="24"/>
      <c r="V121" s="22" t="s">
        <v>247</v>
      </c>
    </row>
    <row r="122" spans="1:22" s="25" customFormat="1" ht="90">
      <c r="A122" s="21">
        <v>121</v>
      </c>
      <c r="B122" s="22" t="s">
        <v>913</v>
      </c>
      <c r="C122" s="22" t="s">
        <v>359</v>
      </c>
      <c r="D122" s="22" t="s">
        <v>360</v>
      </c>
      <c r="E122" s="22">
        <v>1220513131</v>
      </c>
      <c r="F122" s="22" t="s">
        <v>247</v>
      </c>
      <c r="G122" s="22" t="s">
        <v>3040</v>
      </c>
      <c r="H122" s="22">
        <v>1.5</v>
      </c>
      <c r="I122" s="22" t="s">
        <v>280</v>
      </c>
      <c r="J122" s="22"/>
      <c r="K122" s="22"/>
      <c r="L122" s="22"/>
      <c r="M122" s="22" t="s">
        <v>845</v>
      </c>
      <c r="N122" s="22" t="s">
        <v>3311</v>
      </c>
      <c r="O122" s="23" t="s">
        <v>361</v>
      </c>
      <c r="P122" s="23" t="s">
        <v>6963</v>
      </c>
      <c r="Q122" s="23" t="s">
        <v>362</v>
      </c>
      <c r="R122" s="55" t="s">
        <v>2389</v>
      </c>
      <c r="S122" s="90" t="s">
        <v>3097</v>
      </c>
      <c r="T122" s="22" t="s">
        <v>679</v>
      </c>
      <c r="U122" s="24"/>
      <c r="V122" s="22" t="s">
        <v>247</v>
      </c>
    </row>
    <row r="123" spans="1:22" s="25" customFormat="1" ht="75">
      <c r="A123" s="21">
        <v>122</v>
      </c>
      <c r="B123" s="22" t="s">
        <v>913</v>
      </c>
      <c r="C123" s="22" t="s">
        <v>363</v>
      </c>
      <c r="D123" s="22" t="s">
        <v>364</v>
      </c>
      <c r="E123" s="22">
        <v>1230713131</v>
      </c>
      <c r="F123" s="22" t="s">
        <v>247</v>
      </c>
      <c r="G123" s="22" t="s">
        <v>3045</v>
      </c>
      <c r="H123" s="22">
        <v>8</v>
      </c>
      <c r="I123" s="22" t="s">
        <v>301</v>
      </c>
      <c r="J123" s="22"/>
      <c r="K123" s="22"/>
      <c r="L123" s="22"/>
      <c r="M123" s="22" t="s">
        <v>844</v>
      </c>
      <c r="N123" s="22" t="s">
        <v>3311</v>
      </c>
      <c r="O123" s="23" t="s">
        <v>708</v>
      </c>
      <c r="P123" s="23" t="s">
        <v>6959</v>
      </c>
      <c r="Q123" s="23" t="s">
        <v>2300</v>
      </c>
      <c r="R123" s="55" t="s">
        <v>2392</v>
      </c>
      <c r="S123" s="90" t="s">
        <v>2432</v>
      </c>
      <c r="T123" s="22" t="s">
        <v>679</v>
      </c>
      <c r="U123" s="24"/>
      <c r="V123" s="22" t="s">
        <v>247</v>
      </c>
    </row>
    <row r="124" spans="1:22" s="25" customFormat="1" ht="90">
      <c r="A124" s="21">
        <v>123</v>
      </c>
      <c r="B124" s="22" t="s">
        <v>913</v>
      </c>
      <c r="C124" s="22" t="s">
        <v>365</v>
      </c>
      <c r="D124" s="22" t="s">
        <v>366</v>
      </c>
      <c r="E124" s="22">
        <v>1229513131</v>
      </c>
      <c r="F124" s="22" t="s">
        <v>247</v>
      </c>
      <c r="G124" s="22" t="s">
        <v>3046</v>
      </c>
      <c r="H124" s="22">
        <v>2.5</v>
      </c>
      <c r="I124" s="22" t="s">
        <v>280</v>
      </c>
      <c r="J124" s="22"/>
      <c r="K124" s="22"/>
      <c r="L124" s="22"/>
      <c r="M124" s="22" t="s">
        <v>845</v>
      </c>
      <c r="N124" s="22" t="s">
        <v>3311</v>
      </c>
      <c r="O124" s="23" t="s">
        <v>367</v>
      </c>
      <c r="P124" s="23" t="s">
        <v>6963</v>
      </c>
      <c r="Q124" s="23" t="s">
        <v>7010</v>
      </c>
      <c r="R124" s="377" t="s">
        <v>7011</v>
      </c>
      <c r="S124" s="92" t="s">
        <v>7019</v>
      </c>
      <c r="T124" s="22" t="s">
        <v>679</v>
      </c>
      <c r="U124" s="24"/>
      <c r="V124" s="22" t="s">
        <v>247</v>
      </c>
    </row>
    <row r="125" spans="1:22" s="25" customFormat="1" ht="90">
      <c r="A125" s="21">
        <v>124</v>
      </c>
      <c r="B125" s="22" t="s">
        <v>913</v>
      </c>
      <c r="C125" s="22" t="s">
        <v>368</v>
      </c>
      <c r="D125" s="22" t="s">
        <v>369</v>
      </c>
      <c r="E125" s="22">
        <v>1226613131</v>
      </c>
      <c r="F125" s="22" t="s">
        <v>247</v>
      </c>
      <c r="G125" s="22" t="s">
        <v>3047</v>
      </c>
      <c r="H125" s="22">
        <v>2</v>
      </c>
      <c r="I125" s="22" t="s">
        <v>301</v>
      </c>
      <c r="J125" s="22"/>
      <c r="K125" s="22"/>
      <c r="L125" s="22"/>
      <c r="M125" s="22" t="s">
        <v>844</v>
      </c>
      <c r="N125" s="22" t="s">
        <v>3311</v>
      </c>
      <c r="O125" s="23" t="s">
        <v>370</v>
      </c>
      <c r="P125" s="23" t="s">
        <v>6959</v>
      </c>
      <c r="Q125" s="23" t="s">
        <v>371</v>
      </c>
      <c r="R125" s="375" t="s">
        <v>2393</v>
      </c>
      <c r="S125" s="92" t="s">
        <v>6139</v>
      </c>
      <c r="T125" s="22" t="s">
        <v>679</v>
      </c>
      <c r="U125" s="24" t="s">
        <v>4223</v>
      </c>
      <c r="V125" s="22" t="s">
        <v>247</v>
      </c>
    </row>
    <row r="126" spans="1:22" s="25" customFormat="1" ht="75">
      <c r="A126" s="21">
        <v>125</v>
      </c>
      <c r="B126" s="22" t="s">
        <v>913</v>
      </c>
      <c r="C126" s="22" t="s">
        <v>372</v>
      </c>
      <c r="D126" s="22" t="s">
        <v>373</v>
      </c>
      <c r="E126" s="22">
        <v>1228813131</v>
      </c>
      <c r="F126" s="22" t="s">
        <v>247</v>
      </c>
      <c r="G126" s="22" t="s">
        <v>3052</v>
      </c>
      <c r="H126" s="22">
        <v>1.2</v>
      </c>
      <c r="I126" s="22" t="s">
        <v>252</v>
      </c>
      <c r="J126" s="22"/>
      <c r="K126" s="22"/>
      <c r="L126" s="22"/>
      <c r="M126" s="22" t="s">
        <v>845</v>
      </c>
      <c r="N126" s="22" t="s">
        <v>3309</v>
      </c>
      <c r="O126" s="23" t="s">
        <v>374</v>
      </c>
      <c r="P126" s="23" t="s">
        <v>6965</v>
      </c>
      <c r="Q126" s="23" t="s">
        <v>2888</v>
      </c>
      <c r="R126" s="55" t="s">
        <v>2889</v>
      </c>
      <c r="S126" s="90" t="s">
        <v>2890</v>
      </c>
      <c r="T126" s="22" t="s">
        <v>679</v>
      </c>
      <c r="U126" s="24"/>
      <c r="V126" s="22" t="s">
        <v>247</v>
      </c>
    </row>
    <row r="127" spans="1:22" s="25" customFormat="1" ht="90">
      <c r="A127" s="21">
        <v>126</v>
      </c>
      <c r="B127" s="22" t="s">
        <v>913</v>
      </c>
      <c r="C127" s="22" t="s">
        <v>375</v>
      </c>
      <c r="D127" s="22" t="s">
        <v>376</v>
      </c>
      <c r="E127" s="22">
        <v>1233713131</v>
      </c>
      <c r="F127" s="22" t="s">
        <v>247</v>
      </c>
      <c r="G127" s="22" t="s">
        <v>3054</v>
      </c>
      <c r="H127" s="22">
        <v>40</v>
      </c>
      <c r="I127" s="22" t="s">
        <v>256</v>
      </c>
      <c r="J127" s="22" t="s">
        <v>4232</v>
      </c>
      <c r="K127" s="22"/>
      <c r="L127" s="22"/>
      <c r="M127" s="22" t="s">
        <v>843</v>
      </c>
      <c r="N127" s="22" t="s">
        <v>3311</v>
      </c>
      <c r="O127" s="23" t="s">
        <v>377</v>
      </c>
      <c r="P127" s="23" t="s">
        <v>6967</v>
      </c>
      <c r="Q127" s="23" t="s">
        <v>378</v>
      </c>
      <c r="R127" s="375" t="s">
        <v>2395</v>
      </c>
      <c r="S127" s="90" t="s">
        <v>379</v>
      </c>
      <c r="T127" s="22" t="s">
        <v>679</v>
      </c>
      <c r="U127" s="24"/>
      <c r="V127" s="22" t="s">
        <v>247</v>
      </c>
    </row>
    <row r="128" spans="1:22" s="25" customFormat="1" ht="75">
      <c r="A128" s="21">
        <v>127</v>
      </c>
      <c r="B128" s="22" t="s">
        <v>913</v>
      </c>
      <c r="C128" s="22" t="s">
        <v>380</v>
      </c>
      <c r="D128" s="22" t="s">
        <v>381</v>
      </c>
      <c r="E128" s="22">
        <v>1229113131</v>
      </c>
      <c r="F128" s="22" t="s">
        <v>247</v>
      </c>
      <c r="G128" s="22" t="s">
        <v>3062</v>
      </c>
      <c r="H128" s="22">
        <v>24</v>
      </c>
      <c r="I128" s="22" t="s">
        <v>266</v>
      </c>
      <c r="J128" s="22"/>
      <c r="K128" s="22"/>
      <c r="L128" s="22"/>
      <c r="M128" s="22" t="s">
        <v>845</v>
      </c>
      <c r="N128" s="22" t="s">
        <v>3309</v>
      </c>
      <c r="O128" s="23" t="s">
        <v>382</v>
      </c>
      <c r="P128" s="23" t="s">
        <v>6959</v>
      </c>
      <c r="Q128" s="23" t="s">
        <v>3957</v>
      </c>
      <c r="R128" s="55" t="s">
        <v>3958</v>
      </c>
      <c r="S128" s="90" t="s">
        <v>6912</v>
      </c>
      <c r="T128" s="22" t="s">
        <v>679</v>
      </c>
      <c r="U128" s="24"/>
      <c r="V128" s="22" t="s">
        <v>247</v>
      </c>
    </row>
    <row r="129" spans="1:22" s="25" customFormat="1" ht="60">
      <c r="A129" s="21">
        <v>128</v>
      </c>
      <c r="B129" s="22" t="s">
        <v>913</v>
      </c>
      <c r="C129" s="22" t="s">
        <v>450</v>
      </c>
      <c r="D129" s="22" t="s">
        <v>451</v>
      </c>
      <c r="E129" s="22">
        <v>1212113131</v>
      </c>
      <c r="F129" s="22" t="s">
        <v>3078</v>
      </c>
      <c r="G129" s="22" t="s">
        <v>2902</v>
      </c>
      <c r="H129" s="22"/>
      <c r="I129" s="22" t="s">
        <v>452</v>
      </c>
      <c r="J129" s="22"/>
      <c r="K129" s="22"/>
      <c r="L129" s="22"/>
      <c r="M129" s="22" t="s">
        <v>843</v>
      </c>
      <c r="N129" s="22" t="s">
        <v>3305</v>
      </c>
      <c r="O129" s="23" t="s">
        <v>3084</v>
      </c>
      <c r="P129" s="23" t="s">
        <v>6941</v>
      </c>
      <c r="Q129" s="23" t="s">
        <v>4194</v>
      </c>
      <c r="R129" s="55" t="s">
        <v>4195</v>
      </c>
      <c r="S129" s="90" t="s">
        <v>4196</v>
      </c>
      <c r="T129" s="22" t="s">
        <v>3085</v>
      </c>
      <c r="U129" s="24"/>
      <c r="V129" s="22" t="s">
        <v>3078</v>
      </c>
    </row>
    <row r="130" spans="1:22" s="25" customFormat="1" ht="75">
      <c r="A130" s="21">
        <v>129</v>
      </c>
      <c r="B130" s="22" t="s">
        <v>913</v>
      </c>
      <c r="C130" s="22" t="s">
        <v>383</v>
      </c>
      <c r="D130" s="22" t="s">
        <v>384</v>
      </c>
      <c r="E130" s="22">
        <v>1219913131</v>
      </c>
      <c r="F130" s="22" t="s">
        <v>3078</v>
      </c>
      <c r="G130" s="22" t="s">
        <v>2904</v>
      </c>
      <c r="H130" s="22">
        <v>40</v>
      </c>
      <c r="I130" s="22" t="s">
        <v>385</v>
      </c>
      <c r="J130" s="22" t="s">
        <v>4232</v>
      </c>
      <c r="K130" s="22"/>
      <c r="L130" s="22"/>
      <c r="M130" s="22" t="s">
        <v>850</v>
      </c>
      <c r="N130" s="22" t="s">
        <v>3306</v>
      </c>
      <c r="O130" s="23" t="s">
        <v>386</v>
      </c>
      <c r="P130" s="23" t="s">
        <v>6935</v>
      </c>
      <c r="Q130" s="23" t="s">
        <v>3426</v>
      </c>
      <c r="R130" s="55" t="s">
        <v>3959</v>
      </c>
      <c r="S130" s="90" t="s">
        <v>3960</v>
      </c>
      <c r="T130" s="22" t="s">
        <v>3085</v>
      </c>
      <c r="U130" s="24"/>
      <c r="V130" s="22" t="s">
        <v>3078</v>
      </c>
    </row>
    <row r="131" spans="1:22" s="25" customFormat="1" ht="90">
      <c r="A131" s="21">
        <v>130</v>
      </c>
      <c r="B131" s="22" t="s">
        <v>913</v>
      </c>
      <c r="C131" s="22" t="s">
        <v>387</v>
      </c>
      <c r="D131" s="22" t="s">
        <v>388</v>
      </c>
      <c r="E131" s="22">
        <v>1229913131</v>
      </c>
      <c r="F131" s="22" t="s">
        <v>3078</v>
      </c>
      <c r="G131" s="22" t="s">
        <v>2909</v>
      </c>
      <c r="H131" s="22">
        <v>12</v>
      </c>
      <c r="I131" s="22" t="s">
        <v>389</v>
      </c>
      <c r="J131" s="22"/>
      <c r="K131" s="22"/>
      <c r="L131" s="22"/>
      <c r="M131" s="22" t="s">
        <v>843</v>
      </c>
      <c r="N131" s="22" t="s">
        <v>3306</v>
      </c>
      <c r="O131" s="23" t="s">
        <v>390</v>
      </c>
      <c r="P131" s="23" t="s">
        <v>6935</v>
      </c>
      <c r="Q131" s="23" t="s">
        <v>391</v>
      </c>
      <c r="R131" s="55" t="s">
        <v>2317</v>
      </c>
      <c r="S131" s="90" t="s">
        <v>392</v>
      </c>
      <c r="T131" s="22" t="s">
        <v>3085</v>
      </c>
      <c r="U131" s="24"/>
      <c r="V131" s="22" t="s">
        <v>3078</v>
      </c>
    </row>
    <row r="132" spans="1:22" s="25" customFormat="1" ht="60">
      <c r="A132" s="21">
        <v>131</v>
      </c>
      <c r="B132" s="22" t="s">
        <v>902</v>
      </c>
      <c r="C132" s="22" t="s">
        <v>454</v>
      </c>
      <c r="D132" s="22" t="s">
        <v>455</v>
      </c>
      <c r="E132" s="22">
        <v>1235113131</v>
      </c>
      <c r="F132" s="22" t="s">
        <v>3078</v>
      </c>
      <c r="G132" s="22" t="s">
        <v>2910</v>
      </c>
      <c r="H132" s="22"/>
      <c r="I132" s="22" t="s">
        <v>452</v>
      </c>
      <c r="J132" s="22" t="s">
        <v>4231</v>
      </c>
      <c r="K132" s="22" t="s">
        <v>4233</v>
      </c>
      <c r="L132" s="22" t="s">
        <v>6075</v>
      </c>
      <c r="M132" s="22" t="s">
        <v>846</v>
      </c>
      <c r="N132" s="22" t="s">
        <v>3305</v>
      </c>
      <c r="O132" s="23" t="s">
        <v>456</v>
      </c>
      <c r="P132" s="23" t="s">
        <v>6941</v>
      </c>
      <c r="Q132" s="23" t="s">
        <v>2283</v>
      </c>
      <c r="R132" s="91" t="s">
        <v>2347</v>
      </c>
      <c r="S132" s="90" t="s">
        <v>2423</v>
      </c>
      <c r="T132" s="22" t="s">
        <v>3085</v>
      </c>
      <c r="U132" s="24"/>
      <c r="V132" s="22" t="s">
        <v>3078</v>
      </c>
    </row>
    <row r="133" spans="1:22" s="25" customFormat="1" ht="105">
      <c r="A133" s="21">
        <v>132</v>
      </c>
      <c r="B133" s="22" t="s">
        <v>902</v>
      </c>
      <c r="C133" s="22" t="s">
        <v>457</v>
      </c>
      <c r="D133" s="22" t="s">
        <v>458</v>
      </c>
      <c r="E133" s="22">
        <v>1226113131</v>
      </c>
      <c r="F133" s="22" t="s">
        <v>3078</v>
      </c>
      <c r="G133" s="22" t="s">
        <v>459</v>
      </c>
      <c r="H133" s="22">
        <v>12</v>
      </c>
      <c r="I133" s="22" t="s">
        <v>459</v>
      </c>
      <c r="J133" s="22" t="s">
        <v>4232</v>
      </c>
      <c r="K133" s="22"/>
      <c r="L133" s="22" t="s">
        <v>6075</v>
      </c>
      <c r="M133" s="22" t="s">
        <v>847</v>
      </c>
      <c r="N133" s="22" t="s">
        <v>3310</v>
      </c>
      <c r="O133" s="23" t="s">
        <v>460</v>
      </c>
      <c r="P133" s="23" t="s">
        <v>6989</v>
      </c>
      <c r="Q133" s="23" t="s">
        <v>2272</v>
      </c>
      <c r="R133" s="55" t="s">
        <v>2319</v>
      </c>
      <c r="S133" s="90" t="s">
        <v>2404</v>
      </c>
      <c r="T133" s="22" t="s">
        <v>3085</v>
      </c>
      <c r="U133" s="24"/>
      <c r="V133" s="22" t="s">
        <v>3078</v>
      </c>
    </row>
    <row r="134" spans="1:22" s="25" customFormat="1" ht="75">
      <c r="A134" s="21">
        <v>133</v>
      </c>
      <c r="B134" s="22" t="s">
        <v>913</v>
      </c>
      <c r="C134" s="22" t="s">
        <v>461</v>
      </c>
      <c r="D134" s="22" t="s">
        <v>462</v>
      </c>
      <c r="E134" s="22">
        <v>1214813131</v>
      </c>
      <c r="F134" s="22" t="s">
        <v>3078</v>
      </c>
      <c r="G134" s="22" t="s">
        <v>2914</v>
      </c>
      <c r="H134" s="22"/>
      <c r="I134" s="22" t="s">
        <v>452</v>
      </c>
      <c r="J134" s="22"/>
      <c r="K134" s="22"/>
      <c r="L134" s="22"/>
      <c r="M134" s="22" t="s">
        <v>845</v>
      </c>
      <c r="N134" s="22" t="s">
        <v>3305</v>
      </c>
      <c r="O134" s="23" t="s">
        <v>463</v>
      </c>
      <c r="P134" s="23" t="s">
        <v>6941</v>
      </c>
      <c r="Q134" s="23" t="s">
        <v>525</v>
      </c>
      <c r="R134" s="55" t="s">
        <v>2394</v>
      </c>
      <c r="S134" s="90" t="s">
        <v>526</v>
      </c>
      <c r="T134" s="22" t="s">
        <v>3085</v>
      </c>
      <c r="U134" s="24"/>
      <c r="V134" s="22" t="s">
        <v>3078</v>
      </c>
    </row>
    <row r="135" spans="1:22" s="25" customFormat="1" ht="60">
      <c r="A135" s="21">
        <v>134</v>
      </c>
      <c r="B135" s="22" t="s">
        <v>913</v>
      </c>
      <c r="C135" s="22" t="s">
        <v>393</v>
      </c>
      <c r="D135" s="22" t="s">
        <v>394</v>
      </c>
      <c r="E135" s="22">
        <v>1227513131</v>
      </c>
      <c r="F135" s="22" t="s">
        <v>3078</v>
      </c>
      <c r="G135" s="22" t="s">
        <v>2915</v>
      </c>
      <c r="H135" s="22">
        <v>30</v>
      </c>
      <c r="I135" s="22" t="s">
        <v>385</v>
      </c>
      <c r="J135" s="22"/>
      <c r="K135" s="22"/>
      <c r="L135" s="22"/>
      <c r="M135" s="22" t="s">
        <v>850</v>
      </c>
      <c r="N135" s="22" t="s">
        <v>3306</v>
      </c>
      <c r="O135" s="23" t="s">
        <v>700</v>
      </c>
      <c r="P135" s="23" t="s">
        <v>6935</v>
      </c>
      <c r="Q135" s="23" t="s">
        <v>3415</v>
      </c>
      <c r="R135" s="55" t="s">
        <v>3416</v>
      </c>
      <c r="S135" s="92" t="s">
        <v>3417</v>
      </c>
      <c r="T135" s="22" t="s">
        <v>3085</v>
      </c>
      <c r="U135" s="24" t="s">
        <v>3418</v>
      </c>
      <c r="V135" s="22" t="s">
        <v>3078</v>
      </c>
    </row>
    <row r="136" spans="1:22" s="25" customFormat="1" ht="90">
      <c r="A136" s="21">
        <v>135</v>
      </c>
      <c r="B136" s="22" t="s">
        <v>902</v>
      </c>
      <c r="C136" s="22" t="s">
        <v>395</v>
      </c>
      <c r="D136" s="22" t="s">
        <v>396</v>
      </c>
      <c r="E136" s="22">
        <v>1210413131</v>
      </c>
      <c r="F136" s="22" t="s">
        <v>3078</v>
      </c>
      <c r="G136" s="22" t="s">
        <v>397</v>
      </c>
      <c r="H136" s="22"/>
      <c r="I136" s="22" t="s">
        <v>397</v>
      </c>
      <c r="J136" s="22" t="s">
        <v>4232</v>
      </c>
      <c r="K136" s="22" t="s">
        <v>4233</v>
      </c>
      <c r="L136" s="22" t="s">
        <v>6075</v>
      </c>
      <c r="M136" s="22" t="s">
        <v>845</v>
      </c>
      <c r="N136" s="22" t="s">
        <v>3306</v>
      </c>
      <c r="O136" s="23" t="s">
        <v>398</v>
      </c>
      <c r="P136" s="23" t="s">
        <v>6990</v>
      </c>
      <c r="Q136" s="23" t="s">
        <v>2286</v>
      </c>
      <c r="R136" s="55" t="s">
        <v>2331</v>
      </c>
      <c r="S136" s="90" t="s">
        <v>2421</v>
      </c>
      <c r="T136" s="22" t="s">
        <v>3085</v>
      </c>
      <c r="U136" s="24"/>
      <c r="V136" s="22" t="s">
        <v>3078</v>
      </c>
    </row>
    <row r="137" spans="1:22" s="25" customFormat="1" ht="75">
      <c r="A137" s="21">
        <v>136</v>
      </c>
      <c r="B137" s="22" t="s">
        <v>913</v>
      </c>
      <c r="C137" s="22" t="s">
        <v>399</v>
      </c>
      <c r="D137" s="22" t="s">
        <v>400</v>
      </c>
      <c r="E137" s="22">
        <v>1212713131</v>
      </c>
      <c r="F137" s="22" t="s">
        <v>3078</v>
      </c>
      <c r="G137" s="22" t="s">
        <v>2928</v>
      </c>
      <c r="H137" s="22">
        <v>5</v>
      </c>
      <c r="I137" s="22" t="s">
        <v>397</v>
      </c>
      <c r="J137" s="22"/>
      <c r="K137" s="22"/>
      <c r="L137" s="22"/>
      <c r="M137" s="22" t="s">
        <v>845</v>
      </c>
      <c r="N137" s="22" t="s">
        <v>3306</v>
      </c>
      <c r="O137" s="23" t="s">
        <v>401</v>
      </c>
      <c r="P137" s="23" t="s">
        <v>6990</v>
      </c>
      <c r="Q137" s="23" t="s">
        <v>2285</v>
      </c>
      <c r="R137" s="55" t="s">
        <v>2332</v>
      </c>
      <c r="S137" s="90" t="s">
        <v>2422</v>
      </c>
      <c r="T137" s="22" t="s">
        <v>3085</v>
      </c>
      <c r="U137" s="24"/>
      <c r="V137" s="22" t="s">
        <v>3078</v>
      </c>
    </row>
    <row r="138" spans="1:22" s="25" customFormat="1" ht="75">
      <c r="A138" s="21">
        <v>137</v>
      </c>
      <c r="B138" s="22" t="s">
        <v>913</v>
      </c>
      <c r="C138" s="22" t="s">
        <v>402</v>
      </c>
      <c r="D138" s="22" t="s">
        <v>403</v>
      </c>
      <c r="E138" s="22">
        <v>1214013131</v>
      </c>
      <c r="F138" s="22" t="s">
        <v>3078</v>
      </c>
      <c r="G138" s="22" t="s">
        <v>2934</v>
      </c>
      <c r="H138" s="22">
        <v>3</v>
      </c>
      <c r="I138" s="22" t="s">
        <v>389</v>
      </c>
      <c r="J138" s="22"/>
      <c r="K138" s="22"/>
      <c r="L138" s="22"/>
      <c r="M138" s="22" t="s">
        <v>843</v>
      </c>
      <c r="N138" s="22" t="s">
        <v>3306</v>
      </c>
      <c r="O138" s="23" t="s">
        <v>404</v>
      </c>
      <c r="P138" s="23" t="s">
        <v>6935</v>
      </c>
      <c r="Q138" s="23" t="s">
        <v>6131</v>
      </c>
      <c r="R138" s="375" t="s">
        <v>6132</v>
      </c>
      <c r="S138" s="92" t="s">
        <v>6133</v>
      </c>
      <c r="T138" s="22" t="s">
        <v>3085</v>
      </c>
      <c r="U138" s="24" t="s">
        <v>3137</v>
      </c>
      <c r="V138" s="22" t="s">
        <v>3078</v>
      </c>
    </row>
    <row r="139" spans="1:22" s="25" customFormat="1" ht="75">
      <c r="A139" s="21">
        <v>138</v>
      </c>
      <c r="B139" s="22" t="s">
        <v>913</v>
      </c>
      <c r="C139" s="22" t="s">
        <v>405</v>
      </c>
      <c r="D139" s="22" t="s">
        <v>406</v>
      </c>
      <c r="E139" s="22">
        <v>1213713131</v>
      </c>
      <c r="F139" s="22" t="s">
        <v>3078</v>
      </c>
      <c r="G139" s="22" t="s">
        <v>2935</v>
      </c>
      <c r="H139" s="22">
        <v>2</v>
      </c>
      <c r="I139" s="22" t="s">
        <v>397</v>
      </c>
      <c r="J139" s="22"/>
      <c r="K139" s="22"/>
      <c r="L139" s="22"/>
      <c r="M139" s="22" t="s">
        <v>843</v>
      </c>
      <c r="N139" s="22" t="s">
        <v>3306</v>
      </c>
      <c r="O139" s="23" t="s">
        <v>6926</v>
      </c>
      <c r="P139" s="23" t="s">
        <v>6990</v>
      </c>
      <c r="Q139" s="23" t="s">
        <v>407</v>
      </c>
      <c r="R139" s="55" t="s">
        <v>2334</v>
      </c>
      <c r="S139" s="90" t="s">
        <v>803</v>
      </c>
      <c r="T139" s="22" t="s">
        <v>3085</v>
      </c>
      <c r="U139" s="24" t="s">
        <v>6927</v>
      </c>
      <c r="V139" s="22" t="s">
        <v>3078</v>
      </c>
    </row>
    <row r="140" spans="1:22" s="25" customFormat="1" ht="60">
      <c r="A140" s="21">
        <v>139</v>
      </c>
      <c r="B140" s="22" t="s">
        <v>913</v>
      </c>
      <c r="C140" s="22" t="s">
        <v>408</v>
      </c>
      <c r="D140" s="22" t="s">
        <v>409</v>
      </c>
      <c r="E140" s="22">
        <v>1227613131</v>
      </c>
      <c r="F140" s="22" t="s">
        <v>3078</v>
      </c>
      <c r="G140" s="22" t="s">
        <v>2937</v>
      </c>
      <c r="H140" s="22">
        <v>1</v>
      </c>
      <c r="I140" s="22" t="s">
        <v>410</v>
      </c>
      <c r="J140" s="22"/>
      <c r="K140" s="22"/>
      <c r="L140" s="22"/>
      <c r="M140" s="22" t="s">
        <v>850</v>
      </c>
      <c r="N140" s="22" t="s">
        <v>3306</v>
      </c>
      <c r="O140" s="23" t="s">
        <v>411</v>
      </c>
      <c r="P140" s="23" t="s">
        <v>6935</v>
      </c>
      <c r="Q140" s="23" t="s">
        <v>2309</v>
      </c>
      <c r="R140" s="55" t="s">
        <v>2335</v>
      </c>
      <c r="S140" s="90" t="s">
        <v>412</v>
      </c>
      <c r="T140" s="22" t="s">
        <v>3085</v>
      </c>
      <c r="U140" s="24"/>
      <c r="V140" s="22" t="s">
        <v>3078</v>
      </c>
    </row>
    <row r="141" spans="1:22" s="25" customFormat="1" ht="60">
      <c r="A141" s="21">
        <v>140</v>
      </c>
      <c r="B141" s="22" t="s">
        <v>913</v>
      </c>
      <c r="C141" s="22" t="s">
        <v>413</v>
      </c>
      <c r="D141" s="22" t="s">
        <v>414</v>
      </c>
      <c r="E141" s="22">
        <v>1230613131</v>
      </c>
      <c r="F141" s="22" t="s">
        <v>3078</v>
      </c>
      <c r="G141" s="22" t="s">
        <v>2939</v>
      </c>
      <c r="H141" s="22">
        <v>1.5</v>
      </c>
      <c r="I141" s="22" t="s">
        <v>385</v>
      </c>
      <c r="J141" s="22"/>
      <c r="K141" s="22"/>
      <c r="L141" s="22"/>
      <c r="M141" s="22" t="s">
        <v>843</v>
      </c>
      <c r="N141" s="22" t="s">
        <v>3306</v>
      </c>
      <c r="O141" s="23" t="s">
        <v>415</v>
      </c>
      <c r="P141" s="23" t="s">
        <v>6935</v>
      </c>
      <c r="Q141" s="23" t="s">
        <v>3604</v>
      </c>
      <c r="R141" s="377" t="s">
        <v>6194</v>
      </c>
      <c r="S141" s="92" t="s">
        <v>6195</v>
      </c>
      <c r="T141" s="22" t="s">
        <v>3085</v>
      </c>
      <c r="U141" s="24" t="s">
        <v>6196</v>
      </c>
      <c r="V141" s="22" t="s">
        <v>3078</v>
      </c>
    </row>
    <row r="142" spans="1:22" s="25" customFormat="1" ht="75.75" thickBot="1">
      <c r="A142" s="21">
        <v>141</v>
      </c>
      <c r="B142" s="22" t="s">
        <v>902</v>
      </c>
      <c r="C142" s="22" t="s">
        <v>464</v>
      </c>
      <c r="D142" s="22" t="s">
        <v>465</v>
      </c>
      <c r="E142" s="22">
        <v>1215513131</v>
      </c>
      <c r="F142" s="22" t="s">
        <v>3078</v>
      </c>
      <c r="G142" s="22" t="s">
        <v>466</v>
      </c>
      <c r="H142" s="22"/>
      <c r="I142" s="22" t="s">
        <v>466</v>
      </c>
      <c r="J142" s="22" t="s">
        <v>4232</v>
      </c>
      <c r="K142" s="22"/>
      <c r="L142" s="22" t="s">
        <v>6075</v>
      </c>
      <c r="M142" s="22" t="s">
        <v>845</v>
      </c>
      <c r="N142" s="22" t="s">
        <v>3310</v>
      </c>
      <c r="O142" s="23" t="s">
        <v>467</v>
      </c>
      <c r="P142" s="23" t="s">
        <v>6989</v>
      </c>
      <c r="Q142" s="392" t="s">
        <v>5296</v>
      </c>
      <c r="R142" s="381" t="s">
        <v>6881</v>
      </c>
      <c r="S142" s="394" t="s">
        <v>6882</v>
      </c>
      <c r="T142" s="22" t="s">
        <v>3085</v>
      </c>
      <c r="U142" s="24" t="s">
        <v>6883</v>
      </c>
      <c r="V142" s="22" t="s">
        <v>3078</v>
      </c>
    </row>
    <row r="143" spans="1:22" s="25" customFormat="1" ht="75">
      <c r="A143" s="21">
        <v>142</v>
      </c>
      <c r="B143" s="22" t="s">
        <v>913</v>
      </c>
      <c r="C143" s="22" t="s">
        <v>515</v>
      </c>
      <c r="D143" s="22" t="s">
        <v>516</v>
      </c>
      <c r="E143" s="22">
        <v>1212013131</v>
      </c>
      <c r="F143" s="22" t="s">
        <v>3078</v>
      </c>
      <c r="G143" s="22" t="s">
        <v>2940</v>
      </c>
      <c r="H143" s="22"/>
      <c r="I143" s="22" t="s">
        <v>452</v>
      </c>
      <c r="J143" s="22"/>
      <c r="K143" s="22"/>
      <c r="L143" s="22"/>
      <c r="M143" s="22" t="s">
        <v>845</v>
      </c>
      <c r="N143" s="22" t="s">
        <v>3305</v>
      </c>
      <c r="O143" s="23" t="s">
        <v>713</v>
      </c>
      <c r="P143" s="23" t="s">
        <v>6941</v>
      </c>
      <c r="Q143" s="23" t="s">
        <v>697</v>
      </c>
      <c r="R143" s="55" t="s">
        <v>2371</v>
      </c>
      <c r="S143" s="90" t="s">
        <v>2438</v>
      </c>
      <c r="T143" s="22" t="s">
        <v>3085</v>
      </c>
      <c r="U143" s="24" t="s">
        <v>3418</v>
      </c>
      <c r="V143" s="22" t="s">
        <v>3078</v>
      </c>
    </row>
    <row r="144" spans="1:22" s="25" customFormat="1" ht="90">
      <c r="A144" s="21">
        <v>143</v>
      </c>
      <c r="B144" s="22" t="s">
        <v>902</v>
      </c>
      <c r="C144" s="22" t="s">
        <v>468</v>
      </c>
      <c r="D144" s="22" t="s">
        <v>469</v>
      </c>
      <c r="E144" s="22">
        <v>1226913131</v>
      </c>
      <c r="F144" s="22" t="s">
        <v>3078</v>
      </c>
      <c r="G144" s="22" t="s">
        <v>2945</v>
      </c>
      <c r="H144" s="22"/>
      <c r="I144" s="22" t="s">
        <v>452</v>
      </c>
      <c r="J144" s="22"/>
      <c r="K144" s="22"/>
      <c r="L144" s="22" t="s">
        <v>6075</v>
      </c>
      <c r="M144" s="22" t="s">
        <v>847</v>
      </c>
      <c r="N144" s="22" t="s">
        <v>3305</v>
      </c>
      <c r="O144" s="23" t="s">
        <v>470</v>
      </c>
      <c r="P144" s="23" t="s">
        <v>6991</v>
      </c>
      <c r="Q144" s="23" t="s">
        <v>2284</v>
      </c>
      <c r="R144" s="55" t="s">
        <v>2340</v>
      </c>
      <c r="S144" s="90" t="s">
        <v>2405</v>
      </c>
      <c r="T144" s="22" t="s">
        <v>3085</v>
      </c>
      <c r="U144" s="24"/>
      <c r="V144" s="22" t="s">
        <v>3078</v>
      </c>
    </row>
    <row r="145" spans="1:22" s="25" customFormat="1" ht="90">
      <c r="A145" s="21">
        <v>144</v>
      </c>
      <c r="B145" s="22" t="s">
        <v>913</v>
      </c>
      <c r="C145" s="22" t="s">
        <v>416</v>
      </c>
      <c r="D145" s="22" t="s">
        <v>417</v>
      </c>
      <c r="E145" s="22">
        <v>1228613131</v>
      </c>
      <c r="F145" s="22" t="s">
        <v>3078</v>
      </c>
      <c r="G145" s="22" t="s">
        <v>2952</v>
      </c>
      <c r="H145" s="22">
        <v>1.5</v>
      </c>
      <c r="I145" s="22" t="s">
        <v>397</v>
      </c>
      <c r="J145" s="22"/>
      <c r="K145" s="22"/>
      <c r="L145" s="22"/>
      <c r="M145" s="22" t="s">
        <v>850</v>
      </c>
      <c r="N145" s="22" t="s">
        <v>3306</v>
      </c>
      <c r="O145" s="23" t="s">
        <v>418</v>
      </c>
      <c r="P145" s="23" t="s">
        <v>6990</v>
      </c>
      <c r="Q145" s="23" t="s">
        <v>3099</v>
      </c>
      <c r="R145" s="55" t="s">
        <v>3100</v>
      </c>
      <c r="S145" s="90" t="s">
        <v>3101</v>
      </c>
      <c r="T145" s="22" t="s">
        <v>3085</v>
      </c>
      <c r="U145" s="24" t="s">
        <v>3300</v>
      </c>
      <c r="V145" s="22" t="s">
        <v>3078</v>
      </c>
    </row>
    <row r="146" spans="1:22" s="25" customFormat="1" ht="75.75" thickBot="1">
      <c r="A146" s="21">
        <v>145</v>
      </c>
      <c r="B146" s="22" t="s">
        <v>913</v>
      </c>
      <c r="C146" s="22" t="s">
        <v>471</v>
      </c>
      <c r="D146" s="22" t="s">
        <v>472</v>
      </c>
      <c r="E146" s="22">
        <v>1220113131</v>
      </c>
      <c r="F146" s="22" t="s">
        <v>3078</v>
      </c>
      <c r="G146" s="22" t="s">
        <v>2953</v>
      </c>
      <c r="H146" s="22"/>
      <c r="I146" s="22" t="s">
        <v>452</v>
      </c>
      <c r="J146" s="22"/>
      <c r="K146" s="22"/>
      <c r="L146" s="22"/>
      <c r="M146" s="22" t="s">
        <v>843</v>
      </c>
      <c r="N146" s="22" t="s">
        <v>3305</v>
      </c>
      <c r="O146" s="23" t="s">
        <v>473</v>
      </c>
      <c r="P146" s="23" t="s">
        <v>6941</v>
      </c>
      <c r="Q146" s="380" t="s">
        <v>5980</v>
      </c>
      <c r="R146" s="381" t="s">
        <v>6122</v>
      </c>
      <c r="S146" s="382" t="s">
        <v>6123</v>
      </c>
      <c r="T146" s="22" t="s">
        <v>3085</v>
      </c>
      <c r="U146" s="24" t="s">
        <v>3979</v>
      </c>
      <c r="V146" s="22" t="s">
        <v>3078</v>
      </c>
    </row>
    <row r="147" spans="1:22" s="25" customFormat="1" ht="90.75" thickBot="1">
      <c r="A147" s="21">
        <v>146</v>
      </c>
      <c r="B147" s="22" t="s">
        <v>902</v>
      </c>
      <c r="C147" s="22" t="s">
        <v>474</v>
      </c>
      <c r="D147" s="22" t="s">
        <v>475</v>
      </c>
      <c r="E147" s="22">
        <v>1210213131</v>
      </c>
      <c r="F147" s="22" t="s">
        <v>3078</v>
      </c>
      <c r="G147" s="22" t="s">
        <v>452</v>
      </c>
      <c r="H147" s="22"/>
      <c r="I147" s="22" t="s">
        <v>452</v>
      </c>
      <c r="J147" s="22"/>
      <c r="K147" s="22" t="s">
        <v>4233</v>
      </c>
      <c r="L147" s="22" t="s">
        <v>6075</v>
      </c>
      <c r="M147" s="22" t="s">
        <v>846</v>
      </c>
      <c r="N147" s="22" t="s">
        <v>3305</v>
      </c>
      <c r="O147" s="23" t="s">
        <v>476</v>
      </c>
      <c r="P147" s="23" t="s">
        <v>6991</v>
      </c>
      <c r="Q147" s="383" t="s">
        <v>6124</v>
      </c>
      <c r="R147" s="384" t="s">
        <v>6125</v>
      </c>
      <c r="S147" s="385" t="s">
        <v>6126</v>
      </c>
      <c r="T147" s="22" t="s">
        <v>3085</v>
      </c>
      <c r="U147" s="24" t="s">
        <v>6087</v>
      </c>
      <c r="V147" s="22" t="s">
        <v>3078</v>
      </c>
    </row>
    <row r="148" spans="1:22" s="25" customFormat="1" ht="90">
      <c r="A148" s="21">
        <v>147</v>
      </c>
      <c r="B148" s="22" t="s">
        <v>913</v>
      </c>
      <c r="C148" s="22" t="s">
        <v>477</v>
      </c>
      <c r="D148" s="22" t="s">
        <v>478</v>
      </c>
      <c r="E148" s="22">
        <v>1224613131</v>
      </c>
      <c r="F148" s="22" t="s">
        <v>3078</v>
      </c>
      <c r="G148" s="22" t="s">
        <v>2956</v>
      </c>
      <c r="H148" s="22">
        <v>10</v>
      </c>
      <c r="I148" s="22" t="s">
        <v>466</v>
      </c>
      <c r="J148" s="22"/>
      <c r="K148" s="22"/>
      <c r="L148" s="22"/>
      <c r="M148" s="22" t="s">
        <v>843</v>
      </c>
      <c r="N148" s="22" t="s">
        <v>3310</v>
      </c>
      <c r="O148" s="23" t="s">
        <v>479</v>
      </c>
      <c r="P148" s="23" t="s">
        <v>6989</v>
      </c>
      <c r="Q148" s="23" t="s">
        <v>3521</v>
      </c>
      <c r="R148" s="55" t="s">
        <v>3522</v>
      </c>
      <c r="S148" s="90" t="s">
        <v>3523</v>
      </c>
      <c r="T148" s="22" t="s">
        <v>3085</v>
      </c>
      <c r="U148" s="24"/>
      <c r="V148" s="22" t="s">
        <v>3078</v>
      </c>
    </row>
    <row r="149" spans="1:22" s="25" customFormat="1" ht="75">
      <c r="A149" s="21">
        <v>148</v>
      </c>
      <c r="B149" s="22" t="s">
        <v>902</v>
      </c>
      <c r="C149" s="22" t="s">
        <v>419</v>
      </c>
      <c r="D149" s="22" t="s">
        <v>420</v>
      </c>
      <c r="E149" s="22">
        <v>1210513131</v>
      </c>
      <c r="F149" s="22" t="s">
        <v>3078</v>
      </c>
      <c r="G149" s="22" t="s">
        <v>389</v>
      </c>
      <c r="H149" s="22"/>
      <c r="I149" s="22" t="s">
        <v>389</v>
      </c>
      <c r="J149" s="22" t="s">
        <v>4232</v>
      </c>
      <c r="K149" s="22"/>
      <c r="L149" s="22" t="s">
        <v>6075</v>
      </c>
      <c r="M149" s="22" t="s">
        <v>845</v>
      </c>
      <c r="N149" s="22" t="s">
        <v>3306</v>
      </c>
      <c r="O149" s="23" t="s">
        <v>421</v>
      </c>
      <c r="P149" s="23" t="s">
        <v>6935</v>
      </c>
      <c r="Q149" s="23" t="s">
        <v>2293</v>
      </c>
      <c r="R149" s="55" t="s">
        <v>2351</v>
      </c>
      <c r="S149" s="90" t="s">
        <v>3401</v>
      </c>
      <c r="T149" s="22" t="s">
        <v>3085</v>
      </c>
      <c r="U149" s="24" t="s">
        <v>3136</v>
      </c>
      <c r="V149" s="22" t="s">
        <v>3078</v>
      </c>
    </row>
    <row r="150" spans="1:22" s="25" customFormat="1" ht="60.75" thickBot="1">
      <c r="A150" s="21">
        <v>149</v>
      </c>
      <c r="B150" s="22" t="s">
        <v>913</v>
      </c>
      <c r="C150" s="22" t="s">
        <v>483</v>
      </c>
      <c r="D150" s="22" t="s">
        <v>484</v>
      </c>
      <c r="E150" s="22">
        <v>1212513131</v>
      </c>
      <c r="F150" s="22" t="s">
        <v>3078</v>
      </c>
      <c r="G150" s="22" t="s">
        <v>2963</v>
      </c>
      <c r="H150" s="22"/>
      <c r="I150" s="22" t="s">
        <v>452</v>
      </c>
      <c r="J150" s="22"/>
      <c r="K150" s="22"/>
      <c r="L150" s="22"/>
      <c r="M150" s="22" t="s">
        <v>843</v>
      </c>
      <c r="N150" s="22" t="s">
        <v>3305</v>
      </c>
      <c r="O150" s="23" t="s">
        <v>717</v>
      </c>
      <c r="P150" s="23" t="s">
        <v>6941</v>
      </c>
      <c r="Q150" s="392" t="s">
        <v>7021</v>
      </c>
      <c r="R150" s="381" t="s">
        <v>7022</v>
      </c>
      <c r="S150" s="394" t="s">
        <v>7023</v>
      </c>
      <c r="T150" s="393" t="s">
        <v>3085</v>
      </c>
      <c r="U150" s="392" t="s">
        <v>6177</v>
      </c>
      <c r="V150" s="22" t="s">
        <v>3078</v>
      </c>
    </row>
    <row r="151" spans="1:22" s="25" customFormat="1" ht="120">
      <c r="A151" s="21">
        <v>150</v>
      </c>
      <c r="B151" s="22" t="s">
        <v>913</v>
      </c>
      <c r="C151" s="22" t="s">
        <v>485</v>
      </c>
      <c r="D151" s="22" t="s">
        <v>486</v>
      </c>
      <c r="E151" s="22">
        <v>1234913131</v>
      </c>
      <c r="F151" s="22" t="s">
        <v>3078</v>
      </c>
      <c r="G151" s="22" t="s">
        <v>2972</v>
      </c>
      <c r="H151" s="22">
        <v>12</v>
      </c>
      <c r="I151" s="22" t="s">
        <v>459</v>
      </c>
      <c r="J151" s="22"/>
      <c r="K151" s="22"/>
      <c r="L151" s="22"/>
      <c r="M151" s="22" t="s">
        <v>850</v>
      </c>
      <c r="N151" s="22" t="s">
        <v>3310</v>
      </c>
      <c r="O151" s="23" t="s">
        <v>487</v>
      </c>
      <c r="P151" s="23" t="s">
        <v>6992</v>
      </c>
      <c r="Q151" s="23" t="s">
        <v>6172</v>
      </c>
      <c r="R151" s="391" t="s">
        <v>6174</v>
      </c>
      <c r="S151" s="90" t="s">
        <v>6175</v>
      </c>
      <c r="T151" s="22" t="s">
        <v>3085</v>
      </c>
      <c r="U151" s="24"/>
      <c r="V151" s="22" t="s">
        <v>3078</v>
      </c>
    </row>
    <row r="152" spans="1:22" s="25" customFormat="1" ht="60.75" thickBot="1">
      <c r="A152" s="21">
        <v>151</v>
      </c>
      <c r="B152" s="22" t="s">
        <v>913</v>
      </c>
      <c r="C152" s="22" t="s">
        <v>488</v>
      </c>
      <c r="D152" s="22" t="s">
        <v>489</v>
      </c>
      <c r="E152" s="22">
        <v>1219413131</v>
      </c>
      <c r="F152" s="22" t="s">
        <v>3078</v>
      </c>
      <c r="G152" s="22" t="s">
        <v>2980</v>
      </c>
      <c r="H152" s="22"/>
      <c r="I152" s="22" t="s">
        <v>452</v>
      </c>
      <c r="J152" s="22"/>
      <c r="K152" s="22"/>
      <c r="L152" s="22"/>
      <c r="M152" s="22" t="s">
        <v>843</v>
      </c>
      <c r="N152" s="22" t="s">
        <v>3305</v>
      </c>
      <c r="O152" s="23" t="s">
        <v>490</v>
      </c>
      <c r="P152" s="23" t="s">
        <v>6941</v>
      </c>
      <c r="Q152" s="395" t="s">
        <v>5886</v>
      </c>
      <c r="R152" s="396" t="s">
        <v>6178</v>
      </c>
      <c r="S152" s="395">
        <v>938016967</v>
      </c>
      <c r="T152" s="397" t="s">
        <v>3085</v>
      </c>
      <c r="U152" s="395" t="s">
        <v>6179</v>
      </c>
      <c r="V152" s="22" t="s">
        <v>3078</v>
      </c>
    </row>
    <row r="153" spans="1:22" s="25" customFormat="1" ht="75">
      <c r="A153" s="21">
        <v>152</v>
      </c>
      <c r="B153" s="22" t="s">
        <v>913</v>
      </c>
      <c r="C153" s="22" t="s">
        <v>491</v>
      </c>
      <c r="D153" s="22" t="s">
        <v>492</v>
      </c>
      <c r="E153" s="22">
        <v>1221013131</v>
      </c>
      <c r="F153" s="22" t="s">
        <v>3078</v>
      </c>
      <c r="G153" s="22" t="s">
        <v>2981</v>
      </c>
      <c r="H153" s="22"/>
      <c r="I153" s="22" t="s">
        <v>452</v>
      </c>
      <c r="J153" s="22"/>
      <c r="K153" s="22"/>
      <c r="L153" s="22" t="s">
        <v>6075</v>
      </c>
      <c r="M153" s="22" t="s">
        <v>843</v>
      </c>
      <c r="N153" s="22" t="s">
        <v>3305</v>
      </c>
      <c r="O153" s="23" t="s">
        <v>493</v>
      </c>
      <c r="P153" s="23" t="s">
        <v>6941</v>
      </c>
      <c r="Q153" s="25" t="str">
        <f>VLOOKUP(Table1[[#This Row],[Branch Name]],'[5]DS CSMs 12.01.2021'!$F:$O,10,0)</f>
        <v>Lê Thị Mỹ Trinh</v>
      </c>
      <c r="R153" s="25" t="str">
        <f>VLOOKUP(Table1[[#This Row],[Branch Name]],'[5]DS CSMs 12.01.2021'!$F:$P,11,0)</f>
        <v>TRINHLTM@VPBANK.COM.VN</v>
      </c>
      <c r="S153" s="376" t="str">
        <f>VLOOKUP(Table1[[#This Row],[Branch Name]],'[5]DS CSMs 12.01.2021'!$F:$Q,12,0)</f>
        <v>0934117648</v>
      </c>
      <c r="T153" s="22" t="s">
        <v>3085</v>
      </c>
      <c r="U153" s="24"/>
      <c r="V153" s="22" t="s">
        <v>3078</v>
      </c>
    </row>
    <row r="154" spans="1:22" s="25" customFormat="1" ht="75">
      <c r="A154" s="21">
        <v>153</v>
      </c>
      <c r="B154" s="22" t="s">
        <v>913</v>
      </c>
      <c r="C154" s="22" t="s">
        <v>422</v>
      </c>
      <c r="D154" s="22" t="s">
        <v>423</v>
      </c>
      <c r="E154" s="22">
        <v>1217413131</v>
      </c>
      <c r="F154" s="22" t="s">
        <v>3078</v>
      </c>
      <c r="G154" s="22" t="s">
        <v>2987</v>
      </c>
      <c r="H154" s="22">
        <v>3.5</v>
      </c>
      <c r="I154" s="22" t="s">
        <v>389</v>
      </c>
      <c r="J154" s="22"/>
      <c r="K154" s="22"/>
      <c r="L154" s="22"/>
      <c r="M154" s="22" t="s">
        <v>843</v>
      </c>
      <c r="N154" s="22" t="s">
        <v>3306</v>
      </c>
      <c r="O154" s="23" t="s">
        <v>424</v>
      </c>
      <c r="P154" s="23" t="s">
        <v>6935</v>
      </c>
      <c r="Q154" s="23" t="s">
        <v>425</v>
      </c>
      <c r="R154" s="91" t="s">
        <v>2361</v>
      </c>
      <c r="S154" s="90" t="s">
        <v>812</v>
      </c>
      <c r="T154" s="22" t="s">
        <v>3085</v>
      </c>
      <c r="U154" s="24" t="s">
        <v>3136</v>
      </c>
      <c r="V154" s="22" t="s">
        <v>3078</v>
      </c>
    </row>
    <row r="155" spans="1:22" s="25" customFormat="1" ht="105">
      <c r="A155" s="21">
        <v>154</v>
      </c>
      <c r="B155" s="22" t="s">
        <v>913</v>
      </c>
      <c r="C155" s="22" t="s">
        <v>480</v>
      </c>
      <c r="D155" s="22" t="s">
        <v>481</v>
      </c>
      <c r="E155" s="22">
        <v>1216213131</v>
      </c>
      <c r="F155" s="22" t="s">
        <v>3078</v>
      </c>
      <c r="G155" s="22" t="s">
        <v>3098</v>
      </c>
      <c r="H155" s="22"/>
      <c r="I155" s="22" t="s">
        <v>452</v>
      </c>
      <c r="J155" s="22"/>
      <c r="K155" s="22"/>
      <c r="L155" s="22"/>
      <c r="M155" s="22" t="s">
        <v>845</v>
      </c>
      <c r="N155" s="22" t="s">
        <v>3305</v>
      </c>
      <c r="O155" s="23" t="s">
        <v>482</v>
      </c>
      <c r="P155" s="23" t="s">
        <v>6941</v>
      </c>
      <c r="Q155" s="23" t="s">
        <v>7024</v>
      </c>
      <c r="R155" s="91" t="s">
        <v>7025</v>
      </c>
      <c r="S155" s="92" t="s">
        <v>7026</v>
      </c>
      <c r="T155" s="22" t="s">
        <v>3085</v>
      </c>
      <c r="U155" s="24"/>
      <c r="V155" s="22" t="s">
        <v>3078</v>
      </c>
    </row>
    <row r="156" spans="1:22" s="25" customFormat="1" ht="90">
      <c r="A156" s="21">
        <v>155</v>
      </c>
      <c r="B156" s="22" t="s">
        <v>913</v>
      </c>
      <c r="C156" s="22" t="s">
        <v>429</v>
      </c>
      <c r="D156" s="22" t="s">
        <v>430</v>
      </c>
      <c r="E156" s="22">
        <v>1219513131</v>
      </c>
      <c r="F156" s="22" t="s">
        <v>3078</v>
      </c>
      <c r="G156" s="22" t="s">
        <v>3002</v>
      </c>
      <c r="H156" s="22">
        <v>2.5</v>
      </c>
      <c r="I156" s="22" t="s">
        <v>397</v>
      </c>
      <c r="J156" s="22"/>
      <c r="K156" s="22"/>
      <c r="L156" s="22"/>
      <c r="M156" s="22" t="s">
        <v>843</v>
      </c>
      <c r="N156" s="22" t="s">
        <v>3306</v>
      </c>
      <c r="O156" s="23" t="s">
        <v>431</v>
      </c>
      <c r="P156" s="23" t="s">
        <v>6990</v>
      </c>
      <c r="Q156" s="23" t="s">
        <v>432</v>
      </c>
      <c r="R156" s="91" t="s">
        <v>2883</v>
      </c>
      <c r="S156" s="90" t="s">
        <v>3403</v>
      </c>
      <c r="T156" s="22" t="s">
        <v>3085</v>
      </c>
      <c r="U156" s="24"/>
      <c r="V156" s="22" t="s">
        <v>3078</v>
      </c>
    </row>
    <row r="157" spans="1:22" s="25" customFormat="1" ht="75.75" thickBot="1">
      <c r="A157" s="21">
        <v>156</v>
      </c>
      <c r="B157" s="22" t="s">
        <v>913</v>
      </c>
      <c r="C157" s="22" t="s">
        <v>494</v>
      </c>
      <c r="D157" s="22" t="s">
        <v>495</v>
      </c>
      <c r="E157" s="22">
        <v>1225513131</v>
      </c>
      <c r="F157" s="22" t="s">
        <v>3078</v>
      </c>
      <c r="G157" s="22" t="s">
        <v>3005</v>
      </c>
      <c r="H157" s="22"/>
      <c r="I157" s="22" t="s">
        <v>452</v>
      </c>
      <c r="J157" s="22"/>
      <c r="K157" s="22"/>
      <c r="L157" s="22"/>
      <c r="M157" s="22" t="s">
        <v>843</v>
      </c>
      <c r="N157" s="22" t="s">
        <v>3305</v>
      </c>
      <c r="O157" s="23" t="s">
        <v>496</v>
      </c>
      <c r="P157" s="23" t="s">
        <v>6941</v>
      </c>
      <c r="Q157" s="392" t="s">
        <v>6210</v>
      </c>
      <c r="R157" s="381" t="s">
        <v>6211</v>
      </c>
      <c r="S157" s="394" t="s">
        <v>6212</v>
      </c>
      <c r="T157" s="393" t="s">
        <v>3085</v>
      </c>
      <c r="U157" s="392" t="s">
        <v>6213</v>
      </c>
      <c r="V157" s="22" t="s">
        <v>3078</v>
      </c>
    </row>
    <row r="158" spans="1:22" s="25" customFormat="1" ht="75">
      <c r="A158" s="21">
        <v>157</v>
      </c>
      <c r="B158" s="22" t="s">
        <v>913</v>
      </c>
      <c r="C158" s="22" t="s">
        <v>426</v>
      </c>
      <c r="D158" s="22" t="s">
        <v>427</v>
      </c>
      <c r="E158" s="22">
        <v>1223913131</v>
      </c>
      <c r="F158" s="22" t="s">
        <v>3078</v>
      </c>
      <c r="G158" s="22" t="s">
        <v>3006</v>
      </c>
      <c r="H158" s="22">
        <v>3.5</v>
      </c>
      <c r="I158" s="22" t="s">
        <v>397</v>
      </c>
      <c r="J158" s="22"/>
      <c r="K158" s="22"/>
      <c r="L158" s="22"/>
      <c r="M158" s="22" t="s">
        <v>843</v>
      </c>
      <c r="N158" s="22" t="s">
        <v>3306</v>
      </c>
      <c r="O158" s="23" t="s">
        <v>428</v>
      </c>
      <c r="P158" s="23" t="s">
        <v>6990</v>
      </c>
      <c r="Q158" s="23" t="s">
        <v>3975</v>
      </c>
      <c r="R158" s="55" t="s">
        <v>3976</v>
      </c>
      <c r="S158" s="90" t="s">
        <v>3977</v>
      </c>
      <c r="T158" s="22" t="s">
        <v>3085</v>
      </c>
      <c r="U158" s="24"/>
      <c r="V158" s="22" t="s">
        <v>3078</v>
      </c>
    </row>
    <row r="159" spans="1:22" s="25" customFormat="1" ht="90">
      <c r="A159" s="21">
        <v>158</v>
      </c>
      <c r="B159" s="22" t="s">
        <v>913</v>
      </c>
      <c r="C159" s="22" t="s">
        <v>433</v>
      </c>
      <c r="D159" s="22" t="s">
        <v>434</v>
      </c>
      <c r="E159" s="22">
        <v>1225913131</v>
      </c>
      <c r="F159" s="22" t="s">
        <v>3078</v>
      </c>
      <c r="G159" s="22" t="s">
        <v>3010</v>
      </c>
      <c r="H159" s="22">
        <v>1</v>
      </c>
      <c r="I159" s="22" t="s">
        <v>389</v>
      </c>
      <c r="J159" s="22"/>
      <c r="K159" s="22"/>
      <c r="L159" s="22"/>
      <c r="M159" s="22" t="s">
        <v>843</v>
      </c>
      <c r="N159" s="22" t="s">
        <v>3306</v>
      </c>
      <c r="O159" s="23" t="s">
        <v>435</v>
      </c>
      <c r="P159" s="23" t="s">
        <v>6935</v>
      </c>
      <c r="Q159" s="23" t="s">
        <v>2296</v>
      </c>
      <c r="R159" s="55" t="s">
        <v>2372</v>
      </c>
      <c r="S159" s="90" t="s">
        <v>798</v>
      </c>
      <c r="T159" s="22" t="s">
        <v>3085</v>
      </c>
      <c r="U159" s="24" t="s">
        <v>3137</v>
      </c>
      <c r="V159" s="22" t="s">
        <v>3078</v>
      </c>
    </row>
    <row r="160" spans="1:22" s="25" customFormat="1" ht="195">
      <c r="A160" s="21">
        <v>159</v>
      </c>
      <c r="B160" s="22" t="s">
        <v>913</v>
      </c>
      <c r="C160" s="22" t="s">
        <v>500</v>
      </c>
      <c r="D160" s="22" t="s">
        <v>501</v>
      </c>
      <c r="E160" s="22">
        <v>1218513131</v>
      </c>
      <c r="F160" s="22" t="s">
        <v>3078</v>
      </c>
      <c r="G160" s="22" t="s">
        <v>3012</v>
      </c>
      <c r="H160" s="22"/>
      <c r="I160" s="22" t="s">
        <v>452</v>
      </c>
      <c r="J160" s="22"/>
      <c r="K160" s="22" t="s">
        <v>4233</v>
      </c>
      <c r="L160" s="22" t="s">
        <v>6075</v>
      </c>
      <c r="M160" s="22" t="s">
        <v>847</v>
      </c>
      <c r="N160" s="22" t="s">
        <v>3305</v>
      </c>
      <c r="O160" s="23" t="s">
        <v>502</v>
      </c>
      <c r="P160" s="23" t="s">
        <v>6991</v>
      </c>
      <c r="Q160" s="23" t="s">
        <v>2897</v>
      </c>
      <c r="R160" s="56" t="s">
        <v>2898</v>
      </c>
      <c r="S160" s="92" t="s">
        <v>7027</v>
      </c>
      <c r="T160" s="22" t="s">
        <v>3085</v>
      </c>
      <c r="U160" s="24" t="s">
        <v>3922</v>
      </c>
      <c r="V160" s="22" t="s">
        <v>3078</v>
      </c>
    </row>
    <row r="161" spans="1:22" s="25" customFormat="1" ht="90">
      <c r="A161" s="21">
        <v>160</v>
      </c>
      <c r="B161" s="22" t="s">
        <v>913</v>
      </c>
      <c r="C161" s="22" t="s">
        <v>503</v>
      </c>
      <c r="D161" s="22" t="s">
        <v>504</v>
      </c>
      <c r="E161" s="22">
        <v>1232113131</v>
      </c>
      <c r="F161" s="22" t="s">
        <v>3078</v>
      </c>
      <c r="G161" s="22" t="s">
        <v>3013</v>
      </c>
      <c r="H161" s="22"/>
      <c r="I161" s="22" t="s">
        <v>452</v>
      </c>
      <c r="J161" s="22"/>
      <c r="K161" s="22"/>
      <c r="L161" s="22"/>
      <c r="M161" s="22" t="s">
        <v>843</v>
      </c>
      <c r="N161" s="22" t="s">
        <v>3305</v>
      </c>
      <c r="O161" s="23" t="s">
        <v>505</v>
      </c>
      <c r="P161" s="23" t="s">
        <v>6941</v>
      </c>
      <c r="Q161" s="23" t="s">
        <v>2294</v>
      </c>
      <c r="R161" s="55" t="s">
        <v>3605</v>
      </c>
      <c r="S161" s="90" t="s">
        <v>3606</v>
      </c>
      <c r="T161" s="22" t="s">
        <v>3085</v>
      </c>
      <c r="U161" s="24"/>
      <c r="V161" s="22" t="s">
        <v>3078</v>
      </c>
    </row>
    <row r="162" spans="1:22" s="25" customFormat="1" ht="75">
      <c r="A162" s="21">
        <v>161</v>
      </c>
      <c r="B162" s="22" t="s">
        <v>902</v>
      </c>
      <c r="C162" s="22" t="s">
        <v>506</v>
      </c>
      <c r="D162" s="22" t="s">
        <v>507</v>
      </c>
      <c r="E162" s="22">
        <v>1234113131</v>
      </c>
      <c r="F162" s="22" t="s">
        <v>3078</v>
      </c>
      <c r="G162" s="22" t="s">
        <v>2803</v>
      </c>
      <c r="H162" s="22"/>
      <c r="I162" s="22" t="s">
        <v>452</v>
      </c>
      <c r="J162" s="22"/>
      <c r="K162" s="22"/>
      <c r="L162" s="22"/>
      <c r="M162" s="22" t="s">
        <v>845</v>
      </c>
      <c r="N162" s="22" t="s">
        <v>3305</v>
      </c>
      <c r="O162" s="23" t="s">
        <v>508</v>
      </c>
      <c r="P162" s="23" t="s">
        <v>6941</v>
      </c>
      <c r="Q162" s="23" t="s">
        <v>3296</v>
      </c>
      <c r="R162" s="55" t="s">
        <v>3297</v>
      </c>
      <c r="S162" s="90" t="s">
        <v>4197</v>
      </c>
      <c r="T162" s="22" t="s">
        <v>3085</v>
      </c>
      <c r="U162" s="24"/>
      <c r="V162" s="22" t="s">
        <v>3078</v>
      </c>
    </row>
    <row r="163" spans="1:22" s="25" customFormat="1" ht="90">
      <c r="A163" s="21">
        <v>162</v>
      </c>
      <c r="B163" s="22" t="s">
        <v>913</v>
      </c>
      <c r="C163" s="22" t="s">
        <v>509</v>
      </c>
      <c r="D163" s="22" t="s">
        <v>510</v>
      </c>
      <c r="E163" s="22">
        <v>1221813131</v>
      </c>
      <c r="F163" s="22" t="s">
        <v>3078</v>
      </c>
      <c r="G163" s="22" t="s">
        <v>3019</v>
      </c>
      <c r="H163" s="22"/>
      <c r="I163" s="22" t="s">
        <v>452</v>
      </c>
      <c r="J163" s="22"/>
      <c r="K163" s="22"/>
      <c r="L163" s="22"/>
      <c r="M163" s="22" t="s">
        <v>845</v>
      </c>
      <c r="N163" s="22" t="s">
        <v>3305</v>
      </c>
      <c r="O163" s="23" t="s">
        <v>511</v>
      </c>
      <c r="P163" s="23" t="s">
        <v>6991</v>
      </c>
      <c r="Q163" s="23" t="s">
        <v>6106</v>
      </c>
      <c r="R163" s="91" t="s">
        <v>6107</v>
      </c>
      <c r="S163" s="90" t="s">
        <v>6108</v>
      </c>
      <c r="T163" s="22" t="s">
        <v>3085</v>
      </c>
      <c r="U163" s="24"/>
      <c r="V163" s="22" t="s">
        <v>3078</v>
      </c>
    </row>
    <row r="164" spans="1:22" s="25" customFormat="1" ht="90">
      <c r="A164" s="21">
        <v>163</v>
      </c>
      <c r="B164" s="22" t="s">
        <v>902</v>
      </c>
      <c r="C164" s="22" t="s">
        <v>436</v>
      </c>
      <c r="D164" s="22" t="s">
        <v>437</v>
      </c>
      <c r="E164" s="22">
        <v>1217713131</v>
      </c>
      <c r="F164" s="22" t="s">
        <v>3078</v>
      </c>
      <c r="G164" s="22" t="s">
        <v>385</v>
      </c>
      <c r="H164" s="22"/>
      <c r="I164" s="22" t="s">
        <v>385</v>
      </c>
      <c r="J164" s="22" t="s">
        <v>4232</v>
      </c>
      <c r="K164" s="22"/>
      <c r="L164" s="22" t="s">
        <v>6075</v>
      </c>
      <c r="M164" s="22" t="s">
        <v>843</v>
      </c>
      <c r="N164" s="22" t="s">
        <v>3306</v>
      </c>
      <c r="O164" s="23" t="s">
        <v>438</v>
      </c>
      <c r="P164" s="23" t="s">
        <v>6935</v>
      </c>
      <c r="Q164" s="23" t="s">
        <v>439</v>
      </c>
      <c r="R164" s="55" t="s">
        <v>2378</v>
      </c>
      <c r="S164" s="90" t="s">
        <v>3844</v>
      </c>
      <c r="T164" s="22" t="s">
        <v>3085</v>
      </c>
      <c r="U164" s="24"/>
      <c r="V164" s="22" t="s">
        <v>3078</v>
      </c>
    </row>
    <row r="165" spans="1:22" s="25" customFormat="1" ht="75">
      <c r="A165" s="21">
        <v>164</v>
      </c>
      <c r="B165" s="22" t="s">
        <v>902</v>
      </c>
      <c r="C165" s="22" t="s">
        <v>440</v>
      </c>
      <c r="D165" s="22" t="s">
        <v>441</v>
      </c>
      <c r="E165" s="22">
        <v>1229613131</v>
      </c>
      <c r="F165" s="22" t="s">
        <v>3078</v>
      </c>
      <c r="G165" s="22" t="s">
        <v>442</v>
      </c>
      <c r="H165" s="22"/>
      <c r="I165" s="22" t="s">
        <v>442</v>
      </c>
      <c r="J165" s="22" t="s">
        <v>4232</v>
      </c>
      <c r="K165" s="22"/>
      <c r="L165" s="22"/>
      <c r="M165" s="22" t="s">
        <v>843</v>
      </c>
      <c r="N165" s="22" t="s">
        <v>3306</v>
      </c>
      <c r="O165" s="23" t="s">
        <v>6993</v>
      </c>
      <c r="P165" s="23" t="s">
        <v>6990</v>
      </c>
      <c r="Q165" s="23" t="s">
        <v>6136</v>
      </c>
      <c r="R165" s="375" t="s">
        <v>6140</v>
      </c>
      <c r="S165" s="92" t="s">
        <v>6141</v>
      </c>
      <c r="T165" s="22" t="s">
        <v>3085</v>
      </c>
      <c r="U165" s="24" t="s">
        <v>6142</v>
      </c>
      <c r="V165" s="22" t="s">
        <v>3078</v>
      </c>
    </row>
    <row r="166" spans="1:22" s="25" customFormat="1" ht="60">
      <c r="A166" s="21">
        <v>165</v>
      </c>
      <c r="B166" s="22" t="s">
        <v>902</v>
      </c>
      <c r="C166" s="22" t="s">
        <v>443</v>
      </c>
      <c r="D166" s="22" t="s">
        <v>444</v>
      </c>
      <c r="E166" s="22">
        <v>1222413131</v>
      </c>
      <c r="F166" s="22" t="s">
        <v>3078</v>
      </c>
      <c r="G166" s="22" t="s">
        <v>410</v>
      </c>
      <c r="H166" s="22">
        <v>1</v>
      </c>
      <c r="I166" s="22" t="s">
        <v>410</v>
      </c>
      <c r="J166" s="22" t="s">
        <v>4232</v>
      </c>
      <c r="K166" s="22"/>
      <c r="L166" s="22" t="s">
        <v>6075</v>
      </c>
      <c r="M166" s="22" t="s">
        <v>843</v>
      </c>
      <c r="N166" s="22" t="s">
        <v>3306</v>
      </c>
      <c r="O166" s="23" t="s">
        <v>445</v>
      </c>
      <c r="P166" s="23" t="s">
        <v>6935</v>
      </c>
      <c r="Q166" s="23" t="s">
        <v>2552</v>
      </c>
      <c r="R166" s="91" t="s">
        <v>2553</v>
      </c>
      <c r="S166" s="90" t="s">
        <v>3102</v>
      </c>
      <c r="T166" s="22" t="s">
        <v>3085</v>
      </c>
      <c r="U166" s="24"/>
      <c r="V166" s="22" t="s">
        <v>3078</v>
      </c>
    </row>
    <row r="167" spans="1:22" s="25" customFormat="1" ht="90">
      <c r="A167" s="21">
        <v>166</v>
      </c>
      <c r="B167" s="22" t="s">
        <v>913</v>
      </c>
      <c r="C167" s="22" t="s">
        <v>446</v>
      </c>
      <c r="D167" s="22" t="s">
        <v>447</v>
      </c>
      <c r="E167" s="22">
        <v>1226813131</v>
      </c>
      <c r="F167" s="22" t="s">
        <v>3078</v>
      </c>
      <c r="G167" s="22" t="s">
        <v>3024</v>
      </c>
      <c r="H167" s="22">
        <v>2</v>
      </c>
      <c r="I167" s="22" t="s">
        <v>397</v>
      </c>
      <c r="J167" s="22"/>
      <c r="K167" s="22"/>
      <c r="L167" s="22"/>
      <c r="M167" s="22" t="s">
        <v>843</v>
      </c>
      <c r="N167" s="22" t="s">
        <v>3306</v>
      </c>
      <c r="O167" s="23" t="s">
        <v>3408</v>
      </c>
      <c r="P167" s="23" t="s">
        <v>6990</v>
      </c>
      <c r="Q167" s="23" t="s">
        <v>3138</v>
      </c>
      <c r="R167" s="55" t="s">
        <v>3139</v>
      </c>
      <c r="S167" s="90" t="s">
        <v>3140</v>
      </c>
      <c r="T167" s="22" t="s">
        <v>3085</v>
      </c>
      <c r="U167" s="24" t="s">
        <v>3141</v>
      </c>
      <c r="V167" s="22" t="s">
        <v>3078</v>
      </c>
    </row>
    <row r="168" spans="1:22" s="25" customFormat="1" ht="90.75" thickBot="1">
      <c r="A168" s="21">
        <v>167</v>
      </c>
      <c r="B168" s="22" t="s">
        <v>913</v>
      </c>
      <c r="C168" s="22" t="s">
        <v>512</v>
      </c>
      <c r="D168" s="22" t="s">
        <v>513</v>
      </c>
      <c r="E168" s="22">
        <v>1232213131</v>
      </c>
      <c r="F168" s="22" t="s">
        <v>3078</v>
      </c>
      <c r="G168" s="22" t="s">
        <v>3103</v>
      </c>
      <c r="H168" s="22">
        <v>5</v>
      </c>
      <c r="I168" s="22" t="s">
        <v>466</v>
      </c>
      <c r="J168" s="22"/>
      <c r="K168" s="22"/>
      <c r="L168" s="22"/>
      <c r="M168" s="22" t="s">
        <v>850</v>
      </c>
      <c r="N168" s="22" t="s">
        <v>3310</v>
      </c>
      <c r="O168" s="23" t="s">
        <v>3123</v>
      </c>
      <c r="P168" s="23" t="s">
        <v>6989</v>
      </c>
      <c r="Q168" s="395"/>
      <c r="R168" s="396"/>
      <c r="S168" s="398"/>
      <c r="T168" s="397" t="s">
        <v>3085</v>
      </c>
      <c r="U168" s="395" t="s">
        <v>6180</v>
      </c>
      <c r="V168" s="22" t="s">
        <v>3078</v>
      </c>
    </row>
    <row r="169" spans="1:22" s="25" customFormat="1" ht="90">
      <c r="A169" s="21">
        <v>168</v>
      </c>
      <c r="B169" s="22" t="s">
        <v>913</v>
      </c>
      <c r="C169" s="22" t="s">
        <v>497</v>
      </c>
      <c r="D169" s="22" t="s">
        <v>498</v>
      </c>
      <c r="E169" s="22">
        <v>1225413131</v>
      </c>
      <c r="F169" s="22" t="s">
        <v>3078</v>
      </c>
      <c r="G169" s="22" t="s">
        <v>6910</v>
      </c>
      <c r="H169" s="22"/>
      <c r="I169" s="22" t="s">
        <v>452</v>
      </c>
      <c r="J169" s="22"/>
      <c r="K169" s="22"/>
      <c r="L169" s="22"/>
      <c r="M169" s="22" t="s">
        <v>850</v>
      </c>
      <c r="N169" s="22" t="s">
        <v>3305</v>
      </c>
      <c r="O169" s="23" t="s">
        <v>6889</v>
      </c>
      <c r="P169" s="23" t="s">
        <v>6941</v>
      </c>
      <c r="Q169" s="23" t="s">
        <v>453</v>
      </c>
      <c r="R169" s="386" t="s">
        <v>2313</v>
      </c>
      <c r="S169" s="90" t="s">
        <v>820</v>
      </c>
      <c r="T169" s="22" t="s">
        <v>3085</v>
      </c>
      <c r="U169" s="24"/>
      <c r="V169" s="22" t="s">
        <v>3078</v>
      </c>
    </row>
    <row r="170" spans="1:22" s="25" customFormat="1" ht="90">
      <c r="A170" s="21">
        <v>169</v>
      </c>
      <c r="B170" s="22" t="s">
        <v>913</v>
      </c>
      <c r="C170" s="22" t="s">
        <v>517</v>
      </c>
      <c r="D170" s="22" t="s">
        <v>518</v>
      </c>
      <c r="E170" s="22">
        <v>1225713131</v>
      </c>
      <c r="F170" s="22" t="s">
        <v>3078</v>
      </c>
      <c r="G170" s="22" t="s">
        <v>3033</v>
      </c>
      <c r="H170" s="22"/>
      <c r="I170" s="22" t="s">
        <v>452</v>
      </c>
      <c r="J170" s="22"/>
      <c r="K170" s="22"/>
      <c r="L170" s="22"/>
      <c r="M170" s="22" t="s">
        <v>844</v>
      </c>
      <c r="N170" s="22" t="s">
        <v>3305</v>
      </c>
      <c r="O170" s="23" t="s">
        <v>519</v>
      </c>
      <c r="P170" s="23" t="s">
        <v>6941</v>
      </c>
      <c r="Q170" s="23" t="s">
        <v>746</v>
      </c>
      <c r="R170" s="55" t="s">
        <v>2384</v>
      </c>
      <c r="S170" s="90" t="s">
        <v>747</v>
      </c>
      <c r="T170" s="22" t="s">
        <v>3085</v>
      </c>
      <c r="U170" s="24"/>
      <c r="V170" s="22" t="s">
        <v>3078</v>
      </c>
    </row>
    <row r="171" spans="1:22" s="25" customFormat="1" ht="45">
      <c r="A171" s="21">
        <v>170</v>
      </c>
      <c r="B171" s="22" t="s">
        <v>913</v>
      </c>
      <c r="C171" s="22" t="s">
        <v>520</v>
      </c>
      <c r="D171" s="22" t="s">
        <v>521</v>
      </c>
      <c r="E171" s="22">
        <v>1212313131</v>
      </c>
      <c r="F171" s="22" t="s">
        <v>3078</v>
      </c>
      <c r="G171" s="22" t="s">
        <v>3038</v>
      </c>
      <c r="H171" s="22"/>
      <c r="I171" s="22" t="s">
        <v>452</v>
      </c>
      <c r="J171" s="22"/>
      <c r="K171" s="22"/>
      <c r="L171" s="22" t="s">
        <v>6075</v>
      </c>
      <c r="M171" s="22" t="s">
        <v>844</v>
      </c>
      <c r="N171" s="22" t="s">
        <v>3305</v>
      </c>
      <c r="O171" s="23" t="s">
        <v>6900</v>
      </c>
      <c r="P171" s="23" t="s">
        <v>6941</v>
      </c>
      <c r="Q171" s="23" t="s">
        <v>523</v>
      </c>
      <c r="R171" s="55" t="s">
        <v>2387</v>
      </c>
      <c r="S171" s="90" t="s">
        <v>524</v>
      </c>
      <c r="T171" s="22" t="s">
        <v>3085</v>
      </c>
      <c r="U171" s="24"/>
      <c r="V171" s="22" t="s">
        <v>3078</v>
      </c>
    </row>
    <row r="172" spans="1:22" s="25" customFormat="1" ht="90">
      <c r="A172" s="21">
        <v>171</v>
      </c>
      <c r="B172" s="22" t="s">
        <v>902</v>
      </c>
      <c r="C172" s="22" t="s">
        <v>860</v>
      </c>
      <c r="D172" s="22" t="s">
        <v>689</v>
      </c>
      <c r="E172" s="22">
        <v>1235213131</v>
      </c>
      <c r="F172" s="22" t="s">
        <v>3078</v>
      </c>
      <c r="G172" s="22" t="s">
        <v>3051</v>
      </c>
      <c r="H172" s="22"/>
      <c r="I172" s="22" t="s">
        <v>452</v>
      </c>
      <c r="J172" s="22"/>
      <c r="K172" s="22"/>
      <c r="L172" s="22" t="s">
        <v>6075</v>
      </c>
      <c r="M172" s="22" t="s">
        <v>850</v>
      </c>
      <c r="N172" s="22" t="s">
        <v>3305</v>
      </c>
      <c r="O172" s="23" t="s">
        <v>762</v>
      </c>
      <c r="P172" s="23" t="s">
        <v>6941</v>
      </c>
      <c r="Q172" s="23" t="s">
        <v>3524</v>
      </c>
      <c r="R172" s="55" t="s">
        <v>3525</v>
      </c>
      <c r="S172" s="90" t="s">
        <v>3526</v>
      </c>
      <c r="T172" s="22" t="s">
        <v>3085</v>
      </c>
      <c r="U172" s="24"/>
      <c r="V172" s="22" t="s">
        <v>3078</v>
      </c>
    </row>
    <row r="173" spans="1:22" s="379" customFormat="1" ht="90.75" thickBot="1">
      <c r="A173" s="722">
        <v>172</v>
      </c>
      <c r="B173" s="378" t="s">
        <v>913</v>
      </c>
      <c r="C173" s="378" t="s">
        <v>527</v>
      </c>
      <c r="D173" s="378" t="s">
        <v>528</v>
      </c>
      <c r="E173" s="378">
        <v>1234313131</v>
      </c>
      <c r="F173" s="378" t="s">
        <v>3078</v>
      </c>
      <c r="G173" s="378" t="s">
        <v>3056</v>
      </c>
      <c r="H173" s="378"/>
      <c r="I173" s="378" t="s">
        <v>452</v>
      </c>
      <c r="J173" s="378"/>
      <c r="K173" s="378"/>
      <c r="L173" s="378"/>
      <c r="M173" s="378" t="s">
        <v>844</v>
      </c>
      <c r="N173" s="378" t="s">
        <v>3305</v>
      </c>
      <c r="O173" s="723" t="s">
        <v>529</v>
      </c>
      <c r="P173" s="23" t="s">
        <v>6941</v>
      </c>
      <c r="Q173" s="730" t="s">
        <v>3520</v>
      </c>
      <c r="R173" s="731" t="s">
        <v>7012</v>
      </c>
      <c r="S173" s="732" t="s">
        <v>7028</v>
      </c>
      <c r="T173" s="378" t="s">
        <v>3085</v>
      </c>
      <c r="U173" s="726"/>
      <c r="V173" s="378" t="s">
        <v>3078</v>
      </c>
    </row>
    <row r="174" spans="1:22" s="25" customFormat="1" ht="75">
      <c r="A174" s="21">
        <v>173</v>
      </c>
      <c r="B174" s="22" t="s">
        <v>913</v>
      </c>
      <c r="C174" s="22" t="s">
        <v>448</v>
      </c>
      <c r="D174" s="22" t="s">
        <v>449</v>
      </c>
      <c r="E174" s="22">
        <v>1213413131</v>
      </c>
      <c r="F174" s="22" t="s">
        <v>3078</v>
      </c>
      <c r="G174" s="22" t="s">
        <v>3060</v>
      </c>
      <c r="H174" s="22">
        <v>3</v>
      </c>
      <c r="I174" s="22" t="s">
        <v>389</v>
      </c>
      <c r="J174" s="22"/>
      <c r="K174" s="22"/>
      <c r="L174" s="22"/>
      <c r="M174" s="22" t="s">
        <v>843</v>
      </c>
      <c r="N174" s="22" t="s">
        <v>3306</v>
      </c>
      <c r="O174" s="23" t="s">
        <v>840</v>
      </c>
      <c r="P174" s="23" t="s">
        <v>6935</v>
      </c>
      <c r="Q174" s="23" t="s">
        <v>2303</v>
      </c>
      <c r="R174" s="55" t="s">
        <v>2400</v>
      </c>
      <c r="S174" s="90" t="s">
        <v>2429</v>
      </c>
      <c r="T174" s="22" t="s">
        <v>3085</v>
      </c>
      <c r="U174" s="24"/>
      <c r="V174" s="22" t="s">
        <v>3078</v>
      </c>
    </row>
    <row r="175" spans="1:22" s="25" customFormat="1" ht="105">
      <c r="A175" s="21">
        <v>174</v>
      </c>
      <c r="B175" s="31" t="s">
        <v>913</v>
      </c>
      <c r="C175" s="31" t="s">
        <v>2534</v>
      </c>
      <c r="D175" s="31" t="s">
        <v>2536</v>
      </c>
      <c r="E175" s="31">
        <v>1236713131</v>
      </c>
      <c r="F175" s="22" t="s">
        <v>3078</v>
      </c>
      <c r="G175" s="31" t="s">
        <v>3065</v>
      </c>
      <c r="H175" s="31"/>
      <c r="I175" s="31" t="s">
        <v>459</v>
      </c>
      <c r="J175" s="31"/>
      <c r="K175" s="31"/>
      <c r="L175" s="31"/>
      <c r="M175" s="22" t="s">
        <v>843</v>
      </c>
      <c r="N175" s="22" t="s">
        <v>3310</v>
      </c>
      <c r="O175" s="32" t="s">
        <v>2539</v>
      </c>
      <c r="P175" s="23" t="s">
        <v>6992</v>
      </c>
      <c r="Q175" s="32" t="s">
        <v>3292</v>
      </c>
      <c r="R175" s="91" t="s">
        <v>3293</v>
      </c>
      <c r="S175" s="93" t="s">
        <v>3294</v>
      </c>
      <c r="T175" s="22" t="s">
        <v>3085</v>
      </c>
      <c r="U175" s="33" t="s">
        <v>3295</v>
      </c>
      <c r="V175" s="22" t="s">
        <v>3078</v>
      </c>
    </row>
    <row r="176" spans="1:22" s="25" customFormat="1" ht="75">
      <c r="A176" s="21">
        <v>175</v>
      </c>
      <c r="B176" s="22" t="s">
        <v>913</v>
      </c>
      <c r="C176" s="31" t="s">
        <v>3111</v>
      </c>
      <c r="D176" s="31" t="s">
        <v>3112</v>
      </c>
      <c r="E176" s="31">
        <v>1237113131</v>
      </c>
      <c r="F176" s="22" t="s">
        <v>3078</v>
      </c>
      <c r="G176" s="31" t="s">
        <v>3070</v>
      </c>
      <c r="H176" s="31"/>
      <c r="I176" s="31" t="s">
        <v>452</v>
      </c>
      <c r="J176" s="31"/>
      <c r="K176" s="31"/>
      <c r="L176" s="31"/>
      <c r="M176" s="22" t="s">
        <v>843</v>
      </c>
      <c r="N176" s="22" t="s">
        <v>3305</v>
      </c>
      <c r="O176" s="32" t="s">
        <v>3110</v>
      </c>
      <c r="P176" s="23" t="s">
        <v>6941</v>
      </c>
      <c r="Q176" s="32" t="s">
        <v>3923</v>
      </c>
      <c r="R176" s="91" t="s">
        <v>3924</v>
      </c>
      <c r="S176" s="93" t="s">
        <v>3925</v>
      </c>
      <c r="T176" s="22" t="s">
        <v>3085</v>
      </c>
      <c r="U176" s="159">
        <v>43983</v>
      </c>
      <c r="V176" s="22" t="s">
        <v>3078</v>
      </c>
    </row>
    <row r="177" spans="1:22" s="25" customFormat="1" ht="75">
      <c r="A177" s="21">
        <v>176</v>
      </c>
      <c r="B177" s="22" t="s">
        <v>902</v>
      </c>
      <c r="C177" s="22" t="s">
        <v>533</v>
      </c>
      <c r="D177" s="22" t="s">
        <v>534</v>
      </c>
      <c r="E177" s="22">
        <v>1215613131</v>
      </c>
      <c r="F177" s="22" t="s">
        <v>532</v>
      </c>
      <c r="G177" s="22" t="s">
        <v>535</v>
      </c>
      <c r="H177" s="22">
        <v>55</v>
      </c>
      <c r="I177" s="22" t="s">
        <v>535</v>
      </c>
      <c r="J177" s="22" t="s">
        <v>4232</v>
      </c>
      <c r="K177" s="22"/>
      <c r="L177" s="22" t="s">
        <v>6075</v>
      </c>
      <c r="M177" s="22" t="s">
        <v>845</v>
      </c>
      <c r="N177" s="22" t="s">
        <v>3302</v>
      </c>
      <c r="O177" s="23" t="s">
        <v>536</v>
      </c>
      <c r="P177" s="23" t="s">
        <v>6970</v>
      </c>
      <c r="Q177" s="23" t="s">
        <v>2305</v>
      </c>
      <c r="R177" s="55" t="s">
        <v>2311</v>
      </c>
      <c r="S177" s="90" t="s">
        <v>2403</v>
      </c>
      <c r="T177" s="22" t="s">
        <v>3966</v>
      </c>
      <c r="U177" s="24"/>
      <c r="V177" s="22" t="s">
        <v>532</v>
      </c>
    </row>
    <row r="178" spans="1:22" s="25" customFormat="1" ht="90">
      <c r="A178" s="21">
        <v>177</v>
      </c>
      <c r="B178" s="22" t="s">
        <v>913</v>
      </c>
      <c r="C178" s="22" t="s">
        <v>593</v>
      </c>
      <c r="D178" s="22" t="s">
        <v>594</v>
      </c>
      <c r="E178" s="22">
        <v>1218813131</v>
      </c>
      <c r="F178" s="22" t="s">
        <v>532</v>
      </c>
      <c r="G178" s="22" t="s">
        <v>3538</v>
      </c>
      <c r="H178" s="22"/>
      <c r="I178" s="22" t="s">
        <v>452</v>
      </c>
      <c r="J178" s="22"/>
      <c r="K178" s="22"/>
      <c r="L178" s="22"/>
      <c r="M178" s="22" t="s">
        <v>843</v>
      </c>
      <c r="N178" s="22" t="s">
        <v>3303</v>
      </c>
      <c r="O178" s="23" t="s">
        <v>595</v>
      </c>
      <c r="P178" s="23" t="s">
        <v>6971</v>
      </c>
      <c r="Q178" s="23" t="s">
        <v>3124</v>
      </c>
      <c r="R178" s="91" t="s">
        <v>3125</v>
      </c>
      <c r="S178" s="90" t="s">
        <v>3126</v>
      </c>
      <c r="T178" s="22" t="s">
        <v>3966</v>
      </c>
      <c r="U178" s="24"/>
      <c r="V178" s="22" t="s">
        <v>532</v>
      </c>
    </row>
    <row r="179" spans="1:22" s="25" customFormat="1" ht="75">
      <c r="A179" s="21">
        <v>178</v>
      </c>
      <c r="B179" s="22" t="s">
        <v>913</v>
      </c>
      <c r="C179" s="22" t="s">
        <v>537</v>
      </c>
      <c r="D179" s="22" t="s">
        <v>538</v>
      </c>
      <c r="E179" s="22">
        <v>1224713131</v>
      </c>
      <c r="F179" s="22" t="s">
        <v>532</v>
      </c>
      <c r="G179" s="22" t="s">
        <v>2900</v>
      </c>
      <c r="H179" s="22"/>
      <c r="I179" s="22" t="s">
        <v>452</v>
      </c>
      <c r="J179" s="22"/>
      <c r="K179" s="22"/>
      <c r="L179" s="22"/>
      <c r="M179" s="22" t="s">
        <v>843</v>
      </c>
      <c r="N179" s="22" t="s">
        <v>3303</v>
      </c>
      <c r="O179" s="23" t="s">
        <v>539</v>
      </c>
      <c r="P179" s="23" t="s">
        <v>6972</v>
      </c>
      <c r="Q179" s="23" t="s">
        <v>2306</v>
      </c>
      <c r="R179" s="55" t="s">
        <v>2312</v>
      </c>
      <c r="S179" s="90" t="s">
        <v>2439</v>
      </c>
      <c r="T179" s="22" t="s">
        <v>3966</v>
      </c>
      <c r="U179" s="24"/>
      <c r="V179" s="22" t="s">
        <v>532</v>
      </c>
    </row>
    <row r="180" spans="1:22" s="25" customFormat="1" ht="60">
      <c r="A180" s="21">
        <v>179</v>
      </c>
      <c r="B180" s="22" t="s">
        <v>913</v>
      </c>
      <c r="C180" s="22" t="s">
        <v>655</v>
      </c>
      <c r="D180" s="22" t="s">
        <v>656</v>
      </c>
      <c r="E180" s="22">
        <v>1220213131</v>
      </c>
      <c r="F180" s="22" t="s">
        <v>532</v>
      </c>
      <c r="G180" s="22" t="s">
        <v>2905</v>
      </c>
      <c r="H180" s="22"/>
      <c r="I180" s="22" t="s">
        <v>452</v>
      </c>
      <c r="J180" s="22"/>
      <c r="K180" s="22"/>
      <c r="L180" s="22"/>
      <c r="M180" s="22" t="s">
        <v>844</v>
      </c>
      <c r="N180" s="22" t="s">
        <v>3303</v>
      </c>
      <c r="O180" s="23" t="s">
        <v>832</v>
      </c>
      <c r="P180" s="23" t="s">
        <v>6972</v>
      </c>
      <c r="Q180" s="23" t="s">
        <v>718</v>
      </c>
      <c r="R180" s="55" t="s">
        <v>2314</v>
      </c>
      <c r="S180" s="90" t="s">
        <v>3397</v>
      </c>
      <c r="T180" s="22" t="s">
        <v>3966</v>
      </c>
      <c r="U180" s="24"/>
      <c r="V180" s="22" t="s">
        <v>532</v>
      </c>
    </row>
    <row r="181" spans="1:22" s="25" customFormat="1" ht="120">
      <c r="A181" s="21">
        <v>180</v>
      </c>
      <c r="B181" s="22" t="s">
        <v>913</v>
      </c>
      <c r="C181" s="22" t="s">
        <v>540</v>
      </c>
      <c r="D181" s="22" t="s">
        <v>541</v>
      </c>
      <c r="E181" s="22">
        <v>1234213131</v>
      </c>
      <c r="F181" s="22" t="s">
        <v>532</v>
      </c>
      <c r="G181" s="22" t="s">
        <v>2907</v>
      </c>
      <c r="H181" s="22"/>
      <c r="I181" s="22" t="s">
        <v>452</v>
      </c>
      <c r="J181" s="22"/>
      <c r="K181" s="22"/>
      <c r="L181" s="22"/>
      <c r="M181" s="22" t="s">
        <v>843</v>
      </c>
      <c r="N181" s="22" t="s">
        <v>3303</v>
      </c>
      <c r="O181" s="23" t="s">
        <v>542</v>
      </c>
      <c r="P181" s="23" t="s">
        <v>6972</v>
      </c>
      <c r="Q181" s="23" t="s">
        <v>543</v>
      </c>
      <c r="R181" s="55" t="s">
        <v>2315</v>
      </c>
      <c r="S181" s="90" t="s">
        <v>702</v>
      </c>
      <c r="T181" s="22" t="s">
        <v>3966</v>
      </c>
      <c r="U181" s="24"/>
      <c r="V181" s="22" t="s">
        <v>532</v>
      </c>
    </row>
    <row r="182" spans="1:22" s="25" customFormat="1" ht="60">
      <c r="A182" s="21">
        <v>181</v>
      </c>
      <c r="B182" s="22" t="s">
        <v>913</v>
      </c>
      <c r="C182" s="22" t="s">
        <v>544</v>
      </c>
      <c r="D182" s="22" t="s">
        <v>545</v>
      </c>
      <c r="E182" s="22">
        <v>1227213131</v>
      </c>
      <c r="F182" s="22" t="s">
        <v>532</v>
      </c>
      <c r="G182" s="22" t="s">
        <v>2908</v>
      </c>
      <c r="H182" s="22">
        <v>16</v>
      </c>
      <c r="I182" s="22" t="s">
        <v>546</v>
      </c>
      <c r="J182" s="22" t="s">
        <v>4232</v>
      </c>
      <c r="K182" s="22"/>
      <c r="L182" s="22"/>
      <c r="M182" s="22" t="s">
        <v>850</v>
      </c>
      <c r="N182" s="22" t="s">
        <v>3302</v>
      </c>
      <c r="O182" s="23" t="s">
        <v>547</v>
      </c>
      <c r="P182" s="23" t="s">
        <v>6970</v>
      </c>
      <c r="Q182" s="23" t="s">
        <v>548</v>
      </c>
      <c r="R182" s="55" t="s">
        <v>2316</v>
      </c>
      <c r="S182" s="90" t="s">
        <v>2885</v>
      </c>
      <c r="T182" s="22" t="s">
        <v>3966</v>
      </c>
      <c r="U182" s="24"/>
      <c r="V182" s="22" t="s">
        <v>532</v>
      </c>
    </row>
    <row r="183" spans="1:22" s="25" customFormat="1" ht="75">
      <c r="A183" s="21">
        <v>182</v>
      </c>
      <c r="B183" s="22" t="s">
        <v>902</v>
      </c>
      <c r="C183" s="22" t="s">
        <v>549</v>
      </c>
      <c r="D183" s="22" t="s">
        <v>550</v>
      </c>
      <c r="E183" s="22">
        <v>1220613131</v>
      </c>
      <c r="F183" s="22" t="s">
        <v>532</v>
      </c>
      <c r="G183" s="22" t="s">
        <v>551</v>
      </c>
      <c r="H183" s="22">
        <v>1.2</v>
      </c>
      <c r="I183" s="22" t="s">
        <v>551</v>
      </c>
      <c r="J183" s="22" t="s">
        <v>4232</v>
      </c>
      <c r="K183" s="22"/>
      <c r="L183" s="22" t="s">
        <v>6075</v>
      </c>
      <c r="M183" s="22" t="s">
        <v>847</v>
      </c>
      <c r="N183" s="22" t="s">
        <v>3310</v>
      </c>
      <c r="O183" s="23" t="s">
        <v>552</v>
      </c>
      <c r="P183" s="23" t="s">
        <v>6970</v>
      </c>
      <c r="Q183" s="23" t="s">
        <v>2271</v>
      </c>
      <c r="R183" s="55" t="s">
        <v>2318</v>
      </c>
      <c r="S183" s="90" t="s">
        <v>3109</v>
      </c>
      <c r="T183" s="22" t="s">
        <v>3966</v>
      </c>
      <c r="U183" s="24"/>
      <c r="V183" s="22" t="s">
        <v>532</v>
      </c>
    </row>
    <row r="184" spans="1:22" s="25" customFormat="1" ht="60">
      <c r="A184" s="21">
        <v>183</v>
      </c>
      <c r="B184" s="22" t="s">
        <v>913</v>
      </c>
      <c r="C184" s="22" t="s">
        <v>553</v>
      </c>
      <c r="D184" s="22" t="s">
        <v>554</v>
      </c>
      <c r="E184" s="22">
        <v>1227313131</v>
      </c>
      <c r="F184" s="22" t="s">
        <v>532</v>
      </c>
      <c r="G184" s="22" t="s">
        <v>2913</v>
      </c>
      <c r="H184" s="22"/>
      <c r="I184" s="22" t="s">
        <v>452</v>
      </c>
      <c r="J184" s="22"/>
      <c r="K184" s="22"/>
      <c r="L184" s="22"/>
      <c r="M184" s="22" t="s">
        <v>843</v>
      </c>
      <c r="N184" s="22" t="s">
        <v>3303</v>
      </c>
      <c r="O184" s="23" t="s">
        <v>555</v>
      </c>
      <c r="P184" s="23" t="s">
        <v>6972</v>
      </c>
      <c r="Q184" s="23" t="s">
        <v>6223</v>
      </c>
      <c r="R184" s="55" t="s">
        <v>6224</v>
      </c>
      <c r="S184" s="92" t="s">
        <v>6225</v>
      </c>
      <c r="T184" s="22" t="s">
        <v>3966</v>
      </c>
      <c r="U184" s="24" t="s">
        <v>6226</v>
      </c>
      <c r="V184" s="22" t="s">
        <v>532</v>
      </c>
    </row>
    <row r="185" spans="1:22" s="25" customFormat="1" ht="75">
      <c r="A185" s="21">
        <v>184</v>
      </c>
      <c r="B185" s="22" t="s">
        <v>902</v>
      </c>
      <c r="C185" s="22" t="s">
        <v>556</v>
      </c>
      <c r="D185" s="22" t="s">
        <v>557</v>
      </c>
      <c r="E185" s="22">
        <v>1222913131</v>
      </c>
      <c r="F185" s="22" t="s">
        <v>532</v>
      </c>
      <c r="G185" s="22" t="s">
        <v>558</v>
      </c>
      <c r="H185" s="22">
        <v>60</v>
      </c>
      <c r="I185" s="22" t="s">
        <v>558</v>
      </c>
      <c r="J185" s="22" t="s">
        <v>4232</v>
      </c>
      <c r="K185" s="22"/>
      <c r="L185" s="22" t="s">
        <v>6075</v>
      </c>
      <c r="M185" s="22" t="s">
        <v>845</v>
      </c>
      <c r="N185" s="22" t="s">
        <v>3310</v>
      </c>
      <c r="O185" s="23" t="s">
        <v>559</v>
      </c>
      <c r="P185" s="23" t="s">
        <v>6973</v>
      </c>
      <c r="Q185" s="23" t="s">
        <v>2273</v>
      </c>
      <c r="R185" s="55" t="s">
        <v>2321</v>
      </c>
      <c r="S185" s="90" t="s">
        <v>2416</v>
      </c>
      <c r="T185" s="22" t="s">
        <v>3966</v>
      </c>
      <c r="U185" s="24"/>
      <c r="V185" s="22" t="s">
        <v>532</v>
      </c>
    </row>
    <row r="186" spans="1:22" s="25" customFormat="1" ht="105">
      <c r="A186" s="21">
        <v>185</v>
      </c>
      <c r="B186" s="22" t="s">
        <v>913</v>
      </c>
      <c r="C186" s="22" t="s">
        <v>560</v>
      </c>
      <c r="D186" s="22" t="s">
        <v>561</v>
      </c>
      <c r="E186" s="22">
        <v>1217213131</v>
      </c>
      <c r="F186" s="22" t="s">
        <v>532</v>
      </c>
      <c r="G186" s="22" t="s">
        <v>2916</v>
      </c>
      <c r="H186" s="22"/>
      <c r="I186" s="22" t="s">
        <v>452</v>
      </c>
      <c r="J186" s="22"/>
      <c r="K186" s="22"/>
      <c r="L186" s="22" t="s">
        <v>6075</v>
      </c>
      <c r="M186" s="22" t="s">
        <v>843</v>
      </c>
      <c r="N186" s="22" t="s">
        <v>3303</v>
      </c>
      <c r="O186" s="23" t="s">
        <v>562</v>
      </c>
      <c r="P186" s="23" t="s">
        <v>6972</v>
      </c>
      <c r="Q186" s="23" t="s">
        <v>2287</v>
      </c>
      <c r="R186" s="55" t="s">
        <v>2322</v>
      </c>
      <c r="S186" s="90" t="s">
        <v>3398</v>
      </c>
      <c r="T186" s="22" t="s">
        <v>3966</v>
      </c>
      <c r="U186" s="24"/>
      <c r="V186" s="22" t="s">
        <v>532</v>
      </c>
    </row>
    <row r="187" spans="1:22" s="25" customFormat="1" ht="60">
      <c r="A187" s="21">
        <v>186</v>
      </c>
      <c r="B187" s="22" t="s">
        <v>902</v>
      </c>
      <c r="C187" s="22" t="s">
        <v>857</v>
      </c>
      <c r="D187" s="22" t="s">
        <v>732</v>
      </c>
      <c r="E187" s="22">
        <v>1235913131</v>
      </c>
      <c r="F187" s="22" t="s">
        <v>532</v>
      </c>
      <c r="G187" s="22" t="s">
        <v>730</v>
      </c>
      <c r="H187" s="22"/>
      <c r="I187" s="22" t="s">
        <v>730</v>
      </c>
      <c r="J187" s="22" t="s">
        <v>4232</v>
      </c>
      <c r="K187" s="22"/>
      <c r="L187" s="22" t="s">
        <v>6075</v>
      </c>
      <c r="M187" s="22" t="s">
        <v>850</v>
      </c>
      <c r="N187" s="22" t="s">
        <v>3302</v>
      </c>
      <c r="O187" s="23" t="s">
        <v>2563</v>
      </c>
      <c r="P187" s="23" t="s">
        <v>6970</v>
      </c>
      <c r="Q187" s="23" t="s">
        <v>6164</v>
      </c>
      <c r="R187" s="91" t="s">
        <v>6165</v>
      </c>
      <c r="S187" s="92" t="s">
        <v>6166</v>
      </c>
      <c r="T187" s="22" t="s">
        <v>3966</v>
      </c>
      <c r="U187" s="24" t="s">
        <v>4222</v>
      </c>
      <c r="V187" s="22" t="s">
        <v>532</v>
      </c>
    </row>
    <row r="188" spans="1:22" s="25" customFormat="1" ht="75">
      <c r="A188" s="21">
        <v>187</v>
      </c>
      <c r="B188" s="22" t="s">
        <v>902</v>
      </c>
      <c r="C188" s="22" t="s">
        <v>563</v>
      </c>
      <c r="D188" s="22" t="s">
        <v>564</v>
      </c>
      <c r="E188" s="22">
        <v>1210713131</v>
      </c>
      <c r="F188" s="22" t="s">
        <v>532</v>
      </c>
      <c r="G188" s="22" t="s">
        <v>565</v>
      </c>
      <c r="H188" s="22"/>
      <c r="I188" s="22" t="s">
        <v>565</v>
      </c>
      <c r="J188" s="22" t="s">
        <v>4232</v>
      </c>
      <c r="K188" s="22"/>
      <c r="L188" s="22" t="s">
        <v>6075</v>
      </c>
      <c r="M188" s="22" t="s">
        <v>844</v>
      </c>
      <c r="N188" s="22" t="s">
        <v>3302</v>
      </c>
      <c r="O188" s="23" t="s">
        <v>566</v>
      </c>
      <c r="P188" s="23" t="s">
        <v>6970</v>
      </c>
      <c r="Q188" s="23" t="s">
        <v>2274</v>
      </c>
      <c r="R188" s="375" t="s">
        <v>2324</v>
      </c>
      <c r="S188" s="90" t="s">
        <v>2418</v>
      </c>
      <c r="T188" s="22" t="s">
        <v>3966</v>
      </c>
      <c r="U188" s="24"/>
      <c r="V188" s="22" t="s">
        <v>532</v>
      </c>
    </row>
    <row r="189" spans="1:22" s="379" customFormat="1" ht="60">
      <c r="A189" s="722">
        <v>188</v>
      </c>
      <c r="B189" s="378" t="s">
        <v>913</v>
      </c>
      <c r="C189" s="378" t="s">
        <v>644</v>
      </c>
      <c r="D189" s="378" t="s">
        <v>645</v>
      </c>
      <c r="E189" s="378">
        <v>1232013131</v>
      </c>
      <c r="F189" s="378" t="s">
        <v>532</v>
      </c>
      <c r="G189" s="378" t="s">
        <v>6919</v>
      </c>
      <c r="H189" s="378"/>
      <c r="I189" s="378" t="s">
        <v>452</v>
      </c>
      <c r="J189" s="378"/>
      <c r="K189" s="378"/>
      <c r="L189" s="378"/>
      <c r="M189" s="378" t="s">
        <v>843</v>
      </c>
      <c r="N189" s="378" t="s">
        <v>3303</v>
      </c>
      <c r="O189" s="723" t="s">
        <v>6920</v>
      </c>
      <c r="P189" s="23" t="s">
        <v>6974</v>
      </c>
      <c r="Q189" s="723" t="s">
        <v>3550</v>
      </c>
      <c r="R189" s="724" t="s">
        <v>3551</v>
      </c>
      <c r="S189" s="725" t="s">
        <v>6884</v>
      </c>
      <c r="T189" s="378" t="s">
        <v>3966</v>
      </c>
      <c r="U189" s="726"/>
      <c r="V189" s="378" t="s">
        <v>532</v>
      </c>
    </row>
    <row r="190" spans="1:22" s="25" customFormat="1" ht="90">
      <c r="A190" s="21">
        <v>189</v>
      </c>
      <c r="B190" s="22" t="s">
        <v>913</v>
      </c>
      <c r="C190" s="22" t="s">
        <v>573</v>
      </c>
      <c r="D190" s="22" t="s">
        <v>574</v>
      </c>
      <c r="E190" s="22">
        <v>1231813131</v>
      </c>
      <c r="F190" s="22" t="s">
        <v>532</v>
      </c>
      <c r="G190" s="22" t="s">
        <v>2921</v>
      </c>
      <c r="H190" s="22">
        <v>55</v>
      </c>
      <c r="I190" s="22" t="s">
        <v>535</v>
      </c>
      <c r="J190" s="22" t="s">
        <v>4232</v>
      </c>
      <c r="K190" s="22"/>
      <c r="L190" s="22"/>
      <c r="M190" s="22" t="s">
        <v>850</v>
      </c>
      <c r="N190" s="22" t="s">
        <v>3302</v>
      </c>
      <c r="O190" s="23" t="s">
        <v>839</v>
      </c>
      <c r="P190" s="23" t="s">
        <v>6970</v>
      </c>
      <c r="Q190" s="23" t="s">
        <v>575</v>
      </c>
      <c r="R190" s="55" t="s">
        <v>2326</v>
      </c>
      <c r="S190" s="90" t="s">
        <v>802</v>
      </c>
      <c r="T190" s="22" t="s">
        <v>3966</v>
      </c>
      <c r="U190" s="24"/>
      <c r="V190" s="22" t="s">
        <v>532</v>
      </c>
    </row>
    <row r="191" spans="1:22" s="25" customFormat="1" ht="90">
      <c r="A191" s="21">
        <v>190</v>
      </c>
      <c r="B191" s="22" t="s">
        <v>913</v>
      </c>
      <c r="C191" s="22" t="s">
        <v>576</v>
      </c>
      <c r="D191" s="22" t="s">
        <v>577</v>
      </c>
      <c r="E191" s="22">
        <v>1212213131</v>
      </c>
      <c r="F191" s="22" t="s">
        <v>532</v>
      </c>
      <c r="G191" s="22" t="s">
        <v>2922</v>
      </c>
      <c r="H191" s="22"/>
      <c r="I191" s="22" t="s">
        <v>452</v>
      </c>
      <c r="J191" s="22"/>
      <c r="K191" s="22"/>
      <c r="L191" s="22"/>
      <c r="M191" s="22" t="s">
        <v>847</v>
      </c>
      <c r="N191" s="22" t="s">
        <v>3303</v>
      </c>
      <c r="O191" s="23" t="s">
        <v>578</v>
      </c>
      <c r="P191" s="23" t="s">
        <v>6975</v>
      </c>
      <c r="Q191" s="23" t="s">
        <v>2307</v>
      </c>
      <c r="R191" s="56" t="s">
        <v>2320</v>
      </c>
      <c r="S191" s="90" t="s">
        <v>3848</v>
      </c>
      <c r="T191" s="22" t="s">
        <v>3966</v>
      </c>
      <c r="U191" s="24"/>
      <c r="V191" s="22" t="s">
        <v>532</v>
      </c>
    </row>
    <row r="192" spans="1:22" s="25" customFormat="1" ht="90">
      <c r="A192" s="21">
        <v>191</v>
      </c>
      <c r="B192" s="22" t="s">
        <v>902</v>
      </c>
      <c r="C192" s="22" t="s">
        <v>567</v>
      </c>
      <c r="D192" s="22" t="s">
        <v>568</v>
      </c>
      <c r="E192" s="22">
        <v>1219713131</v>
      </c>
      <c r="F192" s="22" t="s">
        <v>532</v>
      </c>
      <c r="G192" s="22" t="s">
        <v>2925</v>
      </c>
      <c r="H192" s="22"/>
      <c r="I192" s="22" t="s">
        <v>452</v>
      </c>
      <c r="J192" s="22" t="s">
        <v>4231</v>
      </c>
      <c r="K192" s="22"/>
      <c r="L192" s="22" t="s">
        <v>6075</v>
      </c>
      <c r="M192" s="22" t="s">
        <v>845</v>
      </c>
      <c r="N192" s="22" t="s">
        <v>3303</v>
      </c>
      <c r="O192" s="23" t="s">
        <v>569</v>
      </c>
      <c r="P192" s="23" t="s">
        <v>6975</v>
      </c>
      <c r="Q192" s="26" t="s">
        <v>2289</v>
      </c>
      <c r="R192" s="91" t="s">
        <v>2329</v>
      </c>
      <c r="S192" s="90" t="s">
        <v>2420</v>
      </c>
      <c r="T192" s="22" t="s">
        <v>3966</v>
      </c>
      <c r="U192" s="24"/>
      <c r="V192" s="22" t="s">
        <v>532</v>
      </c>
    </row>
    <row r="193" spans="1:22" s="25" customFormat="1" ht="60">
      <c r="A193" s="21">
        <v>192</v>
      </c>
      <c r="B193" s="22" t="s">
        <v>902</v>
      </c>
      <c r="C193" s="22" t="s">
        <v>579</v>
      </c>
      <c r="D193" s="22" t="s">
        <v>580</v>
      </c>
      <c r="E193" s="22">
        <v>1235013131</v>
      </c>
      <c r="F193" s="22" t="s">
        <v>532</v>
      </c>
      <c r="G193" s="22" t="s">
        <v>851</v>
      </c>
      <c r="H193" s="22"/>
      <c r="I193" s="22" t="s">
        <v>581</v>
      </c>
      <c r="J193" s="22" t="s">
        <v>4232</v>
      </c>
      <c r="K193" s="22"/>
      <c r="L193" s="22"/>
      <c r="M193" s="22" t="s">
        <v>844</v>
      </c>
      <c r="N193" s="22" t="s">
        <v>3310</v>
      </c>
      <c r="O193" s="23" t="s">
        <v>838</v>
      </c>
      <c r="P193" s="23" t="s">
        <v>6976</v>
      </c>
      <c r="Q193" s="23" t="s">
        <v>6144</v>
      </c>
      <c r="R193" s="375" t="s">
        <v>6145</v>
      </c>
      <c r="S193" s="92" t="s">
        <v>6146</v>
      </c>
      <c r="T193" s="22" t="s">
        <v>3966</v>
      </c>
      <c r="U193" s="24"/>
      <c r="V193" s="22" t="s">
        <v>532</v>
      </c>
    </row>
    <row r="194" spans="1:22" s="25" customFormat="1" ht="75">
      <c r="A194" s="21">
        <v>193</v>
      </c>
      <c r="B194" s="22" t="s">
        <v>902</v>
      </c>
      <c r="C194" s="22" t="s">
        <v>859</v>
      </c>
      <c r="D194" s="22" t="s">
        <v>687</v>
      </c>
      <c r="E194" s="22">
        <v>1235613131</v>
      </c>
      <c r="F194" s="22" t="s">
        <v>532</v>
      </c>
      <c r="G194" s="22" t="s">
        <v>852</v>
      </c>
      <c r="H194" s="22"/>
      <c r="I194" s="22" t="s">
        <v>688</v>
      </c>
      <c r="J194" s="22" t="s">
        <v>4232</v>
      </c>
      <c r="K194" s="22"/>
      <c r="L194" s="22" t="s">
        <v>6075</v>
      </c>
      <c r="M194" s="22" t="s">
        <v>850</v>
      </c>
      <c r="N194" s="22" t="s">
        <v>3310</v>
      </c>
      <c r="O194" s="23" t="s">
        <v>834</v>
      </c>
      <c r="P194" s="23" t="s">
        <v>6977</v>
      </c>
      <c r="Q194" s="23" t="s">
        <v>6950</v>
      </c>
      <c r="R194" s="375" t="s">
        <v>6951</v>
      </c>
      <c r="S194" s="92" t="s">
        <v>6952</v>
      </c>
      <c r="T194" s="22" t="s">
        <v>3966</v>
      </c>
      <c r="U194" s="24"/>
      <c r="V194" s="22" t="s">
        <v>532</v>
      </c>
    </row>
    <row r="195" spans="1:22" s="25" customFormat="1" ht="75">
      <c r="A195" s="21">
        <v>194</v>
      </c>
      <c r="B195" s="22" t="s">
        <v>902</v>
      </c>
      <c r="C195" s="22" t="s">
        <v>582</v>
      </c>
      <c r="D195" s="22" t="s">
        <v>583</v>
      </c>
      <c r="E195" s="22">
        <v>1222613131</v>
      </c>
      <c r="F195" s="22" t="s">
        <v>532</v>
      </c>
      <c r="G195" s="22" t="s">
        <v>584</v>
      </c>
      <c r="H195" s="22"/>
      <c r="I195" s="22" t="s">
        <v>584</v>
      </c>
      <c r="J195" s="22" t="s">
        <v>4232</v>
      </c>
      <c r="K195" s="22"/>
      <c r="L195" s="22" t="s">
        <v>6075</v>
      </c>
      <c r="M195" s="22" t="s">
        <v>843</v>
      </c>
      <c r="N195" s="22" t="s">
        <v>3302</v>
      </c>
      <c r="O195" s="23" t="s">
        <v>585</v>
      </c>
      <c r="P195" s="23" t="s">
        <v>6978</v>
      </c>
      <c r="Q195" s="23" t="s">
        <v>6076</v>
      </c>
      <c r="R195" s="375" t="s">
        <v>6077</v>
      </c>
      <c r="S195" s="92" t="s">
        <v>6078</v>
      </c>
      <c r="T195" s="22" t="s">
        <v>3966</v>
      </c>
      <c r="U195" s="24"/>
      <c r="V195" s="22" t="s">
        <v>532</v>
      </c>
    </row>
    <row r="196" spans="1:22" s="25" customFormat="1" ht="60">
      <c r="A196" s="21">
        <v>195</v>
      </c>
      <c r="B196" s="22" t="s">
        <v>902</v>
      </c>
      <c r="C196" s="22" t="s">
        <v>589</v>
      </c>
      <c r="D196" s="22" t="s">
        <v>590</v>
      </c>
      <c r="E196" s="22">
        <v>1230113131</v>
      </c>
      <c r="F196" s="22" t="s">
        <v>532</v>
      </c>
      <c r="G196" s="22" t="s">
        <v>591</v>
      </c>
      <c r="H196" s="22"/>
      <c r="I196" s="22" t="s">
        <v>591</v>
      </c>
      <c r="J196" s="22" t="s">
        <v>4232</v>
      </c>
      <c r="K196" s="22"/>
      <c r="L196" s="22" t="s">
        <v>6075</v>
      </c>
      <c r="M196" s="22" t="s">
        <v>843</v>
      </c>
      <c r="N196" s="22" t="s">
        <v>3310</v>
      </c>
      <c r="O196" s="23" t="s">
        <v>592</v>
      </c>
      <c r="P196" s="23" t="s">
        <v>6978</v>
      </c>
      <c r="Q196" s="23" t="s">
        <v>3519</v>
      </c>
      <c r="R196" s="23" t="s">
        <v>6115</v>
      </c>
      <c r="S196" s="90" t="s">
        <v>6116</v>
      </c>
      <c r="T196" s="22" t="s">
        <v>3966</v>
      </c>
      <c r="U196" s="24"/>
      <c r="V196" s="22" t="s">
        <v>532</v>
      </c>
    </row>
    <row r="197" spans="1:22" s="25" customFormat="1" ht="75">
      <c r="A197" s="21">
        <v>196</v>
      </c>
      <c r="B197" s="22" t="s">
        <v>902</v>
      </c>
      <c r="C197" s="22" t="s">
        <v>586</v>
      </c>
      <c r="D197" s="22" t="s">
        <v>587</v>
      </c>
      <c r="E197" s="22">
        <v>1213913131</v>
      </c>
      <c r="F197" s="22" t="s">
        <v>532</v>
      </c>
      <c r="G197" s="22" t="s">
        <v>2947</v>
      </c>
      <c r="H197" s="22"/>
      <c r="I197" s="22" t="s">
        <v>452</v>
      </c>
      <c r="J197" s="22"/>
      <c r="K197" s="22"/>
      <c r="L197" s="22"/>
      <c r="M197" s="22" t="s">
        <v>845</v>
      </c>
      <c r="N197" s="22" t="s">
        <v>3303</v>
      </c>
      <c r="O197" s="23" t="s">
        <v>588</v>
      </c>
      <c r="P197" s="23" t="s">
        <v>6974</v>
      </c>
      <c r="Q197" s="23" t="s">
        <v>2290</v>
      </c>
      <c r="R197" s="91" t="s">
        <v>2342</v>
      </c>
      <c r="S197" s="90" t="s">
        <v>3073</v>
      </c>
      <c r="T197" s="22" t="s">
        <v>3966</v>
      </c>
      <c r="U197" s="24"/>
      <c r="V197" s="22" t="s">
        <v>532</v>
      </c>
    </row>
    <row r="198" spans="1:22" s="25" customFormat="1" ht="60">
      <c r="A198" s="21">
        <v>197</v>
      </c>
      <c r="B198" s="22" t="s">
        <v>913</v>
      </c>
      <c r="C198" s="22" t="s">
        <v>596</v>
      </c>
      <c r="D198" s="22" t="s">
        <v>597</v>
      </c>
      <c r="E198" s="22">
        <v>1214413131</v>
      </c>
      <c r="F198" s="22" t="s">
        <v>532</v>
      </c>
      <c r="G198" s="22" t="s">
        <v>2957</v>
      </c>
      <c r="H198" s="22"/>
      <c r="I198" s="22" t="s">
        <v>452</v>
      </c>
      <c r="J198" s="22"/>
      <c r="K198" s="22"/>
      <c r="L198" s="22"/>
      <c r="M198" s="22" t="s">
        <v>843</v>
      </c>
      <c r="N198" s="22" t="s">
        <v>3303</v>
      </c>
      <c r="O198" s="23" t="s">
        <v>837</v>
      </c>
      <c r="P198" s="23" t="s">
        <v>6974</v>
      </c>
      <c r="Q198" s="23" t="s">
        <v>3926</v>
      </c>
      <c r="R198" s="91" t="s">
        <v>3927</v>
      </c>
      <c r="S198" s="90" t="s">
        <v>3928</v>
      </c>
      <c r="T198" s="22" t="s">
        <v>3966</v>
      </c>
      <c r="U198" s="24"/>
      <c r="V198" s="22" t="s">
        <v>532</v>
      </c>
    </row>
    <row r="199" spans="1:22" s="25" customFormat="1" ht="60.75" thickBot="1">
      <c r="A199" s="21">
        <v>198</v>
      </c>
      <c r="B199" s="22" t="s">
        <v>913</v>
      </c>
      <c r="C199" s="22" t="s">
        <v>598</v>
      </c>
      <c r="D199" s="22" t="s">
        <v>599</v>
      </c>
      <c r="E199" s="22">
        <v>1218013131</v>
      </c>
      <c r="F199" s="22" t="s">
        <v>532</v>
      </c>
      <c r="G199" s="22" t="s">
        <v>2959</v>
      </c>
      <c r="H199" s="22"/>
      <c r="I199" s="22" t="s">
        <v>452</v>
      </c>
      <c r="J199" s="22"/>
      <c r="K199" s="22"/>
      <c r="L199" s="22"/>
      <c r="M199" s="22" t="s">
        <v>845</v>
      </c>
      <c r="N199" s="22" t="s">
        <v>3303</v>
      </c>
      <c r="O199" s="23" t="s">
        <v>836</v>
      </c>
      <c r="P199" s="23" t="s">
        <v>6974</v>
      </c>
      <c r="Q199" s="399" t="s">
        <v>6184</v>
      </c>
      <c r="R199" s="381" t="s">
        <v>6185</v>
      </c>
      <c r="S199" s="400" t="s">
        <v>6186</v>
      </c>
      <c r="T199" s="22" t="s">
        <v>3966</v>
      </c>
      <c r="U199" s="24" t="s">
        <v>6187</v>
      </c>
      <c r="V199" s="22" t="s">
        <v>532</v>
      </c>
    </row>
    <row r="200" spans="1:22" s="25" customFormat="1" ht="75">
      <c r="A200" s="21">
        <v>199</v>
      </c>
      <c r="B200" s="22" t="s">
        <v>902</v>
      </c>
      <c r="C200" s="22" t="s">
        <v>600</v>
      </c>
      <c r="D200" s="22" t="s">
        <v>601</v>
      </c>
      <c r="E200" s="22">
        <v>1217013131</v>
      </c>
      <c r="F200" s="22" t="s">
        <v>532</v>
      </c>
      <c r="G200" s="22" t="s">
        <v>602</v>
      </c>
      <c r="H200" s="22">
        <v>171</v>
      </c>
      <c r="I200" s="22" t="s">
        <v>602</v>
      </c>
      <c r="J200" s="22" t="s">
        <v>4232</v>
      </c>
      <c r="K200" s="22"/>
      <c r="L200" s="22" t="s">
        <v>6075</v>
      </c>
      <c r="M200" s="22" t="s">
        <v>844</v>
      </c>
      <c r="N200" s="22" t="s">
        <v>3302</v>
      </c>
      <c r="O200" s="23" t="s">
        <v>603</v>
      </c>
      <c r="P200" s="23" t="s">
        <v>6979</v>
      </c>
      <c r="Q200" s="23" t="s">
        <v>2282</v>
      </c>
      <c r="R200" s="55" t="s">
        <v>2354</v>
      </c>
      <c r="S200" s="90" t="s">
        <v>2425</v>
      </c>
      <c r="T200" s="22" t="s">
        <v>3966</v>
      </c>
      <c r="U200" s="24"/>
      <c r="V200" s="22" t="s">
        <v>532</v>
      </c>
    </row>
    <row r="201" spans="1:22" s="25" customFormat="1" ht="60">
      <c r="A201" s="21">
        <v>200</v>
      </c>
      <c r="B201" s="22" t="s">
        <v>913</v>
      </c>
      <c r="C201" s="22" t="s">
        <v>530</v>
      </c>
      <c r="D201" s="22" t="s">
        <v>531</v>
      </c>
      <c r="E201" s="22">
        <v>1218313131</v>
      </c>
      <c r="F201" s="22" t="s">
        <v>532</v>
      </c>
      <c r="G201" s="22" t="s">
        <v>2968</v>
      </c>
      <c r="H201" s="22"/>
      <c r="I201" s="22" t="s">
        <v>452</v>
      </c>
      <c r="J201" s="22"/>
      <c r="K201" s="22"/>
      <c r="L201" s="22" t="s">
        <v>6075</v>
      </c>
      <c r="M201" s="22" t="s">
        <v>843</v>
      </c>
      <c r="N201" s="22" t="s">
        <v>3303</v>
      </c>
      <c r="O201" s="23" t="s">
        <v>745</v>
      </c>
      <c r="P201" s="23" t="s">
        <v>6980</v>
      </c>
      <c r="Q201" s="23" t="s">
        <v>4213</v>
      </c>
      <c r="R201" s="91" t="s">
        <v>4214</v>
      </c>
      <c r="S201" s="90" t="s">
        <v>4215</v>
      </c>
      <c r="T201" s="22" t="s">
        <v>3966</v>
      </c>
      <c r="U201" s="24"/>
      <c r="V201" s="22" t="s">
        <v>532</v>
      </c>
    </row>
    <row r="202" spans="1:22" s="25" customFormat="1" ht="90">
      <c r="A202" s="21">
        <v>201</v>
      </c>
      <c r="B202" s="22" t="s">
        <v>913</v>
      </c>
      <c r="C202" s="22" t="s">
        <v>604</v>
      </c>
      <c r="D202" s="22" t="s">
        <v>605</v>
      </c>
      <c r="E202" s="22">
        <v>1230013131</v>
      </c>
      <c r="F202" s="22" t="s">
        <v>532</v>
      </c>
      <c r="G202" s="22" t="s">
        <v>3630</v>
      </c>
      <c r="H202" s="22">
        <v>60</v>
      </c>
      <c r="I202" s="22" t="s">
        <v>558</v>
      </c>
      <c r="J202" s="22" t="s">
        <v>4232</v>
      </c>
      <c r="K202" s="22"/>
      <c r="L202" s="22"/>
      <c r="M202" s="22" t="s">
        <v>843</v>
      </c>
      <c r="N202" s="22" t="s">
        <v>3310</v>
      </c>
      <c r="O202" s="23" t="s">
        <v>606</v>
      </c>
      <c r="P202" s="23" t="s">
        <v>6973</v>
      </c>
      <c r="Q202" s="23" t="s">
        <v>6897</v>
      </c>
      <c r="R202" s="55" t="s">
        <v>6898</v>
      </c>
      <c r="S202" s="90" t="s">
        <v>6899</v>
      </c>
      <c r="T202" s="22" t="s">
        <v>3966</v>
      </c>
      <c r="U202" s="24"/>
      <c r="V202" s="22" t="s">
        <v>532</v>
      </c>
    </row>
    <row r="203" spans="1:22" s="25" customFormat="1" ht="75.75" thickBot="1">
      <c r="A203" s="21">
        <v>202</v>
      </c>
      <c r="B203" s="22" t="s">
        <v>902</v>
      </c>
      <c r="C203" s="22" t="s">
        <v>607</v>
      </c>
      <c r="D203" s="22" t="s">
        <v>608</v>
      </c>
      <c r="E203" s="22">
        <v>1215713131</v>
      </c>
      <c r="F203" s="22" t="s">
        <v>532</v>
      </c>
      <c r="G203" s="22" t="s">
        <v>546</v>
      </c>
      <c r="H203" s="22">
        <v>16</v>
      </c>
      <c r="I203" s="22" t="s">
        <v>546</v>
      </c>
      <c r="J203" s="22" t="s">
        <v>4232</v>
      </c>
      <c r="K203" s="22"/>
      <c r="L203" s="22" t="s">
        <v>6075</v>
      </c>
      <c r="M203" s="22" t="s">
        <v>845</v>
      </c>
      <c r="N203" s="22" t="s">
        <v>3302</v>
      </c>
      <c r="O203" s="23" t="s">
        <v>609</v>
      </c>
      <c r="P203" s="23" t="s">
        <v>6981</v>
      </c>
      <c r="Q203" s="401" t="s">
        <v>3127</v>
      </c>
      <c r="R203" s="396" t="s">
        <v>7013</v>
      </c>
      <c r="S203" s="402" t="s">
        <v>7029</v>
      </c>
      <c r="T203" s="22" t="s">
        <v>3966</v>
      </c>
      <c r="U203" s="24" t="s">
        <v>6188</v>
      </c>
      <c r="V203" s="22" t="s">
        <v>532</v>
      </c>
    </row>
    <row r="204" spans="1:22" s="25" customFormat="1" ht="135">
      <c r="A204" s="21">
        <v>203</v>
      </c>
      <c r="B204" s="22" t="s">
        <v>913</v>
      </c>
      <c r="C204" s="22" t="s">
        <v>613</v>
      </c>
      <c r="D204" s="22" t="s">
        <v>614</v>
      </c>
      <c r="E204" s="22">
        <v>1230513131</v>
      </c>
      <c r="F204" s="22" t="s">
        <v>532</v>
      </c>
      <c r="G204" s="22" t="s">
        <v>2985</v>
      </c>
      <c r="H204" s="22"/>
      <c r="I204" s="22" t="s">
        <v>452</v>
      </c>
      <c r="J204" s="22"/>
      <c r="K204" s="22"/>
      <c r="L204" s="22"/>
      <c r="M204" s="22" t="s">
        <v>844</v>
      </c>
      <c r="N204" s="22" t="s">
        <v>3303</v>
      </c>
      <c r="O204" s="23" t="s">
        <v>615</v>
      </c>
      <c r="P204" s="23" t="s">
        <v>6974</v>
      </c>
      <c r="Q204" s="23" t="s">
        <v>3527</v>
      </c>
      <c r="R204" s="95" t="s">
        <v>3530</v>
      </c>
      <c r="S204" s="90" t="s">
        <v>3529</v>
      </c>
      <c r="T204" s="22" t="s">
        <v>3966</v>
      </c>
      <c r="U204" s="24" t="s">
        <v>3528</v>
      </c>
      <c r="V204" s="22" t="s">
        <v>532</v>
      </c>
    </row>
    <row r="205" spans="1:22" s="25" customFormat="1" ht="75">
      <c r="A205" s="21">
        <v>204</v>
      </c>
      <c r="B205" s="22" t="s">
        <v>913</v>
      </c>
      <c r="C205" s="22" t="s">
        <v>610</v>
      </c>
      <c r="D205" s="22" t="s">
        <v>611</v>
      </c>
      <c r="E205" s="22">
        <v>1216113131</v>
      </c>
      <c r="F205" s="22" t="s">
        <v>532</v>
      </c>
      <c r="G205" s="22" t="s">
        <v>2986</v>
      </c>
      <c r="H205" s="22">
        <v>2</v>
      </c>
      <c r="I205" s="22" t="s">
        <v>565</v>
      </c>
      <c r="J205" s="22"/>
      <c r="K205" s="22"/>
      <c r="L205" s="22"/>
      <c r="M205" s="22" t="s">
        <v>843</v>
      </c>
      <c r="N205" s="22" t="s">
        <v>3302</v>
      </c>
      <c r="O205" s="23" t="s">
        <v>612</v>
      </c>
      <c r="P205" s="23" t="s">
        <v>6978</v>
      </c>
      <c r="Q205" s="23" t="s">
        <v>6886</v>
      </c>
      <c r="R205" s="375" t="s">
        <v>6887</v>
      </c>
      <c r="S205" s="90" t="s">
        <v>6888</v>
      </c>
      <c r="T205" s="22" t="s">
        <v>3966</v>
      </c>
      <c r="U205" s="24"/>
      <c r="V205" s="22" t="s">
        <v>532</v>
      </c>
    </row>
    <row r="206" spans="1:22" s="25" customFormat="1" ht="60">
      <c r="A206" s="21">
        <v>205</v>
      </c>
      <c r="B206" s="22" t="s">
        <v>913</v>
      </c>
      <c r="C206" s="22" t="s">
        <v>620</v>
      </c>
      <c r="D206" s="22" t="s">
        <v>621</v>
      </c>
      <c r="E206" s="22">
        <v>1225313131</v>
      </c>
      <c r="F206" s="22" t="s">
        <v>532</v>
      </c>
      <c r="G206" s="22" t="s">
        <v>2999</v>
      </c>
      <c r="H206" s="22">
        <v>1.2</v>
      </c>
      <c r="I206" s="22" t="s">
        <v>551</v>
      </c>
      <c r="J206" s="22"/>
      <c r="K206" s="22"/>
      <c r="L206" s="22"/>
      <c r="M206" s="22" t="s">
        <v>843</v>
      </c>
      <c r="N206" s="22" t="s">
        <v>3310</v>
      </c>
      <c r="O206" s="23" t="s">
        <v>703</v>
      </c>
      <c r="P206" s="23" t="s">
        <v>6978</v>
      </c>
      <c r="Q206" s="23" t="s">
        <v>3091</v>
      </c>
      <c r="R206" s="55" t="s">
        <v>2367</v>
      </c>
      <c r="S206" s="90" t="s">
        <v>720</v>
      </c>
      <c r="T206" s="22" t="s">
        <v>3966</v>
      </c>
      <c r="U206" s="24"/>
      <c r="V206" s="22" t="s">
        <v>532</v>
      </c>
    </row>
    <row r="207" spans="1:22" s="25" customFormat="1" ht="60">
      <c r="A207" s="21">
        <v>206</v>
      </c>
      <c r="B207" s="22" t="s">
        <v>913</v>
      </c>
      <c r="C207" s="22" t="s">
        <v>622</v>
      </c>
      <c r="D207" s="22" t="s">
        <v>623</v>
      </c>
      <c r="E207" s="22">
        <v>1216313131</v>
      </c>
      <c r="F207" s="22" t="s">
        <v>532</v>
      </c>
      <c r="G207" s="22" t="s">
        <v>3000</v>
      </c>
      <c r="H207" s="22"/>
      <c r="I207" s="22" t="s">
        <v>452</v>
      </c>
      <c r="J207" s="22"/>
      <c r="K207" s="22"/>
      <c r="L207" s="22"/>
      <c r="M207" s="22" t="s">
        <v>844</v>
      </c>
      <c r="N207" s="22" t="s">
        <v>3303</v>
      </c>
      <c r="O207" s="23" t="s">
        <v>624</v>
      </c>
      <c r="P207" s="23" t="s">
        <v>6974</v>
      </c>
      <c r="Q207" s="23" t="s">
        <v>6154</v>
      </c>
      <c r="R207" s="375" t="s">
        <v>6155</v>
      </c>
      <c r="S207" s="92" t="s">
        <v>6156</v>
      </c>
      <c r="T207" s="22" t="s">
        <v>3966</v>
      </c>
      <c r="U207" s="38"/>
      <c r="V207" s="22" t="s">
        <v>532</v>
      </c>
    </row>
    <row r="208" spans="1:22" s="25" customFormat="1" ht="75">
      <c r="A208" s="21">
        <v>207</v>
      </c>
      <c r="B208" s="22" t="s">
        <v>902</v>
      </c>
      <c r="C208" s="22" t="s">
        <v>625</v>
      </c>
      <c r="D208" s="22" t="s">
        <v>626</v>
      </c>
      <c r="E208" s="22">
        <v>1214713131</v>
      </c>
      <c r="F208" s="22" t="s">
        <v>532</v>
      </c>
      <c r="G208" s="22" t="s">
        <v>627</v>
      </c>
      <c r="H208" s="22">
        <v>1.5</v>
      </c>
      <c r="I208" s="22" t="s">
        <v>627</v>
      </c>
      <c r="J208" s="22" t="s">
        <v>4232</v>
      </c>
      <c r="K208" s="22"/>
      <c r="L208" s="22" t="s">
        <v>6075</v>
      </c>
      <c r="M208" s="22" t="s">
        <v>844</v>
      </c>
      <c r="N208" s="22" t="s">
        <v>3310</v>
      </c>
      <c r="O208" s="23" t="s">
        <v>628</v>
      </c>
      <c r="P208" s="23" t="s">
        <v>6982</v>
      </c>
      <c r="Q208" s="23" t="s">
        <v>2278</v>
      </c>
      <c r="R208" s="55" t="s">
        <v>2369</v>
      </c>
      <c r="S208" s="90" t="s">
        <v>5999</v>
      </c>
      <c r="T208" s="22" t="s">
        <v>3966</v>
      </c>
      <c r="U208" s="24"/>
      <c r="V208" s="22" t="s">
        <v>532</v>
      </c>
    </row>
    <row r="209" spans="1:22" s="25" customFormat="1" ht="90">
      <c r="A209" s="21">
        <v>208</v>
      </c>
      <c r="B209" s="22" t="s">
        <v>913</v>
      </c>
      <c r="C209" s="22" t="s">
        <v>616</v>
      </c>
      <c r="D209" s="22" t="s">
        <v>617</v>
      </c>
      <c r="E209" s="22">
        <v>1228313131</v>
      </c>
      <c r="F209" s="22" t="s">
        <v>532</v>
      </c>
      <c r="G209" s="22" t="s">
        <v>3004</v>
      </c>
      <c r="H209" s="22">
        <v>2.5</v>
      </c>
      <c r="I209" s="22" t="s">
        <v>565</v>
      </c>
      <c r="J209" s="22"/>
      <c r="K209" s="22"/>
      <c r="L209" s="22"/>
      <c r="M209" s="22" t="s">
        <v>850</v>
      </c>
      <c r="N209" s="22" t="s">
        <v>3302</v>
      </c>
      <c r="O209" s="23" t="s">
        <v>618</v>
      </c>
      <c r="P209" s="23" t="s">
        <v>6983</v>
      </c>
      <c r="Q209" s="23" t="s">
        <v>619</v>
      </c>
      <c r="R209" s="55" t="s">
        <v>2370</v>
      </c>
      <c r="S209" s="90" t="s">
        <v>819</v>
      </c>
      <c r="T209" s="22" t="s">
        <v>3966</v>
      </c>
      <c r="U209" s="24"/>
      <c r="V209" s="22" t="s">
        <v>532</v>
      </c>
    </row>
    <row r="210" spans="1:22" s="25" customFormat="1" ht="120">
      <c r="A210" s="21">
        <v>209</v>
      </c>
      <c r="B210" s="22" t="s">
        <v>913</v>
      </c>
      <c r="C210" s="22" t="s">
        <v>629</v>
      </c>
      <c r="D210" s="22" t="s">
        <v>630</v>
      </c>
      <c r="E210" s="22">
        <v>1218113131</v>
      </c>
      <c r="F210" s="22" t="s">
        <v>532</v>
      </c>
      <c r="G210" s="22" t="s">
        <v>3008</v>
      </c>
      <c r="H210" s="22"/>
      <c r="I210" s="22" t="s">
        <v>452</v>
      </c>
      <c r="J210" s="22"/>
      <c r="K210" s="22"/>
      <c r="L210" s="22"/>
      <c r="M210" s="22" t="s">
        <v>845</v>
      </c>
      <c r="N210" s="22" t="s">
        <v>3303</v>
      </c>
      <c r="O210" s="23" t="s">
        <v>3409</v>
      </c>
      <c r="P210" s="23" t="s">
        <v>6974</v>
      </c>
      <c r="Q210" s="23" t="s">
        <v>2895</v>
      </c>
      <c r="R210" s="386" t="s">
        <v>2896</v>
      </c>
      <c r="S210" s="97" t="s">
        <v>3394</v>
      </c>
      <c r="T210" s="22" t="s">
        <v>3966</v>
      </c>
      <c r="U210" s="24" t="s">
        <v>6222</v>
      </c>
      <c r="V210" s="22" t="s">
        <v>532</v>
      </c>
    </row>
    <row r="211" spans="1:22" s="25" customFormat="1" ht="60">
      <c r="A211" s="21">
        <v>210</v>
      </c>
      <c r="B211" s="22" t="s">
        <v>913</v>
      </c>
      <c r="C211" s="22" t="s">
        <v>631</v>
      </c>
      <c r="D211" s="22" t="s">
        <v>632</v>
      </c>
      <c r="E211" s="22">
        <v>1217813131</v>
      </c>
      <c r="F211" s="22" t="s">
        <v>532</v>
      </c>
      <c r="G211" s="22" t="s">
        <v>3009</v>
      </c>
      <c r="H211" s="22"/>
      <c r="I211" s="22" t="s">
        <v>452</v>
      </c>
      <c r="J211" s="22"/>
      <c r="K211" s="22"/>
      <c r="L211" s="22" t="s">
        <v>6075</v>
      </c>
      <c r="M211" s="22" t="s">
        <v>844</v>
      </c>
      <c r="N211" s="22" t="s">
        <v>3303</v>
      </c>
      <c r="O211" s="23" t="s">
        <v>633</v>
      </c>
      <c r="P211" s="23" t="s">
        <v>6974</v>
      </c>
      <c r="Q211" s="23" t="s">
        <v>2886</v>
      </c>
      <c r="R211" s="95" t="s">
        <v>2887</v>
      </c>
      <c r="S211" s="90" t="s">
        <v>3395</v>
      </c>
      <c r="T211" s="22" t="s">
        <v>3966</v>
      </c>
      <c r="U211" s="24" t="s">
        <v>3920</v>
      </c>
      <c r="V211" s="22" t="s">
        <v>532</v>
      </c>
    </row>
    <row r="212" spans="1:22" s="25" customFormat="1" ht="60">
      <c r="A212" s="21">
        <v>211</v>
      </c>
      <c r="B212" s="22" t="s">
        <v>913</v>
      </c>
      <c r="C212" s="22" t="s">
        <v>634</v>
      </c>
      <c r="D212" s="22" t="s">
        <v>635</v>
      </c>
      <c r="E212" s="22">
        <v>1218213131</v>
      </c>
      <c r="F212" s="22" t="s">
        <v>532</v>
      </c>
      <c r="G212" s="22" t="s">
        <v>3011</v>
      </c>
      <c r="H212" s="22"/>
      <c r="I212" s="22" t="s">
        <v>452</v>
      </c>
      <c r="J212" s="22"/>
      <c r="K212" s="22"/>
      <c r="L212" s="22" t="s">
        <v>6075</v>
      </c>
      <c r="M212" s="22" t="s">
        <v>843</v>
      </c>
      <c r="N212" s="22" t="s">
        <v>3303</v>
      </c>
      <c r="O212" s="23" t="s">
        <v>636</v>
      </c>
      <c r="P212" s="23" t="s">
        <v>6974</v>
      </c>
      <c r="Q212" s="23" t="s">
        <v>2277</v>
      </c>
      <c r="R212" s="55" t="s">
        <v>2373</v>
      </c>
      <c r="S212" s="90" t="s">
        <v>2436</v>
      </c>
      <c r="T212" s="22" t="s">
        <v>3966</v>
      </c>
      <c r="U212" s="24"/>
      <c r="V212" s="22" t="s">
        <v>532</v>
      </c>
    </row>
    <row r="213" spans="1:22" s="29" customFormat="1" ht="90">
      <c r="A213" s="21">
        <v>212</v>
      </c>
      <c r="B213" s="22" t="s">
        <v>913</v>
      </c>
      <c r="C213" s="22" t="s">
        <v>829</v>
      </c>
      <c r="D213" s="22" t="s">
        <v>831</v>
      </c>
      <c r="E213" s="22">
        <v>1236313131</v>
      </c>
      <c r="F213" s="22" t="s">
        <v>532</v>
      </c>
      <c r="G213" s="22" t="s">
        <v>854</v>
      </c>
      <c r="H213" s="22">
        <v>171</v>
      </c>
      <c r="I213" s="22" t="s">
        <v>602</v>
      </c>
      <c r="J213" s="22" t="s">
        <v>4232</v>
      </c>
      <c r="K213" s="22"/>
      <c r="L213" s="22"/>
      <c r="M213" s="22" t="s">
        <v>843</v>
      </c>
      <c r="N213" s="22" t="s">
        <v>3302</v>
      </c>
      <c r="O213" s="23" t="s">
        <v>827</v>
      </c>
      <c r="P213" s="23" t="s">
        <v>6978</v>
      </c>
      <c r="Q213" s="26" t="s">
        <v>3117</v>
      </c>
      <c r="R213" s="91" t="s">
        <v>3119</v>
      </c>
      <c r="S213" s="90" t="s">
        <v>3118</v>
      </c>
      <c r="T213" s="22" t="s">
        <v>3966</v>
      </c>
      <c r="U213" s="24" t="s">
        <v>4205</v>
      </c>
      <c r="V213" s="22" t="s">
        <v>532</v>
      </c>
    </row>
    <row r="214" spans="1:22" ht="75">
      <c r="A214" s="21">
        <v>213</v>
      </c>
      <c r="B214" s="22" t="s">
        <v>913</v>
      </c>
      <c r="C214" s="22" t="s">
        <v>637</v>
      </c>
      <c r="D214" s="22" t="s">
        <v>638</v>
      </c>
      <c r="E214" s="22">
        <v>1221113131</v>
      </c>
      <c r="F214" s="22" t="s">
        <v>532</v>
      </c>
      <c r="G214" s="22" t="s">
        <v>3015</v>
      </c>
      <c r="H214" s="22">
        <v>1.5</v>
      </c>
      <c r="I214" s="22" t="s">
        <v>627</v>
      </c>
      <c r="J214" s="22"/>
      <c r="K214" s="22"/>
      <c r="L214" s="22"/>
      <c r="M214" s="22" t="s">
        <v>843</v>
      </c>
      <c r="N214" s="22" t="s">
        <v>3310</v>
      </c>
      <c r="O214" s="23" t="s">
        <v>639</v>
      </c>
      <c r="P214" s="23" t="s">
        <v>6982</v>
      </c>
      <c r="Q214" s="23" t="s">
        <v>640</v>
      </c>
      <c r="R214" s="55" t="s">
        <v>2375</v>
      </c>
      <c r="S214" s="90" t="s">
        <v>801</v>
      </c>
      <c r="T214" s="22" t="s">
        <v>3966</v>
      </c>
      <c r="U214" s="24"/>
      <c r="V214" s="22" t="s">
        <v>532</v>
      </c>
    </row>
    <row r="215" spans="1:22" ht="90">
      <c r="A215" s="21">
        <v>214</v>
      </c>
      <c r="B215" s="22" t="s">
        <v>913</v>
      </c>
      <c r="C215" s="22" t="s">
        <v>641</v>
      </c>
      <c r="D215" s="22" t="s">
        <v>642</v>
      </c>
      <c r="E215" s="22">
        <v>1226513131</v>
      </c>
      <c r="F215" s="22" t="s">
        <v>532</v>
      </c>
      <c r="G215" s="22" t="s">
        <v>3017</v>
      </c>
      <c r="H215" s="22"/>
      <c r="I215" s="22" t="s">
        <v>452</v>
      </c>
      <c r="J215" s="22"/>
      <c r="K215" s="22"/>
      <c r="L215" s="22"/>
      <c r="M215" s="22" t="s">
        <v>848</v>
      </c>
      <c r="N215" s="22" t="s">
        <v>3303</v>
      </c>
      <c r="O215" s="23" t="s">
        <v>6214</v>
      </c>
      <c r="P215" s="23" t="s">
        <v>6975</v>
      </c>
      <c r="Q215" s="23" t="s">
        <v>724</v>
      </c>
      <c r="R215" s="91" t="s">
        <v>2350</v>
      </c>
      <c r="S215" s="90" t="s">
        <v>2408</v>
      </c>
      <c r="T215" s="22" t="s">
        <v>3966</v>
      </c>
      <c r="U215" s="24"/>
      <c r="V215" s="22" t="s">
        <v>532</v>
      </c>
    </row>
    <row r="216" spans="1:22" ht="75">
      <c r="A216" s="21">
        <v>215</v>
      </c>
      <c r="B216" s="22" t="s">
        <v>902</v>
      </c>
      <c r="C216" s="22" t="s">
        <v>858</v>
      </c>
      <c r="D216" s="22" t="s">
        <v>690</v>
      </c>
      <c r="E216" s="22">
        <v>1235513131</v>
      </c>
      <c r="F216" s="22" t="s">
        <v>532</v>
      </c>
      <c r="G216" s="22" t="s">
        <v>3018</v>
      </c>
      <c r="H216" s="22"/>
      <c r="I216" s="22" t="s">
        <v>452</v>
      </c>
      <c r="J216" s="22"/>
      <c r="K216" s="22"/>
      <c r="L216" s="22"/>
      <c r="M216" s="22" t="s">
        <v>850</v>
      </c>
      <c r="N216" s="22" t="s">
        <v>3303</v>
      </c>
      <c r="O216" s="23" t="s">
        <v>835</v>
      </c>
      <c r="P216" s="23" t="s">
        <v>6974</v>
      </c>
      <c r="Q216" s="23" t="s">
        <v>2276</v>
      </c>
      <c r="R216" s="55" t="s">
        <v>2376</v>
      </c>
      <c r="S216" s="90" t="s">
        <v>2440</v>
      </c>
      <c r="T216" s="22" t="s">
        <v>3966</v>
      </c>
      <c r="U216" s="24"/>
      <c r="V216" s="22" t="s">
        <v>532</v>
      </c>
    </row>
    <row r="217" spans="1:22" ht="75">
      <c r="A217" s="21">
        <v>216</v>
      </c>
      <c r="B217" s="22" t="s">
        <v>913</v>
      </c>
      <c r="C217" s="22" t="s">
        <v>570</v>
      </c>
      <c r="D217" s="22" t="s">
        <v>571</v>
      </c>
      <c r="E217" s="22">
        <v>1216013131</v>
      </c>
      <c r="F217" s="22" t="s">
        <v>532</v>
      </c>
      <c r="G217" s="22" t="s">
        <v>2920</v>
      </c>
      <c r="H217" s="22"/>
      <c r="I217" s="22" t="s">
        <v>452</v>
      </c>
      <c r="J217" s="22"/>
      <c r="K217" s="22"/>
      <c r="L217" s="22"/>
      <c r="M217" s="22" t="s">
        <v>843</v>
      </c>
      <c r="N217" s="22" t="s">
        <v>3303</v>
      </c>
      <c r="O217" s="23" t="s">
        <v>572</v>
      </c>
      <c r="P217" s="23" t="s">
        <v>6974</v>
      </c>
      <c r="Q217" s="23" t="s">
        <v>6904</v>
      </c>
      <c r="R217" s="55" t="s">
        <v>6905</v>
      </c>
      <c r="S217" s="92" t="s">
        <v>6906</v>
      </c>
      <c r="T217" s="22" t="s">
        <v>3966</v>
      </c>
      <c r="U217" s="24" t="s">
        <v>3851</v>
      </c>
      <c r="V217" s="22" t="s">
        <v>532</v>
      </c>
    </row>
    <row r="218" spans="1:22" ht="90">
      <c r="A218" s="21">
        <v>217</v>
      </c>
      <c r="B218" s="22" t="s">
        <v>902</v>
      </c>
      <c r="C218" s="22" t="s">
        <v>647</v>
      </c>
      <c r="D218" s="22" t="s">
        <v>648</v>
      </c>
      <c r="E218" s="22">
        <v>1210613131</v>
      </c>
      <c r="F218" s="22" t="s">
        <v>532</v>
      </c>
      <c r="G218" s="22" t="s">
        <v>2789</v>
      </c>
      <c r="H218" s="22"/>
      <c r="I218" s="22" t="s">
        <v>452</v>
      </c>
      <c r="J218" s="22" t="s">
        <v>4231</v>
      </c>
      <c r="K218" s="22" t="s">
        <v>4233</v>
      </c>
      <c r="L218" s="22" t="s">
        <v>6075</v>
      </c>
      <c r="M218" s="22" t="s">
        <v>846</v>
      </c>
      <c r="N218" s="22" t="s">
        <v>3303</v>
      </c>
      <c r="O218" s="23" t="s">
        <v>649</v>
      </c>
      <c r="P218" s="23" t="s">
        <v>6975</v>
      </c>
      <c r="Q218" s="23" t="s">
        <v>2297</v>
      </c>
      <c r="R218" s="95" t="s">
        <v>2377</v>
      </c>
      <c r="S218" s="90" t="s">
        <v>646</v>
      </c>
      <c r="T218" s="22" t="s">
        <v>3966</v>
      </c>
      <c r="U218" s="24" t="s">
        <v>3851</v>
      </c>
      <c r="V218" s="22" t="s">
        <v>532</v>
      </c>
    </row>
    <row r="219" spans="1:22" s="25" customFormat="1" ht="60.75" thickBot="1">
      <c r="A219" s="21">
        <v>218</v>
      </c>
      <c r="B219" s="22" t="s">
        <v>913</v>
      </c>
      <c r="C219" s="22" t="s">
        <v>650</v>
      </c>
      <c r="D219" s="22" t="s">
        <v>651</v>
      </c>
      <c r="E219" s="22">
        <v>1213613131</v>
      </c>
      <c r="F219" s="22" t="s">
        <v>532</v>
      </c>
      <c r="G219" s="22" t="s">
        <v>3026</v>
      </c>
      <c r="H219" s="22"/>
      <c r="I219" s="22" t="s">
        <v>452</v>
      </c>
      <c r="J219" s="22"/>
      <c r="K219" s="22"/>
      <c r="L219" s="22" t="s">
        <v>6075</v>
      </c>
      <c r="M219" s="22" t="s">
        <v>844</v>
      </c>
      <c r="N219" s="22" t="s">
        <v>3303</v>
      </c>
      <c r="O219" s="23" t="s">
        <v>704</v>
      </c>
      <c r="P219" s="23" t="s">
        <v>6974</v>
      </c>
      <c r="Q219" s="411" t="s">
        <v>6229</v>
      </c>
      <c r="R219" s="412" t="s">
        <v>6231</v>
      </c>
      <c r="S219" s="413" t="s">
        <v>6230</v>
      </c>
      <c r="T219" s="22" t="s">
        <v>3966</v>
      </c>
      <c r="U219" s="24"/>
      <c r="V219" s="22" t="s">
        <v>532</v>
      </c>
    </row>
    <row r="220" spans="1:22" ht="75">
      <c r="A220" s="21">
        <v>219</v>
      </c>
      <c r="B220" s="22" t="s">
        <v>913</v>
      </c>
      <c r="C220" s="22" t="s">
        <v>653</v>
      </c>
      <c r="D220" s="22" t="s">
        <v>654</v>
      </c>
      <c r="E220" s="22">
        <v>1212413131</v>
      </c>
      <c r="F220" s="22" t="s">
        <v>532</v>
      </c>
      <c r="G220" s="22" t="s">
        <v>3028</v>
      </c>
      <c r="H220" s="22"/>
      <c r="I220" s="22" t="s">
        <v>452</v>
      </c>
      <c r="J220" s="22"/>
      <c r="K220" s="22"/>
      <c r="L220" s="22" t="s">
        <v>6075</v>
      </c>
      <c r="M220" s="22" t="s">
        <v>843</v>
      </c>
      <c r="N220" s="22" t="s">
        <v>3303</v>
      </c>
      <c r="O220" s="23" t="s">
        <v>2894</v>
      </c>
      <c r="P220" s="23" t="s">
        <v>6974</v>
      </c>
      <c r="Q220" s="23" t="s">
        <v>3537</v>
      </c>
      <c r="R220" s="55" t="s">
        <v>3535</v>
      </c>
      <c r="S220" s="90" t="s">
        <v>3536</v>
      </c>
      <c r="T220" s="22" t="s">
        <v>3966</v>
      </c>
      <c r="U220" s="24"/>
      <c r="V220" s="22" t="s">
        <v>532</v>
      </c>
    </row>
    <row r="221" spans="1:22" ht="180">
      <c r="A221" s="21">
        <v>220</v>
      </c>
      <c r="B221" s="22" t="s">
        <v>902</v>
      </c>
      <c r="C221" s="22" t="s">
        <v>664</v>
      </c>
      <c r="D221" s="22" t="s">
        <v>665</v>
      </c>
      <c r="E221" s="22">
        <v>1235313131</v>
      </c>
      <c r="F221" s="22" t="s">
        <v>532</v>
      </c>
      <c r="G221" s="22" t="s">
        <v>666</v>
      </c>
      <c r="H221" s="22"/>
      <c r="I221" s="22" t="s">
        <v>666</v>
      </c>
      <c r="J221" s="22" t="s">
        <v>4232</v>
      </c>
      <c r="K221" s="22"/>
      <c r="L221" s="22" t="s">
        <v>6075</v>
      </c>
      <c r="M221" s="22" t="s">
        <v>850</v>
      </c>
      <c r="N221" s="22" t="s">
        <v>3302</v>
      </c>
      <c r="O221" s="23" t="s">
        <v>6918</v>
      </c>
      <c r="P221" s="23" t="s">
        <v>6984</v>
      </c>
      <c r="Q221" s="28" t="s">
        <v>3127</v>
      </c>
      <c r="R221" s="91" t="s">
        <v>3128</v>
      </c>
      <c r="S221" s="90" t="s">
        <v>3129</v>
      </c>
      <c r="T221" s="22" t="s">
        <v>3966</v>
      </c>
      <c r="U221" s="24" t="s">
        <v>3130</v>
      </c>
      <c r="V221" s="22" t="s">
        <v>532</v>
      </c>
    </row>
    <row r="222" spans="1:22" ht="75">
      <c r="A222" s="21">
        <v>221</v>
      </c>
      <c r="B222" s="22" t="s">
        <v>902</v>
      </c>
      <c r="C222" s="22" t="s">
        <v>657</v>
      </c>
      <c r="D222" s="22" t="s">
        <v>658</v>
      </c>
      <c r="E222" s="22">
        <v>1222813131</v>
      </c>
      <c r="F222" s="22" t="s">
        <v>532</v>
      </c>
      <c r="G222" s="22" t="s">
        <v>659</v>
      </c>
      <c r="H222" s="22"/>
      <c r="I222" s="22" t="s">
        <v>659</v>
      </c>
      <c r="J222" s="22" t="s">
        <v>4232</v>
      </c>
      <c r="K222" s="22"/>
      <c r="L222" s="22"/>
      <c r="M222" s="22" t="s">
        <v>843</v>
      </c>
      <c r="N222" s="22" t="s">
        <v>3302</v>
      </c>
      <c r="O222" s="23" t="s">
        <v>833</v>
      </c>
      <c r="P222" s="23" t="s">
        <v>6985</v>
      </c>
      <c r="Q222" s="23" t="s">
        <v>6901</v>
      </c>
      <c r="R222" s="375" t="s">
        <v>6902</v>
      </c>
      <c r="S222" s="92" t="s">
        <v>6903</v>
      </c>
      <c r="T222" s="22" t="s">
        <v>3966</v>
      </c>
      <c r="U222" s="24"/>
      <c r="V222" s="22" t="s">
        <v>532</v>
      </c>
    </row>
    <row r="223" spans="1:22" ht="105">
      <c r="A223" s="21">
        <v>222</v>
      </c>
      <c r="B223" s="22" t="s">
        <v>902</v>
      </c>
      <c r="C223" s="22" t="s">
        <v>660</v>
      </c>
      <c r="D223" s="22" t="s">
        <v>661</v>
      </c>
      <c r="E223" s="22">
        <v>1226213131</v>
      </c>
      <c r="F223" s="22" t="s">
        <v>532</v>
      </c>
      <c r="G223" s="22" t="s">
        <v>662</v>
      </c>
      <c r="H223" s="22"/>
      <c r="I223" s="22" t="s">
        <v>662</v>
      </c>
      <c r="J223" s="22" t="s">
        <v>4232</v>
      </c>
      <c r="K223" s="22"/>
      <c r="L223" s="22" t="s">
        <v>6075</v>
      </c>
      <c r="M223" s="22" t="s">
        <v>845</v>
      </c>
      <c r="N223" s="22" t="s">
        <v>3310</v>
      </c>
      <c r="O223" s="23" t="s">
        <v>663</v>
      </c>
      <c r="P223" s="23" t="s">
        <v>6982</v>
      </c>
      <c r="Q223" s="23" t="s">
        <v>2275</v>
      </c>
      <c r="R223" s="55" t="s">
        <v>2399</v>
      </c>
      <c r="S223" s="90" t="s">
        <v>2430</v>
      </c>
      <c r="T223" s="22" t="s">
        <v>3966</v>
      </c>
      <c r="U223" s="24"/>
      <c r="V223" s="22" t="s">
        <v>532</v>
      </c>
    </row>
    <row r="224" spans="1:22" ht="105">
      <c r="A224" s="21">
        <v>223</v>
      </c>
      <c r="B224" s="21" t="s">
        <v>902</v>
      </c>
      <c r="C224" s="22" t="s">
        <v>830</v>
      </c>
      <c r="D224" s="22" t="s">
        <v>3287</v>
      </c>
      <c r="E224" s="22">
        <v>1236413131</v>
      </c>
      <c r="F224" s="22" t="s">
        <v>532</v>
      </c>
      <c r="G224" s="22" t="s">
        <v>818</v>
      </c>
      <c r="H224" s="22"/>
      <c r="I224" s="22" t="s">
        <v>818</v>
      </c>
      <c r="J224" s="22" t="s">
        <v>4232</v>
      </c>
      <c r="K224" s="22"/>
      <c r="L224" s="22"/>
      <c r="M224" s="22" t="s">
        <v>843</v>
      </c>
      <c r="N224" s="22" t="s">
        <v>3310</v>
      </c>
      <c r="O224" s="23" t="s">
        <v>2264</v>
      </c>
      <c r="P224" s="23" t="s">
        <v>6981</v>
      </c>
      <c r="Q224" s="23" t="s">
        <v>4210</v>
      </c>
      <c r="R224" s="95" t="s">
        <v>4211</v>
      </c>
      <c r="S224" s="90" t="s">
        <v>4212</v>
      </c>
      <c r="T224" s="22" t="s">
        <v>3966</v>
      </c>
      <c r="U224" s="24"/>
      <c r="V224" s="22" t="s">
        <v>532</v>
      </c>
    </row>
    <row r="225" spans="1:22" ht="75">
      <c r="A225" s="21">
        <v>224</v>
      </c>
      <c r="B225" s="52" t="s">
        <v>902</v>
      </c>
      <c r="C225" s="35" t="s">
        <v>2532</v>
      </c>
      <c r="D225" s="35" t="s">
        <v>2533</v>
      </c>
      <c r="E225" s="35">
        <v>1236813131</v>
      </c>
      <c r="F225" s="31" t="s">
        <v>532</v>
      </c>
      <c r="G225" s="35" t="s">
        <v>3064</v>
      </c>
      <c r="H225" s="53"/>
      <c r="I225" s="53" t="s">
        <v>452</v>
      </c>
      <c r="J225" s="53"/>
      <c r="K225" s="53"/>
      <c r="L225" s="53"/>
      <c r="M225" s="22" t="s">
        <v>843</v>
      </c>
      <c r="N225" s="22" t="s">
        <v>3303</v>
      </c>
      <c r="O225" s="36" t="s">
        <v>2442</v>
      </c>
      <c r="P225" s="23" t="s">
        <v>6974</v>
      </c>
      <c r="Q225" s="32" t="s">
        <v>652</v>
      </c>
      <c r="R225" s="91" t="s">
        <v>2381</v>
      </c>
      <c r="S225" s="96" t="s">
        <v>692</v>
      </c>
      <c r="T225" s="22" t="s">
        <v>3966</v>
      </c>
      <c r="U225" s="39"/>
      <c r="V225" s="31" t="s">
        <v>532</v>
      </c>
    </row>
    <row r="226" spans="1:22" ht="90.75" thickBot="1">
      <c r="A226" s="21">
        <v>225</v>
      </c>
      <c r="B226" s="52" t="s">
        <v>913</v>
      </c>
      <c r="C226" s="35" t="s">
        <v>2535</v>
      </c>
      <c r="D226" s="35" t="s">
        <v>2537</v>
      </c>
      <c r="E226" s="35">
        <v>1236613131</v>
      </c>
      <c r="F226" s="31" t="s">
        <v>532</v>
      </c>
      <c r="G226" s="35" t="s">
        <v>2538</v>
      </c>
      <c r="H226" s="35"/>
      <c r="I226" s="35" t="s">
        <v>2538</v>
      </c>
      <c r="J226" s="35" t="s">
        <v>4232</v>
      </c>
      <c r="K226" s="35"/>
      <c r="L226" s="35"/>
      <c r="M226" s="22" t="s">
        <v>843</v>
      </c>
      <c r="N226" s="22" t="s">
        <v>3310</v>
      </c>
      <c r="O226" s="36" t="s">
        <v>2540</v>
      </c>
      <c r="P226" s="23" t="s">
        <v>6986</v>
      </c>
      <c r="Q226" s="734" t="s">
        <v>6832</v>
      </c>
      <c r="R226" s="381" t="s">
        <v>6968</v>
      </c>
      <c r="S226" s="735">
        <v>948780224</v>
      </c>
      <c r="T226" s="22" t="s">
        <v>3966</v>
      </c>
      <c r="U226" s="39" t="s">
        <v>6189</v>
      </c>
      <c r="V226" s="31" t="s">
        <v>532</v>
      </c>
    </row>
    <row r="227" spans="1:22" ht="75">
      <c r="A227" s="21">
        <v>226</v>
      </c>
      <c r="B227" s="37" t="s">
        <v>913</v>
      </c>
      <c r="C227" s="35" t="s">
        <v>3133</v>
      </c>
      <c r="D227" s="35" t="s">
        <v>3134</v>
      </c>
      <c r="E227" s="35">
        <v>1237213131</v>
      </c>
      <c r="F227" s="35" t="s">
        <v>532</v>
      </c>
      <c r="G227" s="35" t="s">
        <v>3069</v>
      </c>
      <c r="H227" s="35"/>
      <c r="I227" s="35" t="s">
        <v>452</v>
      </c>
      <c r="J227" s="35"/>
      <c r="K227" s="35"/>
      <c r="L227" s="35"/>
      <c r="M227" s="22" t="s">
        <v>843</v>
      </c>
      <c r="N227" s="22" t="s">
        <v>3302</v>
      </c>
      <c r="O227" s="36" t="s">
        <v>3116</v>
      </c>
      <c r="P227" s="23" t="s">
        <v>6974</v>
      </c>
      <c r="Q227" s="32" t="s">
        <v>3845</v>
      </c>
      <c r="R227" s="55" t="s">
        <v>3846</v>
      </c>
      <c r="S227" s="90" t="s">
        <v>3847</v>
      </c>
      <c r="T227" s="22" t="s">
        <v>3966</v>
      </c>
      <c r="U227" s="174" t="s">
        <v>6227</v>
      </c>
      <c r="V227" s="35" t="s">
        <v>532</v>
      </c>
    </row>
    <row r="228" spans="1:22" ht="75">
      <c r="A228" s="21">
        <v>227</v>
      </c>
      <c r="B228" s="37" t="s">
        <v>913</v>
      </c>
      <c r="C228" s="34" t="s">
        <v>3131</v>
      </c>
      <c r="D228" s="34" t="s">
        <v>3132</v>
      </c>
      <c r="E228" s="34">
        <v>1237313131</v>
      </c>
      <c r="F228" s="34" t="s">
        <v>532</v>
      </c>
      <c r="G228" s="34" t="s">
        <v>3067</v>
      </c>
      <c r="H228" s="34"/>
      <c r="I228" s="34" t="s">
        <v>452</v>
      </c>
      <c r="J228" s="34"/>
      <c r="K228" s="34"/>
      <c r="L228" s="34"/>
      <c r="M228" s="22" t="s">
        <v>843</v>
      </c>
      <c r="N228" s="22" t="s">
        <v>3303</v>
      </c>
      <c r="O228" s="36" t="s">
        <v>5997</v>
      </c>
      <c r="P228" s="23" t="s">
        <v>6974</v>
      </c>
      <c r="Q228" s="160" t="s">
        <v>4021</v>
      </c>
      <c r="R228" s="178" t="s">
        <v>4218</v>
      </c>
      <c r="S228" s="93" t="s">
        <v>4219</v>
      </c>
      <c r="T228" s="22" t="s">
        <v>3966</v>
      </c>
      <c r="U228" s="175" t="s">
        <v>4220</v>
      </c>
      <c r="V228" s="34" t="s">
        <v>532</v>
      </c>
    </row>
    <row r="229" spans="1:22" ht="60">
      <c r="A229" s="21">
        <v>228</v>
      </c>
      <c r="B229" s="37" t="s">
        <v>913</v>
      </c>
      <c r="C229" s="31" t="s">
        <v>4228</v>
      </c>
      <c r="D229" s="31" t="s">
        <v>4226</v>
      </c>
      <c r="E229" s="31">
        <v>1238113131</v>
      </c>
      <c r="F229" s="169" t="s">
        <v>3078</v>
      </c>
      <c r="G229" s="168" t="s">
        <v>4183</v>
      </c>
      <c r="H229" s="168"/>
      <c r="I229" s="168" t="s">
        <v>442</v>
      </c>
      <c r="J229" s="31" t="s">
        <v>4232</v>
      </c>
      <c r="K229" s="31"/>
      <c r="L229" s="31"/>
      <c r="M229" s="169"/>
      <c r="N229" s="35" t="s">
        <v>3306</v>
      </c>
      <c r="O229" s="32" t="s">
        <v>6004</v>
      </c>
      <c r="P229" s="23" t="s">
        <v>6990</v>
      </c>
      <c r="Q229" s="32" t="s">
        <v>6168</v>
      </c>
      <c r="R229" s="388" t="s">
        <v>6169</v>
      </c>
      <c r="S229" s="389" t="s">
        <v>6170</v>
      </c>
      <c r="T229" s="169" t="s">
        <v>3085</v>
      </c>
      <c r="U229" s="177" t="s">
        <v>4216</v>
      </c>
      <c r="V229" s="169" t="s">
        <v>3078</v>
      </c>
    </row>
    <row r="230" spans="1:22" ht="75">
      <c r="A230" s="21">
        <v>229</v>
      </c>
      <c r="B230" s="37" t="s">
        <v>902</v>
      </c>
      <c r="C230" s="35" t="s">
        <v>4229</v>
      </c>
      <c r="D230" s="35" t="s">
        <v>4227</v>
      </c>
      <c r="E230" s="35">
        <v>1238213131</v>
      </c>
      <c r="F230" s="172" t="s">
        <v>3</v>
      </c>
      <c r="G230" s="35" t="s">
        <v>4182</v>
      </c>
      <c r="H230" s="171"/>
      <c r="I230" s="171" t="s">
        <v>4</v>
      </c>
      <c r="J230" s="35" t="s">
        <v>4232</v>
      </c>
      <c r="K230" s="35"/>
      <c r="L230" s="35"/>
      <c r="M230" s="35" t="s">
        <v>844</v>
      </c>
      <c r="N230" s="171" t="s">
        <v>3304</v>
      </c>
      <c r="O230" s="173" t="s">
        <v>6005</v>
      </c>
      <c r="P230" s="23" t="s">
        <v>6932</v>
      </c>
      <c r="Q230" s="36" t="s">
        <v>4198</v>
      </c>
      <c r="R230" s="736" t="s">
        <v>4199</v>
      </c>
      <c r="S230" s="96" t="s">
        <v>4200</v>
      </c>
      <c r="T230" s="176" t="s">
        <v>674</v>
      </c>
      <c r="U230" s="177" t="s">
        <v>4224</v>
      </c>
      <c r="V230" s="172" t="s">
        <v>3</v>
      </c>
    </row>
    <row r="231" spans="1:22" ht="90.75" thickBot="1">
      <c r="A231" s="21">
        <v>230</v>
      </c>
      <c r="B231" s="167" t="s">
        <v>913</v>
      </c>
      <c r="C231" s="35" t="s">
        <v>6014</v>
      </c>
      <c r="D231" s="35" t="s">
        <v>6015</v>
      </c>
      <c r="E231" s="35">
        <v>1238313131</v>
      </c>
      <c r="F231" s="172" t="s">
        <v>532</v>
      </c>
      <c r="G231" s="35" t="s">
        <v>4221</v>
      </c>
      <c r="H231" s="171"/>
      <c r="I231" s="171" t="s">
        <v>4221</v>
      </c>
      <c r="J231" s="171"/>
      <c r="K231" s="171"/>
      <c r="L231" s="171"/>
      <c r="M231" s="171"/>
      <c r="N231" s="35" t="s">
        <v>3310</v>
      </c>
      <c r="O231" s="170" t="s">
        <v>4184</v>
      </c>
      <c r="P231" s="23" t="s">
        <v>6987</v>
      </c>
      <c r="Q231" s="403" t="s">
        <v>6190</v>
      </c>
      <c r="R231" s="396" t="s">
        <v>6191</v>
      </c>
      <c r="S231" s="404" t="s">
        <v>6192</v>
      </c>
      <c r="T231" s="176" t="s">
        <v>3966</v>
      </c>
      <c r="U231" s="405" t="s">
        <v>6193</v>
      </c>
      <c r="V231" s="172" t="s">
        <v>532</v>
      </c>
    </row>
    <row r="232" spans="1:22" ht="60.75" thickBot="1">
      <c r="A232" s="21">
        <v>231</v>
      </c>
      <c r="B232" s="22" t="s">
        <v>913</v>
      </c>
      <c r="C232" s="31" t="s">
        <v>6105</v>
      </c>
      <c r="D232" s="31" t="s">
        <v>6104</v>
      </c>
      <c r="E232" s="31">
        <v>1238413131</v>
      </c>
      <c r="F232" s="368" t="s">
        <v>532</v>
      </c>
      <c r="G232" s="367" t="s">
        <v>5996</v>
      </c>
      <c r="H232" s="367"/>
      <c r="I232" s="367" t="s">
        <v>584</v>
      </c>
      <c r="J232" s="369"/>
      <c r="K232" s="369"/>
      <c r="L232" s="369"/>
      <c r="M232" s="370"/>
      <c r="N232" s="94" t="s">
        <v>3302</v>
      </c>
      <c r="O232" s="32" t="s">
        <v>6086</v>
      </c>
      <c r="P232" s="23" t="s">
        <v>6988</v>
      </c>
      <c r="Q232" s="380" t="s">
        <v>7004</v>
      </c>
      <c r="R232" s="381" t="s">
        <v>7005</v>
      </c>
      <c r="S232" s="382" t="s">
        <v>7006</v>
      </c>
      <c r="T232" s="326" t="s">
        <v>3966</v>
      </c>
      <c r="U232" s="406" t="s">
        <v>7007</v>
      </c>
      <c r="V232" s="368" t="s">
        <v>532</v>
      </c>
    </row>
    <row r="233" spans="1:22" ht="75">
      <c r="A233" s="21">
        <v>232</v>
      </c>
      <c r="B233" s="37" t="s">
        <v>902</v>
      </c>
      <c r="C233" s="31" t="s">
        <v>6120</v>
      </c>
      <c r="D233" s="35" t="s">
        <v>6127</v>
      </c>
      <c r="E233" s="35">
        <v>1238513131</v>
      </c>
      <c r="F233" s="325" t="s">
        <v>532</v>
      </c>
      <c r="G233" s="324" t="s">
        <v>5995</v>
      </c>
      <c r="H233" s="324"/>
      <c r="I233" s="324" t="s">
        <v>5995</v>
      </c>
      <c r="J233" s="322" t="s">
        <v>4232</v>
      </c>
      <c r="K233" s="322"/>
      <c r="L233" s="322"/>
      <c r="M233" s="323"/>
      <c r="N233" s="34" t="s">
        <v>3302</v>
      </c>
      <c r="O233" s="32" t="s">
        <v>6072</v>
      </c>
      <c r="P233" s="23" t="s">
        <v>6988</v>
      </c>
      <c r="Q233" s="32" t="s">
        <v>6079</v>
      </c>
      <c r="R233" s="56" t="s">
        <v>6081</v>
      </c>
      <c r="S233" s="93" t="s">
        <v>6080</v>
      </c>
      <c r="T233" s="326" t="s">
        <v>3966</v>
      </c>
      <c r="U233" s="160" t="s">
        <v>6151</v>
      </c>
      <c r="V233" s="325" t="s">
        <v>532</v>
      </c>
    </row>
    <row r="234" spans="1:22" ht="60.75" thickBot="1">
      <c r="A234" s="21">
        <v>233</v>
      </c>
      <c r="B234" s="22" t="s">
        <v>902</v>
      </c>
      <c r="C234" s="31" t="s">
        <v>6121</v>
      </c>
      <c r="D234" s="31" t="s">
        <v>6128</v>
      </c>
      <c r="E234" s="31">
        <v>1238613131</v>
      </c>
      <c r="F234" s="22" t="s">
        <v>532</v>
      </c>
      <c r="G234" s="371" t="s">
        <v>6013</v>
      </c>
      <c r="H234" s="371"/>
      <c r="I234" s="371" t="s">
        <v>6013</v>
      </c>
      <c r="J234" s="372" t="s">
        <v>4232</v>
      </c>
      <c r="K234" s="373"/>
      <c r="L234" s="373"/>
      <c r="M234" s="374"/>
      <c r="N234" s="374" t="s">
        <v>3310</v>
      </c>
      <c r="O234" s="32" t="s">
        <v>6073</v>
      </c>
      <c r="P234" s="23" t="s">
        <v>6988</v>
      </c>
      <c r="Q234" s="380" t="s">
        <v>6994</v>
      </c>
      <c r="R234" s="381" t="s">
        <v>6995</v>
      </c>
      <c r="S234" s="737" t="s">
        <v>6996</v>
      </c>
      <c r="T234" s="366" t="s">
        <v>3966</v>
      </c>
      <c r="U234" s="160" t="s">
        <v>6152</v>
      </c>
      <c r="V234" s="22" t="s">
        <v>532</v>
      </c>
    </row>
    <row r="235" spans="1:22" ht="90">
      <c r="A235" s="21">
        <v>234</v>
      </c>
      <c r="B235" s="22" t="s">
        <v>902</v>
      </c>
      <c r="C235" s="31" t="s">
        <v>6147</v>
      </c>
      <c r="D235" s="31" t="s">
        <v>6148</v>
      </c>
      <c r="E235" s="31">
        <v>1238713131</v>
      </c>
      <c r="F235" s="22" t="s">
        <v>3078</v>
      </c>
      <c r="G235" s="31" t="s">
        <v>6017</v>
      </c>
      <c r="H235" s="31"/>
      <c r="I235" s="31" t="s">
        <v>452</v>
      </c>
      <c r="J235" s="372"/>
      <c r="K235" s="372"/>
      <c r="L235" s="372"/>
      <c r="M235" s="94" t="s">
        <v>845</v>
      </c>
      <c r="N235" s="94" t="s">
        <v>3305</v>
      </c>
      <c r="O235" s="32" t="s">
        <v>6160</v>
      </c>
      <c r="P235" s="23" t="s">
        <v>6941</v>
      </c>
      <c r="Q235" s="32" t="s">
        <v>6092</v>
      </c>
      <c r="R235" s="390" t="s">
        <v>6119</v>
      </c>
      <c r="S235" s="97" t="s">
        <v>6167</v>
      </c>
      <c r="T235" s="366" t="s">
        <v>3085</v>
      </c>
      <c r="U235" s="23"/>
      <c r="V235" s="22" t="s">
        <v>3078</v>
      </c>
    </row>
    <row r="236" spans="1:22" ht="60">
      <c r="A236" s="21">
        <v>235</v>
      </c>
      <c r="B236" s="22" t="s">
        <v>902</v>
      </c>
      <c r="C236" s="31" t="s">
        <v>6149</v>
      </c>
      <c r="D236" s="31" t="s">
        <v>6150</v>
      </c>
      <c r="E236" s="31">
        <v>1238813131</v>
      </c>
      <c r="F236" s="22" t="s">
        <v>3</v>
      </c>
      <c r="G236" s="31" t="s">
        <v>6018</v>
      </c>
      <c r="H236" s="31"/>
      <c r="I236" s="31" t="s">
        <v>4</v>
      </c>
      <c r="J236" s="372" t="s">
        <v>4232</v>
      </c>
      <c r="K236" s="372"/>
      <c r="L236" s="372"/>
      <c r="M236" s="94"/>
      <c r="N236" s="94" t="s">
        <v>3304</v>
      </c>
      <c r="O236" s="32" t="s">
        <v>6130</v>
      </c>
      <c r="P236" s="23" t="s">
        <v>6974</v>
      </c>
      <c r="Q236" s="32" t="s">
        <v>3093</v>
      </c>
      <c r="R236" s="56" t="s">
        <v>3094</v>
      </c>
      <c r="S236" s="93" t="s">
        <v>3095</v>
      </c>
      <c r="T236" s="151" t="s">
        <v>674</v>
      </c>
      <c r="U236" s="23"/>
      <c r="V236" s="22" t="s">
        <v>3</v>
      </c>
    </row>
  </sheetData>
  <autoFilter ref="V1:V236"/>
  <conditionalFormatting sqref="C217:C218 C220 C219:E219 O59:P59 O219 O207:O215 O175:P177 G219 O65:P65 B2:F188 G6:G216 G3:L5 M3:N229 G2:O2 H6:L221 R154:S156 R174:S195 B217:E217 B190:F216 F189 O190:O205 R197:S198 S196 R84:S99 S83 R2:S21 R148:S149 R158:S167 R51:S56 S50 R151:S151 R169:S172 R200:S202 R204:S218 R143:S145 S141 R49 R37:S39 R36 R125:S140 S124 R220:S220 R101:S123 S100 R43:S48 R42 R41:S41 R40 R23:S35 R22 R58:S82 S57 O70:P73 O69 O51 O55:O57 O80:P80 O74:O79 O85:P86 O84 O66:O67 O60:O62 O52:P54 O48:P50 O64 O68:P68 O82:P83 O81 O129:P129 O87:O128 O3:O47 O178:O188 O130:O167 O170:O174 P130:P176 P178:P236">
    <cfRule type="containsBlanks" dxfId="2115" priority="388">
      <formula>LEN(TRIM(B2))=0</formula>
    </cfRule>
    <cfRule type="containsText" dxfId="2114" priority="389" operator="containsText" text="blank">
      <formula>NOT(ISERROR(SEARCH("blank",B2)))</formula>
    </cfRule>
  </conditionalFormatting>
  <conditionalFormatting sqref="O59:P59 O207:O215 O175:P177 A2:F3 B225:L229 M223:M229 O65:P65 N3:N229 A4:A229 A230:N231 G2:O2 G3:M222 G223:L224 R154:S156 R174:S195 B4:F188 B190:F224 F189 O217:O231 O190:O205 S235 R197:S198 S196 R84:S99 S83 R2:S21 R148:S149 R158:S167 R51:S56 S50 R151:S151 R169:S172 R200:S202 R233:S233 R143:S145 S141 R49 R37:S39 R36 R125:S140 S124 R204:S218 R227:S230 R220:S225 R101:S123 S100 R43:S48 R42 R41:S41 R40 R23:S35 R22 R58:S82 S57 O70:P73 O69 O51 O55:O57 O80:P80 O74:O79 O85:P86 O84 O66:O67 O60:O62 O52:P54 O48:P50 O64 O68:P68 O82:P83 O81 O129:P129 O87:O128 O3:O47 O178:O188 O130:O167 O170:O174 P130:P176 A232:A236 R236:S236 P178:P236">
    <cfRule type="containsBlanks" dxfId="2113" priority="387">
      <formula>LEN(TRIM(A2))=0</formula>
    </cfRule>
  </conditionalFormatting>
  <conditionalFormatting sqref="C217:C218 C220 C219:E219 O59:P59 O219 O207:O215 O175:P177 A2:E3 G219 G3:L5 O65:P65 C4:E188 G6:G216 F2:F216 B2:B188 M3:N229 A4:A229 A230:B231 G2:O2 H6:L221 R154:S156 R174:S195 B217:E217 B190:B229 C190:E216 O190:O205 R197:S198 S196 R84:S99 S83 R2:S21 R148:S149 R158:S167 R51:S56 S50 R151:S151 R169:S172 R200:S202 R204:S218 R143:S145 S141 R49 R37:S39 R36 R125:S140 S124 R220:S220 R101:S123 S100 R43:S48 R42 R41:S41 R40 R23:S35 R22 R58:S82 S57 O70:P73 O69 O51 O55:O57 O80:P80 O74:O79 O85:P86 O84 O66:O67 O60:O62 O52:P54 O48:P50 O64 O68:P68 O82:P83 O81 O129:P129 O87:O128 O3:O47 O178:O188 O130:O167 O170:O174 P130:P176 A232:A236 P178:P236">
    <cfRule type="containsBlanks" dxfId="2112" priority="386">
      <formula>LEN(TRIM(A2))=0</formula>
    </cfRule>
  </conditionalFormatting>
  <conditionalFormatting sqref="O168">
    <cfRule type="containsBlanks" dxfId="2111" priority="384">
      <formula>LEN(TRIM(O168))=0</formula>
    </cfRule>
    <cfRule type="containsText" dxfId="2110" priority="385" operator="containsText" text="blank">
      <formula>NOT(ISERROR(SEARCH("blank",O168)))</formula>
    </cfRule>
  </conditionalFormatting>
  <conditionalFormatting sqref="O168">
    <cfRule type="containsBlanks" dxfId="2109" priority="383">
      <formula>LEN(TRIM(O168))=0</formula>
    </cfRule>
  </conditionalFormatting>
  <conditionalFormatting sqref="O168">
    <cfRule type="containsBlanks" dxfId="2108" priority="382">
      <formula>LEN(TRIM(O168))=0</formula>
    </cfRule>
  </conditionalFormatting>
  <conditionalFormatting sqref="O63">
    <cfRule type="containsBlanks" dxfId="2107" priority="380">
      <formula>LEN(TRIM(O63))=0</formula>
    </cfRule>
    <cfRule type="containsText" dxfId="2106" priority="381" operator="containsText" text="blank">
      <formula>NOT(ISERROR(SEARCH("blank",O63)))</formula>
    </cfRule>
  </conditionalFormatting>
  <conditionalFormatting sqref="O63">
    <cfRule type="containsBlanks" dxfId="2105" priority="379">
      <formula>LEN(TRIM(O63))=0</formula>
    </cfRule>
  </conditionalFormatting>
  <conditionalFormatting sqref="O63">
    <cfRule type="containsBlanks" dxfId="2104" priority="378">
      <formula>LEN(TRIM(O63))=0</formula>
    </cfRule>
  </conditionalFormatting>
  <conditionalFormatting sqref="O216">
    <cfRule type="containsBlanks" dxfId="2103" priority="372">
      <formula>LEN(TRIM(O216))=0</formula>
    </cfRule>
    <cfRule type="containsText" dxfId="2102" priority="373" operator="containsText" text="blank">
      <formula>NOT(ISERROR(SEARCH("blank",O216)))</formula>
    </cfRule>
  </conditionalFormatting>
  <conditionalFormatting sqref="O216">
    <cfRule type="containsBlanks" dxfId="2101" priority="371">
      <formula>LEN(TRIM(O216))=0</formula>
    </cfRule>
  </conditionalFormatting>
  <conditionalFormatting sqref="O216">
    <cfRule type="containsBlanks" dxfId="2100" priority="370">
      <formula>LEN(TRIM(O216))=0</formula>
    </cfRule>
  </conditionalFormatting>
  <conditionalFormatting sqref="O58">
    <cfRule type="containsBlanks" dxfId="2099" priority="368">
      <formula>LEN(TRIM(O58))=0</formula>
    </cfRule>
    <cfRule type="containsText" dxfId="2098" priority="369" operator="containsText" text="blank">
      <formula>NOT(ISERROR(SEARCH("blank",O58)))</formula>
    </cfRule>
  </conditionalFormatting>
  <conditionalFormatting sqref="O58">
    <cfRule type="containsBlanks" dxfId="2097" priority="367">
      <formula>LEN(TRIM(O58))=0</formula>
    </cfRule>
  </conditionalFormatting>
  <conditionalFormatting sqref="O58">
    <cfRule type="containsBlanks" dxfId="2096" priority="366">
      <formula>LEN(TRIM(O58))=0</formula>
    </cfRule>
  </conditionalFormatting>
  <conditionalFormatting sqref="S47">
    <cfRule type="containsErrors" dxfId="2095" priority="358">
      <formula>ISERROR(S47)</formula>
    </cfRule>
    <cfRule type="containsBlanks" dxfId="2094" priority="359">
      <formula>LEN(TRIM(S47))=0</formula>
    </cfRule>
  </conditionalFormatting>
  <conditionalFormatting sqref="M222:M229">
    <cfRule type="containsBlanks" dxfId="2093" priority="351">
      <formula>LEN(TRIM(M222))=0</formula>
    </cfRule>
    <cfRule type="containsText" dxfId="2092" priority="352" operator="containsText" text="blank">
      <formula>NOT(ISERROR(SEARCH("blank",M222)))</formula>
    </cfRule>
  </conditionalFormatting>
  <conditionalFormatting sqref="M222:M229">
    <cfRule type="containsBlanks" dxfId="2091" priority="350">
      <formula>LEN(TRIM(M222))=0</formula>
    </cfRule>
  </conditionalFormatting>
  <conditionalFormatting sqref="M221">
    <cfRule type="containsBlanks" dxfId="2090" priority="348">
      <formula>LEN(TRIM(M221))=0</formula>
    </cfRule>
    <cfRule type="containsText" dxfId="2089" priority="349" operator="containsText" text="blank">
      <formula>NOT(ISERROR(SEARCH("blank",M221)))</formula>
    </cfRule>
  </conditionalFormatting>
  <conditionalFormatting sqref="M221">
    <cfRule type="containsBlanks" dxfId="2088" priority="347">
      <formula>LEN(TRIM(M221))=0</formula>
    </cfRule>
  </conditionalFormatting>
  <conditionalFormatting sqref="M220">
    <cfRule type="containsBlanks" dxfId="2087" priority="345">
      <formula>LEN(TRIM(M220))=0</formula>
    </cfRule>
    <cfRule type="containsText" dxfId="2086" priority="346" operator="containsText" text="blank">
      <formula>NOT(ISERROR(SEARCH("blank",M220)))</formula>
    </cfRule>
  </conditionalFormatting>
  <conditionalFormatting sqref="M220">
    <cfRule type="containsBlanks" dxfId="2085" priority="344">
      <formula>LEN(TRIM(M220))=0</formula>
    </cfRule>
  </conditionalFormatting>
  <conditionalFormatting sqref="F219">
    <cfRule type="containsBlanks" dxfId="2084" priority="335">
      <formula>LEN(TRIM(F219))=0</formula>
    </cfRule>
    <cfRule type="containsText" dxfId="2083" priority="336" operator="containsText" text="blank">
      <formula>NOT(ISERROR(SEARCH("blank",F219)))</formula>
    </cfRule>
  </conditionalFormatting>
  <conditionalFormatting sqref="F219">
    <cfRule type="containsBlanks" dxfId="2082" priority="333">
      <formula>LEN(TRIM(F219))=0</formula>
    </cfRule>
  </conditionalFormatting>
  <conditionalFormatting sqref="F217">
    <cfRule type="containsBlanks" dxfId="2081" priority="331">
      <formula>LEN(TRIM(F217))=0</formula>
    </cfRule>
    <cfRule type="containsText" dxfId="2080" priority="332" operator="containsText" text="blank">
      <formula>NOT(ISERROR(SEARCH("blank",F217)))</formula>
    </cfRule>
  </conditionalFormatting>
  <conditionalFormatting sqref="F217">
    <cfRule type="containsBlanks" dxfId="2079" priority="330">
      <formula>LEN(TRIM(F217))=0</formula>
    </cfRule>
  </conditionalFormatting>
  <conditionalFormatting sqref="F218">
    <cfRule type="containsBlanks" dxfId="2078" priority="328">
      <formula>LEN(TRIM(F218))=0</formula>
    </cfRule>
    <cfRule type="containsText" dxfId="2077" priority="329" operator="containsText" text="blank">
      <formula>NOT(ISERROR(SEARCH("blank",F218)))</formula>
    </cfRule>
  </conditionalFormatting>
  <conditionalFormatting sqref="F218">
    <cfRule type="containsBlanks" dxfId="2076" priority="327">
      <formula>LEN(TRIM(F218))=0</formula>
    </cfRule>
  </conditionalFormatting>
  <conditionalFormatting sqref="F220">
    <cfRule type="containsBlanks" dxfId="2075" priority="325">
      <formula>LEN(TRIM(F220))=0</formula>
    </cfRule>
    <cfRule type="containsText" dxfId="2074" priority="326" operator="containsText" text="blank">
      <formula>NOT(ISERROR(SEARCH("blank",F220)))</formula>
    </cfRule>
  </conditionalFormatting>
  <conditionalFormatting sqref="F220">
    <cfRule type="containsBlanks" dxfId="2073" priority="324">
      <formula>LEN(TRIM(F220))=0</formula>
    </cfRule>
  </conditionalFormatting>
  <conditionalFormatting sqref="F224:F225 F220">
    <cfRule type="containsBlanks" dxfId="2072" priority="322">
      <formula>LEN(TRIM(F220))=0</formula>
    </cfRule>
    <cfRule type="containsText" dxfId="2071" priority="323" operator="containsText" text="blank">
      <formula>NOT(ISERROR(SEARCH("blank",F220)))</formula>
    </cfRule>
  </conditionalFormatting>
  <conditionalFormatting sqref="F224:F225 F220">
    <cfRule type="containsBlanks" dxfId="2070" priority="321">
      <formula>LEN(TRIM(F220))=0</formula>
    </cfRule>
  </conditionalFormatting>
  <conditionalFormatting sqref="F226 F222">
    <cfRule type="containsBlanks" dxfId="2069" priority="319">
      <formula>LEN(TRIM(F222))=0</formula>
    </cfRule>
    <cfRule type="containsText" dxfId="2068" priority="320" operator="containsText" text="blank">
      <formula>NOT(ISERROR(SEARCH("blank",F222)))</formula>
    </cfRule>
  </conditionalFormatting>
  <conditionalFormatting sqref="F226 F222">
    <cfRule type="containsBlanks" dxfId="2067" priority="318">
      <formula>LEN(TRIM(F222))=0</formula>
    </cfRule>
  </conditionalFormatting>
  <conditionalFormatting sqref="B219">
    <cfRule type="containsBlanks" dxfId="2066" priority="316">
      <formula>LEN(TRIM(B219))=0</formula>
    </cfRule>
    <cfRule type="containsText" dxfId="2065" priority="317" operator="containsText" text="blank">
      <formula>NOT(ISERROR(SEARCH("blank",B219)))</formula>
    </cfRule>
  </conditionalFormatting>
  <conditionalFormatting sqref="S47">
    <cfRule type="duplicateValues" dxfId="2064" priority="1236"/>
  </conditionalFormatting>
  <conditionalFormatting sqref="S2:S21 S154:S156 S174:S198 S148:S149 S158:S167 S151 S169:S172 S200:S202 S204:S218 S50:S141 S37:S39 S143:S145 S220 S43:S48 S41 S23:S35">
    <cfRule type="duplicateValues" dxfId="2063" priority="1437"/>
  </conditionalFormatting>
  <conditionalFormatting sqref="S2:S21 S154:S156 S174:S198 S148:S149 S158:S167 S151 S169:S172 S200:S202 S204:S218 S50:S141 S37:S39 S143:S145 S220:S223 S43:S48 S41 S23:S35">
    <cfRule type="duplicateValues" dxfId="2062" priority="1439"/>
  </conditionalFormatting>
  <conditionalFormatting sqref="L223">
    <cfRule type="containsBlanks" dxfId="2061" priority="286">
      <formula>LEN(TRIM(L223))=0</formula>
    </cfRule>
    <cfRule type="containsText" dxfId="2060" priority="287" operator="containsText" text="blank">
      <formula>NOT(ISERROR(SEARCH("blank",L223)))</formula>
    </cfRule>
  </conditionalFormatting>
  <conditionalFormatting sqref="L223">
    <cfRule type="containsBlanks" dxfId="2059" priority="285">
      <formula>LEN(TRIM(L223))=0</formula>
    </cfRule>
  </conditionalFormatting>
  <conditionalFormatting sqref="C189">
    <cfRule type="containsBlanks" dxfId="2058" priority="279">
      <formula>LEN(TRIM(C189))=0</formula>
    </cfRule>
    <cfRule type="containsText" dxfId="2057" priority="280" operator="containsText" text="blank">
      <formula>NOT(ISERROR(SEARCH("blank",C189)))</formula>
    </cfRule>
  </conditionalFormatting>
  <conditionalFormatting sqref="B189:E189">
    <cfRule type="containsBlanks" dxfId="2056" priority="278">
      <formula>LEN(TRIM(B189))=0</formula>
    </cfRule>
  </conditionalFormatting>
  <conditionalFormatting sqref="B189:C189">
    <cfRule type="containsBlanks" dxfId="2055" priority="277">
      <formula>LEN(TRIM(B189))=0</formula>
    </cfRule>
  </conditionalFormatting>
  <conditionalFormatting sqref="O217">
    <cfRule type="containsBlanks" dxfId="2054" priority="274">
      <formula>LEN(TRIM(O217))=0</formula>
    </cfRule>
    <cfRule type="containsText" dxfId="2053" priority="275" operator="containsText" text="blank">
      <formula>NOT(ISERROR(SEARCH("blank",O217)))</formula>
    </cfRule>
  </conditionalFormatting>
  <conditionalFormatting sqref="O217">
    <cfRule type="containsBlanks" dxfId="2052" priority="273">
      <formula>LEN(TRIM(O217))=0</formula>
    </cfRule>
  </conditionalFormatting>
  <conditionalFormatting sqref="O189">
    <cfRule type="containsBlanks" dxfId="2051" priority="272">
      <formula>LEN(TRIM(O189))=0</formula>
    </cfRule>
  </conditionalFormatting>
  <conditionalFormatting sqref="E1:E1048576">
    <cfRule type="duplicateValues" dxfId="2050" priority="269"/>
  </conditionalFormatting>
  <conditionalFormatting sqref="V2:V216">
    <cfRule type="containsBlanks" dxfId="2049" priority="255">
      <formula>LEN(TRIM(V2))=0</formula>
    </cfRule>
    <cfRule type="containsText" dxfId="2048" priority="256" operator="containsText" text="blank">
      <formula>NOT(ISERROR(SEARCH("blank",V2)))</formula>
    </cfRule>
  </conditionalFormatting>
  <conditionalFormatting sqref="V2:V231">
    <cfRule type="containsBlanks" dxfId="2047" priority="254">
      <formula>LEN(TRIM(V2))=0</formula>
    </cfRule>
  </conditionalFormatting>
  <conditionalFormatting sqref="V2:V216">
    <cfRule type="containsBlanks" dxfId="2046" priority="253">
      <formula>LEN(TRIM(V2))=0</formula>
    </cfRule>
  </conditionalFormatting>
  <conditionalFormatting sqref="V219">
    <cfRule type="containsBlanks" dxfId="2045" priority="251">
      <formula>LEN(TRIM(V219))=0</formula>
    </cfRule>
    <cfRule type="containsText" dxfId="2044" priority="252" operator="containsText" text="blank">
      <formula>NOT(ISERROR(SEARCH("blank",V219)))</formula>
    </cfRule>
  </conditionalFormatting>
  <conditionalFormatting sqref="V219">
    <cfRule type="containsBlanks" dxfId="2043" priority="250">
      <formula>LEN(TRIM(V219))=0</formula>
    </cfRule>
  </conditionalFormatting>
  <conditionalFormatting sqref="V217">
    <cfRule type="containsBlanks" dxfId="2042" priority="248">
      <formula>LEN(TRIM(V217))=0</formula>
    </cfRule>
    <cfRule type="containsText" dxfId="2041" priority="249" operator="containsText" text="blank">
      <formula>NOT(ISERROR(SEARCH("blank",V217)))</formula>
    </cfRule>
  </conditionalFormatting>
  <conditionalFormatting sqref="V217">
    <cfRule type="containsBlanks" dxfId="2040" priority="247">
      <formula>LEN(TRIM(V217))=0</formula>
    </cfRule>
  </conditionalFormatting>
  <conditionalFormatting sqref="V218">
    <cfRule type="containsBlanks" dxfId="2039" priority="245">
      <formula>LEN(TRIM(V218))=0</formula>
    </cfRule>
    <cfRule type="containsText" dxfId="2038" priority="246" operator="containsText" text="blank">
      <formula>NOT(ISERROR(SEARCH("blank",V218)))</formula>
    </cfRule>
  </conditionalFormatting>
  <conditionalFormatting sqref="V218">
    <cfRule type="containsBlanks" dxfId="2037" priority="244">
      <formula>LEN(TRIM(V218))=0</formula>
    </cfRule>
  </conditionalFormatting>
  <conditionalFormatting sqref="V220">
    <cfRule type="containsBlanks" dxfId="2036" priority="242">
      <formula>LEN(TRIM(V220))=0</formula>
    </cfRule>
    <cfRule type="containsText" dxfId="2035" priority="243" operator="containsText" text="blank">
      <formula>NOT(ISERROR(SEARCH("blank",V220)))</formula>
    </cfRule>
  </conditionalFormatting>
  <conditionalFormatting sqref="V220">
    <cfRule type="containsBlanks" dxfId="2034" priority="241">
      <formula>LEN(TRIM(V220))=0</formula>
    </cfRule>
  </conditionalFormatting>
  <conditionalFormatting sqref="V224:V225 V220">
    <cfRule type="containsBlanks" dxfId="2033" priority="239">
      <formula>LEN(TRIM(V220))=0</formula>
    </cfRule>
    <cfRule type="containsText" dxfId="2032" priority="240" operator="containsText" text="blank">
      <formula>NOT(ISERROR(SEARCH("blank",V220)))</formula>
    </cfRule>
  </conditionalFormatting>
  <conditionalFormatting sqref="V224:V225 V220">
    <cfRule type="containsBlanks" dxfId="2031" priority="238">
      <formula>LEN(TRIM(V220))=0</formula>
    </cfRule>
  </conditionalFormatting>
  <conditionalFormatting sqref="V226 V222">
    <cfRule type="containsBlanks" dxfId="2030" priority="236">
      <formula>LEN(TRIM(V222))=0</formula>
    </cfRule>
    <cfRule type="containsText" dxfId="2029" priority="237" operator="containsText" text="blank">
      <formula>NOT(ISERROR(SEARCH("blank",V222)))</formula>
    </cfRule>
  </conditionalFormatting>
  <conditionalFormatting sqref="V226 V222">
    <cfRule type="containsBlanks" dxfId="2028" priority="235">
      <formula>LEN(TRIM(V222))=0</formula>
    </cfRule>
  </conditionalFormatting>
  <conditionalFormatting sqref="R227:S227">
    <cfRule type="containsBlanks" dxfId="2027" priority="231">
      <formula>LEN(TRIM(R227))=0</formula>
    </cfRule>
    <cfRule type="containsText" dxfId="2026" priority="232" operator="containsText" text="blank">
      <formula>NOT(ISERROR(SEARCH("blank",R227)))</formula>
    </cfRule>
  </conditionalFormatting>
  <conditionalFormatting sqref="R227:S227">
    <cfRule type="containsBlanks" dxfId="2025" priority="230">
      <formula>LEN(TRIM(R227))=0</formula>
    </cfRule>
  </conditionalFormatting>
  <conditionalFormatting sqref="S227">
    <cfRule type="duplicateValues" dxfId="2024" priority="233"/>
  </conditionalFormatting>
  <conditionalFormatting sqref="S227">
    <cfRule type="duplicateValues" dxfId="2023" priority="234"/>
  </conditionalFormatting>
  <conditionalFormatting sqref="O169">
    <cfRule type="containsBlanks" dxfId="2022" priority="228">
      <formula>LEN(TRIM(O169))=0</formula>
    </cfRule>
    <cfRule type="containsText" dxfId="2021" priority="229" operator="containsText" text="blank">
      <formula>NOT(ISERROR(SEARCH("blank",O169)))</formula>
    </cfRule>
  </conditionalFormatting>
  <conditionalFormatting sqref="O169">
    <cfRule type="containsBlanks" dxfId="2020" priority="227">
      <formula>LEN(TRIM(O169))=0</formula>
    </cfRule>
  </conditionalFormatting>
  <conditionalFormatting sqref="O169">
    <cfRule type="containsBlanks" dxfId="2019" priority="226">
      <formula>LEN(TRIM(O169))=0</formula>
    </cfRule>
  </conditionalFormatting>
  <conditionalFormatting sqref="P77">
    <cfRule type="containsBlanks" dxfId="2018" priority="216">
      <formula>LEN(TRIM(P77))=0</formula>
    </cfRule>
    <cfRule type="containsText" dxfId="2017" priority="217" operator="containsText" text="blank">
      <formula>NOT(ISERROR(SEARCH("blank",P77)))</formula>
    </cfRule>
  </conditionalFormatting>
  <conditionalFormatting sqref="P77">
    <cfRule type="containsBlanks" dxfId="2016" priority="215">
      <formula>LEN(TRIM(P77))=0</formula>
    </cfRule>
  </conditionalFormatting>
  <conditionalFormatting sqref="P77">
    <cfRule type="containsBlanks" dxfId="2015" priority="214">
      <formula>LEN(TRIM(P77))=0</formula>
    </cfRule>
  </conditionalFormatting>
  <conditionalFormatting sqref="P67">
    <cfRule type="containsBlanks" dxfId="2014" priority="212">
      <formula>LEN(TRIM(P67))=0</formula>
    </cfRule>
    <cfRule type="containsText" dxfId="2013" priority="213" operator="containsText" text="blank">
      <formula>NOT(ISERROR(SEARCH("blank",P67)))</formula>
    </cfRule>
  </conditionalFormatting>
  <conditionalFormatting sqref="P67">
    <cfRule type="containsBlanks" dxfId="2012" priority="211">
      <formula>LEN(TRIM(P67))=0</formula>
    </cfRule>
  </conditionalFormatting>
  <conditionalFormatting sqref="P67">
    <cfRule type="containsBlanks" dxfId="2011" priority="210">
      <formula>LEN(TRIM(P67))=0</formula>
    </cfRule>
  </conditionalFormatting>
  <conditionalFormatting sqref="P77 P65 P80 P85:P86 P58:P59 P67:P75 P82:P83 P48:P56">
    <cfRule type="containsBlanks" dxfId="2010" priority="204">
      <formula>LEN(TRIM(P48))=0</formula>
    </cfRule>
    <cfRule type="containsText" dxfId="2009" priority="205" operator="containsText" text="blank">
      <formula>NOT(ISERROR(SEARCH("blank",P48)))</formula>
    </cfRule>
  </conditionalFormatting>
  <conditionalFormatting sqref="P77 P65 P80 P85:P86 P58:P59 P67:P75 P82:P83 P48:P56">
    <cfRule type="containsBlanks" dxfId="2008" priority="203">
      <formula>LEN(TRIM(P48))=0</formula>
    </cfRule>
  </conditionalFormatting>
  <conditionalFormatting sqref="P77 P65 P80 P85:P86 P58:P59 P67:P75 P82:P83 P48:P56">
    <cfRule type="containsBlanks" dxfId="2007" priority="202">
      <formula>LEN(TRIM(P48))=0</formula>
    </cfRule>
  </conditionalFormatting>
  <conditionalFormatting sqref="P76">
    <cfRule type="containsBlanks" dxfId="2006" priority="200">
      <formula>LEN(TRIM(P76))=0</formula>
    </cfRule>
    <cfRule type="containsText" dxfId="2005" priority="201" operator="containsText" text="blank">
      <formula>NOT(ISERROR(SEARCH("blank",P76)))</formula>
    </cfRule>
  </conditionalFormatting>
  <conditionalFormatting sqref="P76">
    <cfRule type="containsBlanks" dxfId="2004" priority="199">
      <formula>LEN(TRIM(P76))=0</formula>
    </cfRule>
  </conditionalFormatting>
  <conditionalFormatting sqref="P76">
    <cfRule type="containsBlanks" dxfId="2003" priority="198">
      <formula>LEN(TRIM(P76))=0</formula>
    </cfRule>
  </conditionalFormatting>
  <conditionalFormatting sqref="P61 P63">
    <cfRule type="containsBlanks" dxfId="2002" priority="196">
      <formula>LEN(TRIM(P61))=0</formula>
    </cfRule>
    <cfRule type="containsText" dxfId="2001" priority="197" operator="containsText" text="blank">
      <formula>NOT(ISERROR(SEARCH("blank",P61)))</formula>
    </cfRule>
  </conditionalFormatting>
  <conditionalFormatting sqref="P61 P63">
    <cfRule type="containsBlanks" dxfId="2000" priority="195">
      <formula>LEN(TRIM(P61))=0</formula>
    </cfRule>
  </conditionalFormatting>
  <conditionalFormatting sqref="P61 P63">
    <cfRule type="containsBlanks" dxfId="1999" priority="194">
      <formula>LEN(TRIM(P61))=0</formula>
    </cfRule>
  </conditionalFormatting>
  <conditionalFormatting sqref="P61 P63">
    <cfRule type="containsBlanks" dxfId="1998" priority="192">
      <formula>LEN(TRIM(P61))=0</formula>
    </cfRule>
    <cfRule type="containsText" dxfId="1997" priority="193" operator="containsText" text="blank">
      <formula>NOT(ISERROR(SEARCH("blank",P61)))</formula>
    </cfRule>
  </conditionalFormatting>
  <conditionalFormatting sqref="P61 P63">
    <cfRule type="containsBlanks" dxfId="1996" priority="191">
      <formula>LEN(TRIM(P61))=0</formula>
    </cfRule>
  </conditionalFormatting>
  <conditionalFormatting sqref="P61 P63">
    <cfRule type="containsBlanks" dxfId="1995" priority="190">
      <formula>LEN(TRIM(P61))=0</formula>
    </cfRule>
  </conditionalFormatting>
  <conditionalFormatting sqref="P79">
    <cfRule type="containsBlanks" dxfId="1994" priority="188">
      <formula>LEN(TRIM(P79))=0</formula>
    </cfRule>
    <cfRule type="containsText" dxfId="1993" priority="189" operator="containsText" text="blank">
      <formula>NOT(ISERROR(SEARCH("blank",P79)))</formula>
    </cfRule>
  </conditionalFormatting>
  <conditionalFormatting sqref="P79">
    <cfRule type="containsBlanks" dxfId="1992" priority="187">
      <formula>LEN(TRIM(P79))=0</formula>
    </cfRule>
  </conditionalFormatting>
  <conditionalFormatting sqref="P79">
    <cfRule type="containsBlanks" dxfId="1991" priority="186">
      <formula>LEN(TRIM(P79))=0</formula>
    </cfRule>
  </conditionalFormatting>
  <conditionalFormatting sqref="P84">
    <cfRule type="containsBlanks" dxfId="1990" priority="184">
      <formula>LEN(TRIM(P84))=0</formula>
    </cfRule>
    <cfRule type="containsText" dxfId="1989" priority="185" operator="containsText" text="blank">
      <formula>NOT(ISERROR(SEARCH("blank",P84)))</formula>
    </cfRule>
  </conditionalFormatting>
  <conditionalFormatting sqref="P84">
    <cfRule type="containsBlanks" dxfId="1988" priority="183">
      <formula>LEN(TRIM(P84))=0</formula>
    </cfRule>
  </conditionalFormatting>
  <conditionalFormatting sqref="P84">
    <cfRule type="containsBlanks" dxfId="1987" priority="182">
      <formula>LEN(TRIM(P84))=0</formula>
    </cfRule>
  </conditionalFormatting>
  <conditionalFormatting sqref="P84">
    <cfRule type="containsBlanks" dxfId="1986" priority="180">
      <formula>LEN(TRIM(P84))=0</formula>
    </cfRule>
    <cfRule type="containsText" dxfId="1985" priority="181" operator="containsText" text="blank">
      <formula>NOT(ISERROR(SEARCH("blank",P84)))</formula>
    </cfRule>
  </conditionalFormatting>
  <conditionalFormatting sqref="P84">
    <cfRule type="containsBlanks" dxfId="1984" priority="179">
      <formula>LEN(TRIM(P84))=0</formula>
    </cfRule>
  </conditionalFormatting>
  <conditionalFormatting sqref="P84">
    <cfRule type="containsBlanks" dxfId="1983" priority="178">
      <formula>LEN(TRIM(P84))=0</formula>
    </cfRule>
  </conditionalFormatting>
  <conditionalFormatting sqref="P66">
    <cfRule type="containsBlanks" dxfId="1982" priority="176">
      <formula>LEN(TRIM(P66))=0</formula>
    </cfRule>
    <cfRule type="containsText" dxfId="1981" priority="177" operator="containsText" text="blank">
      <formula>NOT(ISERROR(SEARCH("blank",P66)))</formula>
    </cfRule>
  </conditionalFormatting>
  <conditionalFormatting sqref="P66">
    <cfRule type="containsBlanks" dxfId="1980" priority="175">
      <formula>LEN(TRIM(P66))=0</formula>
    </cfRule>
  </conditionalFormatting>
  <conditionalFormatting sqref="P66">
    <cfRule type="containsBlanks" dxfId="1979" priority="174">
      <formula>LEN(TRIM(P66))=0</formula>
    </cfRule>
  </conditionalFormatting>
  <conditionalFormatting sqref="P66">
    <cfRule type="containsBlanks" dxfId="1978" priority="172">
      <formula>LEN(TRIM(P66))=0</formula>
    </cfRule>
    <cfRule type="containsText" dxfId="1977" priority="173" operator="containsText" text="blank">
      <formula>NOT(ISERROR(SEARCH("blank",P66)))</formula>
    </cfRule>
  </conditionalFormatting>
  <conditionalFormatting sqref="P66">
    <cfRule type="containsBlanks" dxfId="1976" priority="171">
      <formula>LEN(TRIM(P66))=0</formula>
    </cfRule>
  </conditionalFormatting>
  <conditionalFormatting sqref="P66">
    <cfRule type="containsBlanks" dxfId="1975" priority="170">
      <formula>LEN(TRIM(P66))=0</formula>
    </cfRule>
  </conditionalFormatting>
  <conditionalFormatting sqref="P78">
    <cfRule type="containsBlanks" dxfId="1974" priority="168">
      <formula>LEN(TRIM(P78))=0</formula>
    </cfRule>
    <cfRule type="containsText" dxfId="1973" priority="169" operator="containsText" text="blank">
      <formula>NOT(ISERROR(SEARCH("blank",P78)))</formula>
    </cfRule>
  </conditionalFormatting>
  <conditionalFormatting sqref="P78">
    <cfRule type="containsBlanks" dxfId="1972" priority="167">
      <formula>LEN(TRIM(P78))=0</formula>
    </cfRule>
  </conditionalFormatting>
  <conditionalFormatting sqref="P78">
    <cfRule type="containsBlanks" dxfId="1971" priority="166">
      <formula>LEN(TRIM(P78))=0</formula>
    </cfRule>
  </conditionalFormatting>
  <conditionalFormatting sqref="P75">
    <cfRule type="containsBlanks" dxfId="1970" priority="164">
      <formula>LEN(TRIM(P75))=0</formula>
    </cfRule>
    <cfRule type="containsText" dxfId="1969" priority="165" operator="containsText" text="blank">
      <formula>NOT(ISERROR(SEARCH("blank",P75)))</formula>
    </cfRule>
  </conditionalFormatting>
  <conditionalFormatting sqref="P75">
    <cfRule type="containsBlanks" dxfId="1968" priority="163">
      <formula>LEN(TRIM(P75))=0</formula>
    </cfRule>
  </conditionalFormatting>
  <conditionalFormatting sqref="P75">
    <cfRule type="containsBlanks" dxfId="1967" priority="162">
      <formula>LEN(TRIM(P75))=0</formula>
    </cfRule>
  </conditionalFormatting>
  <conditionalFormatting sqref="P60">
    <cfRule type="containsBlanks" dxfId="1966" priority="152">
      <formula>LEN(TRIM(P60))=0</formula>
    </cfRule>
    <cfRule type="containsText" dxfId="1965" priority="153" operator="containsText" text="blank">
      <formula>NOT(ISERROR(SEARCH("blank",P60)))</formula>
    </cfRule>
  </conditionalFormatting>
  <conditionalFormatting sqref="P60">
    <cfRule type="containsBlanks" dxfId="1964" priority="151">
      <formula>LEN(TRIM(P60))=0</formula>
    </cfRule>
  </conditionalFormatting>
  <conditionalFormatting sqref="P60">
    <cfRule type="containsBlanks" dxfId="1963" priority="150">
      <formula>LEN(TRIM(P60))=0</formula>
    </cfRule>
  </conditionalFormatting>
  <conditionalFormatting sqref="P60">
    <cfRule type="containsBlanks" dxfId="1962" priority="148">
      <formula>LEN(TRIM(P60))=0</formula>
    </cfRule>
    <cfRule type="containsText" dxfId="1961" priority="149" operator="containsText" text="blank">
      <formula>NOT(ISERROR(SEARCH("blank",P60)))</formula>
    </cfRule>
  </conditionalFormatting>
  <conditionalFormatting sqref="P60">
    <cfRule type="containsBlanks" dxfId="1960" priority="147">
      <formula>LEN(TRIM(P60))=0</formula>
    </cfRule>
  </conditionalFormatting>
  <conditionalFormatting sqref="P60">
    <cfRule type="containsBlanks" dxfId="1959" priority="146">
      <formula>LEN(TRIM(P60))=0</formula>
    </cfRule>
  </conditionalFormatting>
  <conditionalFormatting sqref="P57">
    <cfRule type="containsBlanks" dxfId="1958" priority="144">
      <formula>LEN(TRIM(P57))=0</formula>
    </cfRule>
    <cfRule type="containsText" dxfId="1957" priority="145" operator="containsText" text="blank">
      <formula>NOT(ISERROR(SEARCH("blank",P57)))</formula>
    </cfRule>
  </conditionalFormatting>
  <conditionalFormatting sqref="P57">
    <cfRule type="containsBlanks" dxfId="1956" priority="143">
      <formula>LEN(TRIM(P57))=0</formula>
    </cfRule>
  </conditionalFormatting>
  <conditionalFormatting sqref="P57">
    <cfRule type="containsBlanks" dxfId="1955" priority="142">
      <formula>LEN(TRIM(P57))=0</formula>
    </cfRule>
  </conditionalFormatting>
  <conditionalFormatting sqref="P57">
    <cfRule type="containsBlanks" dxfId="1954" priority="140">
      <formula>LEN(TRIM(P57))=0</formula>
    </cfRule>
    <cfRule type="containsText" dxfId="1953" priority="141" operator="containsText" text="blank">
      <formula>NOT(ISERROR(SEARCH("blank",P57)))</formula>
    </cfRule>
  </conditionalFormatting>
  <conditionalFormatting sqref="P57">
    <cfRule type="containsBlanks" dxfId="1952" priority="139">
      <formula>LEN(TRIM(P57))=0</formula>
    </cfRule>
  </conditionalFormatting>
  <conditionalFormatting sqref="P57">
    <cfRule type="containsBlanks" dxfId="1951" priority="138">
      <formula>LEN(TRIM(P57))=0</formula>
    </cfRule>
  </conditionalFormatting>
  <conditionalFormatting sqref="P64">
    <cfRule type="containsBlanks" dxfId="1950" priority="136">
      <formula>LEN(TRIM(P64))=0</formula>
    </cfRule>
    <cfRule type="containsText" dxfId="1949" priority="137" operator="containsText" text="blank">
      <formula>NOT(ISERROR(SEARCH("blank",P64)))</formula>
    </cfRule>
  </conditionalFormatting>
  <conditionalFormatting sqref="P64">
    <cfRule type="containsBlanks" dxfId="1948" priority="135">
      <formula>LEN(TRIM(P64))=0</formula>
    </cfRule>
  </conditionalFormatting>
  <conditionalFormatting sqref="P64">
    <cfRule type="containsBlanks" dxfId="1947" priority="134">
      <formula>LEN(TRIM(P64))=0</formula>
    </cfRule>
  </conditionalFormatting>
  <conditionalFormatting sqref="P64">
    <cfRule type="containsBlanks" dxfId="1946" priority="132">
      <formula>LEN(TRIM(P64))=0</formula>
    </cfRule>
    <cfRule type="containsText" dxfId="1945" priority="133" operator="containsText" text="blank">
      <formula>NOT(ISERROR(SEARCH("blank",P64)))</formula>
    </cfRule>
  </conditionalFormatting>
  <conditionalFormatting sqref="P64">
    <cfRule type="containsBlanks" dxfId="1944" priority="131">
      <formula>LEN(TRIM(P64))=0</formula>
    </cfRule>
  </conditionalFormatting>
  <conditionalFormatting sqref="P64">
    <cfRule type="containsBlanks" dxfId="1943" priority="130">
      <formula>LEN(TRIM(P64))=0</formula>
    </cfRule>
  </conditionalFormatting>
  <conditionalFormatting sqref="P71">
    <cfRule type="containsBlanks" dxfId="1942" priority="128">
      <formula>LEN(TRIM(P71))=0</formula>
    </cfRule>
    <cfRule type="containsText" dxfId="1941" priority="129" operator="containsText" text="blank">
      <formula>NOT(ISERROR(SEARCH("blank",P71)))</formula>
    </cfRule>
  </conditionalFormatting>
  <conditionalFormatting sqref="P71">
    <cfRule type="containsBlanks" dxfId="1940" priority="127">
      <formula>LEN(TRIM(P71))=0</formula>
    </cfRule>
  </conditionalFormatting>
  <conditionalFormatting sqref="P71">
    <cfRule type="containsBlanks" dxfId="1939" priority="126">
      <formula>LEN(TRIM(P71))=0</formula>
    </cfRule>
  </conditionalFormatting>
  <conditionalFormatting sqref="P48">
    <cfRule type="containsBlanks" dxfId="1938" priority="124">
      <formula>LEN(TRIM(P48))=0</formula>
    </cfRule>
    <cfRule type="containsText" dxfId="1937" priority="125" operator="containsText" text="blank">
      <formula>NOT(ISERROR(SEARCH("blank",P48)))</formula>
    </cfRule>
  </conditionalFormatting>
  <conditionalFormatting sqref="P48">
    <cfRule type="containsBlanks" dxfId="1936" priority="123">
      <formula>LEN(TRIM(P48))=0</formula>
    </cfRule>
  </conditionalFormatting>
  <conditionalFormatting sqref="P48">
    <cfRule type="containsBlanks" dxfId="1935" priority="122">
      <formula>LEN(TRIM(P48))=0</formula>
    </cfRule>
  </conditionalFormatting>
  <conditionalFormatting sqref="P81">
    <cfRule type="containsBlanks" dxfId="1934" priority="120">
      <formula>LEN(TRIM(P81))=0</formula>
    </cfRule>
    <cfRule type="containsText" dxfId="1933" priority="121" operator="containsText" text="blank">
      <formula>NOT(ISERROR(SEARCH("blank",P81)))</formula>
    </cfRule>
  </conditionalFormatting>
  <conditionalFormatting sqref="P81">
    <cfRule type="containsBlanks" dxfId="1932" priority="119">
      <formula>LEN(TRIM(P81))=0</formula>
    </cfRule>
  </conditionalFormatting>
  <conditionalFormatting sqref="P81">
    <cfRule type="containsBlanks" dxfId="1931" priority="118">
      <formula>LEN(TRIM(P81))=0</formula>
    </cfRule>
  </conditionalFormatting>
  <conditionalFormatting sqref="P81">
    <cfRule type="containsBlanks" dxfId="1930" priority="116">
      <formula>LEN(TRIM(P81))=0</formula>
    </cfRule>
    <cfRule type="containsText" dxfId="1929" priority="117" operator="containsText" text="blank">
      <formula>NOT(ISERROR(SEARCH("blank",P81)))</formula>
    </cfRule>
  </conditionalFormatting>
  <conditionalFormatting sqref="P81">
    <cfRule type="containsBlanks" dxfId="1928" priority="115">
      <formula>LEN(TRIM(P81))=0</formula>
    </cfRule>
  </conditionalFormatting>
  <conditionalFormatting sqref="P81">
    <cfRule type="containsBlanks" dxfId="1927" priority="114">
      <formula>LEN(TRIM(P81))=0</formula>
    </cfRule>
  </conditionalFormatting>
  <conditionalFormatting sqref="P51">
    <cfRule type="containsBlanks" dxfId="1926" priority="112">
      <formula>LEN(TRIM(P51))=0</formula>
    </cfRule>
    <cfRule type="containsText" dxfId="1925" priority="113" operator="containsText" text="blank">
      <formula>NOT(ISERROR(SEARCH("blank",P51)))</formula>
    </cfRule>
  </conditionalFormatting>
  <conditionalFormatting sqref="P51">
    <cfRule type="containsBlanks" dxfId="1924" priority="111">
      <formula>LEN(TRIM(P51))=0</formula>
    </cfRule>
  </conditionalFormatting>
  <conditionalFormatting sqref="P51">
    <cfRule type="containsBlanks" dxfId="1923" priority="110">
      <formula>LEN(TRIM(P51))=0</formula>
    </cfRule>
  </conditionalFormatting>
  <conditionalFormatting sqref="P62">
    <cfRule type="containsBlanks" dxfId="1922" priority="108">
      <formula>LEN(TRIM(P62))=0</formula>
    </cfRule>
    <cfRule type="containsText" dxfId="1921" priority="109" operator="containsText" text="blank">
      <formula>NOT(ISERROR(SEARCH("blank",P62)))</formula>
    </cfRule>
  </conditionalFormatting>
  <conditionalFormatting sqref="P62">
    <cfRule type="containsBlanks" dxfId="1920" priority="107">
      <formula>LEN(TRIM(P62))=0</formula>
    </cfRule>
  </conditionalFormatting>
  <conditionalFormatting sqref="P62">
    <cfRule type="containsBlanks" dxfId="1919" priority="106">
      <formula>LEN(TRIM(P62))=0</formula>
    </cfRule>
  </conditionalFormatting>
  <conditionalFormatting sqref="P62">
    <cfRule type="containsBlanks" dxfId="1918" priority="104">
      <formula>LEN(TRIM(P62))=0</formula>
    </cfRule>
    <cfRule type="containsText" dxfId="1917" priority="105" operator="containsText" text="blank">
      <formula>NOT(ISERROR(SEARCH("blank",P62)))</formula>
    </cfRule>
  </conditionalFormatting>
  <conditionalFormatting sqref="P62">
    <cfRule type="containsBlanks" dxfId="1916" priority="103">
      <formula>LEN(TRIM(P62))=0</formula>
    </cfRule>
  </conditionalFormatting>
  <conditionalFormatting sqref="P62">
    <cfRule type="containsBlanks" dxfId="1915" priority="102">
      <formula>LEN(TRIM(P62))=0</formula>
    </cfRule>
  </conditionalFormatting>
  <conditionalFormatting sqref="P87 P107 P128 P90:P93 P123 P95 P113 P118 P120 P97 P99 P101:P102 P105 P109:P111 P125">
    <cfRule type="containsBlanks" dxfId="1914" priority="100">
      <formula>LEN(TRIM(P87))=0</formula>
    </cfRule>
    <cfRule type="containsText" dxfId="1913" priority="101" operator="containsText" text="blank">
      <formula>NOT(ISERROR(SEARCH("blank",P87)))</formula>
    </cfRule>
  </conditionalFormatting>
  <conditionalFormatting sqref="P87 P107 P128 P90:P93 P123 P95 P113 P118 P120 P97 P99 P101:P102 P105 P109:P111 P125">
    <cfRule type="containsBlanks" dxfId="1912" priority="99">
      <formula>LEN(TRIM(P87))=0</formula>
    </cfRule>
  </conditionalFormatting>
  <conditionalFormatting sqref="P87 P107 P128 P90:P93 P123 P95 P113 P118 P120 P97 P99 P101:P102 P105 P109:P111 P125">
    <cfRule type="containsBlanks" dxfId="1911" priority="98">
      <formula>LEN(TRIM(P87))=0</formula>
    </cfRule>
  </conditionalFormatting>
  <conditionalFormatting sqref="P121">
    <cfRule type="containsBlanks" dxfId="1910" priority="96">
      <formula>LEN(TRIM(P121))=0</formula>
    </cfRule>
    <cfRule type="containsText" dxfId="1909" priority="97" operator="containsText" text="blank">
      <formula>NOT(ISERROR(SEARCH("blank",P121)))</formula>
    </cfRule>
  </conditionalFormatting>
  <conditionalFormatting sqref="P121">
    <cfRule type="containsBlanks" dxfId="1908" priority="95">
      <formula>LEN(TRIM(P121))=0</formula>
    </cfRule>
  </conditionalFormatting>
  <conditionalFormatting sqref="P121">
    <cfRule type="containsBlanks" dxfId="1907" priority="94">
      <formula>LEN(TRIM(P121))=0</formula>
    </cfRule>
  </conditionalFormatting>
  <conditionalFormatting sqref="P89">
    <cfRule type="containsBlanks" dxfId="1906" priority="92">
      <formula>LEN(TRIM(P89))=0</formula>
    </cfRule>
    <cfRule type="containsText" dxfId="1905" priority="93" operator="containsText" text="blank">
      <formula>NOT(ISERROR(SEARCH("blank",P89)))</formula>
    </cfRule>
  </conditionalFormatting>
  <conditionalFormatting sqref="P89">
    <cfRule type="containsBlanks" dxfId="1904" priority="91">
      <formula>LEN(TRIM(P89))=0</formula>
    </cfRule>
  </conditionalFormatting>
  <conditionalFormatting sqref="P89">
    <cfRule type="containsBlanks" dxfId="1903" priority="90">
      <formula>LEN(TRIM(P89))=0</formula>
    </cfRule>
  </conditionalFormatting>
  <conditionalFormatting sqref="P106">
    <cfRule type="containsBlanks" dxfId="1902" priority="88">
      <formula>LEN(TRIM(P106))=0</formula>
    </cfRule>
    <cfRule type="containsText" dxfId="1901" priority="89" operator="containsText" text="blank">
      <formula>NOT(ISERROR(SEARCH("blank",P106)))</formula>
    </cfRule>
  </conditionalFormatting>
  <conditionalFormatting sqref="P106">
    <cfRule type="containsBlanks" dxfId="1900" priority="87">
      <formula>LEN(TRIM(P106))=0</formula>
    </cfRule>
  </conditionalFormatting>
  <conditionalFormatting sqref="P106">
    <cfRule type="containsBlanks" dxfId="1899" priority="86">
      <formula>LEN(TRIM(P106))=0</formula>
    </cfRule>
  </conditionalFormatting>
  <conditionalFormatting sqref="P115">
    <cfRule type="containsBlanks" dxfId="1898" priority="84">
      <formula>LEN(TRIM(P115))=0</formula>
    </cfRule>
    <cfRule type="containsText" dxfId="1897" priority="85" operator="containsText" text="blank">
      <formula>NOT(ISERROR(SEARCH("blank",P115)))</formula>
    </cfRule>
  </conditionalFormatting>
  <conditionalFormatting sqref="P115">
    <cfRule type="containsBlanks" dxfId="1896" priority="83">
      <formula>LEN(TRIM(P115))=0</formula>
    </cfRule>
  </conditionalFormatting>
  <conditionalFormatting sqref="P115">
    <cfRule type="containsBlanks" dxfId="1895" priority="82">
      <formula>LEN(TRIM(P115))=0</formula>
    </cfRule>
  </conditionalFormatting>
  <conditionalFormatting sqref="P127">
    <cfRule type="containsBlanks" dxfId="1894" priority="80">
      <formula>LEN(TRIM(P127))=0</formula>
    </cfRule>
    <cfRule type="containsText" dxfId="1893" priority="81" operator="containsText" text="blank">
      <formula>NOT(ISERROR(SEARCH("blank",P127)))</formula>
    </cfRule>
  </conditionalFormatting>
  <conditionalFormatting sqref="P127">
    <cfRule type="containsBlanks" dxfId="1892" priority="79">
      <formula>LEN(TRIM(P127))=0</formula>
    </cfRule>
  </conditionalFormatting>
  <conditionalFormatting sqref="P127">
    <cfRule type="containsBlanks" dxfId="1891" priority="78">
      <formula>LEN(TRIM(P127))=0</formula>
    </cfRule>
  </conditionalFormatting>
  <conditionalFormatting sqref="P88">
    <cfRule type="containsBlanks" dxfId="1890" priority="76">
      <formula>LEN(TRIM(P88))=0</formula>
    </cfRule>
    <cfRule type="containsText" dxfId="1889" priority="77" operator="containsText" text="blank">
      <formula>NOT(ISERROR(SEARCH("blank",P88)))</formula>
    </cfRule>
  </conditionalFormatting>
  <conditionalFormatting sqref="P88">
    <cfRule type="containsBlanks" dxfId="1888" priority="75">
      <formula>LEN(TRIM(P88))=0</formula>
    </cfRule>
  </conditionalFormatting>
  <conditionalFormatting sqref="P88">
    <cfRule type="containsBlanks" dxfId="1887" priority="74">
      <formula>LEN(TRIM(P88))=0</formula>
    </cfRule>
  </conditionalFormatting>
  <conditionalFormatting sqref="P126">
    <cfRule type="containsBlanks" dxfId="1886" priority="72">
      <formula>LEN(TRIM(P126))=0</formula>
    </cfRule>
    <cfRule type="containsText" dxfId="1885" priority="73" operator="containsText" text="blank">
      <formula>NOT(ISERROR(SEARCH("blank",P126)))</formula>
    </cfRule>
  </conditionalFormatting>
  <conditionalFormatting sqref="P126">
    <cfRule type="containsBlanks" dxfId="1884" priority="71">
      <formula>LEN(TRIM(P126))=0</formula>
    </cfRule>
  </conditionalFormatting>
  <conditionalFormatting sqref="P126">
    <cfRule type="containsBlanks" dxfId="1883" priority="70">
      <formula>LEN(TRIM(P126))=0</formula>
    </cfRule>
  </conditionalFormatting>
  <conditionalFormatting sqref="P117">
    <cfRule type="containsBlanks" dxfId="1882" priority="68">
      <formula>LEN(TRIM(P117))=0</formula>
    </cfRule>
    <cfRule type="containsText" dxfId="1881" priority="69" operator="containsText" text="blank">
      <formula>NOT(ISERROR(SEARCH("blank",P117)))</formula>
    </cfRule>
  </conditionalFormatting>
  <conditionalFormatting sqref="P117">
    <cfRule type="containsBlanks" dxfId="1880" priority="67">
      <formula>LEN(TRIM(P117))=0</formula>
    </cfRule>
  </conditionalFormatting>
  <conditionalFormatting sqref="P117">
    <cfRule type="containsBlanks" dxfId="1879" priority="66">
      <formula>LEN(TRIM(P117))=0</formula>
    </cfRule>
  </conditionalFormatting>
  <conditionalFormatting sqref="P94">
    <cfRule type="containsBlanks" dxfId="1878" priority="64">
      <formula>LEN(TRIM(P94))=0</formula>
    </cfRule>
    <cfRule type="containsText" dxfId="1877" priority="65" operator="containsText" text="blank">
      <formula>NOT(ISERROR(SEARCH("blank",P94)))</formula>
    </cfRule>
  </conditionalFormatting>
  <conditionalFormatting sqref="P94">
    <cfRule type="containsBlanks" dxfId="1876" priority="63">
      <formula>LEN(TRIM(P94))=0</formula>
    </cfRule>
  </conditionalFormatting>
  <conditionalFormatting sqref="P94">
    <cfRule type="containsBlanks" dxfId="1875" priority="62">
      <formula>LEN(TRIM(P94))=0</formula>
    </cfRule>
  </conditionalFormatting>
  <conditionalFormatting sqref="P119">
    <cfRule type="containsBlanks" dxfId="1874" priority="60">
      <formula>LEN(TRIM(P119))=0</formula>
    </cfRule>
    <cfRule type="containsText" dxfId="1873" priority="61" operator="containsText" text="blank">
      <formula>NOT(ISERROR(SEARCH("blank",P119)))</formula>
    </cfRule>
  </conditionalFormatting>
  <conditionalFormatting sqref="P119">
    <cfRule type="containsBlanks" dxfId="1872" priority="59">
      <formula>LEN(TRIM(P119))=0</formula>
    </cfRule>
  </conditionalFormatting>
  <conditionalFormatting sqref="P119">
    <cfRule type="containsBlanks" dxfId="1871" priority="58">
      <formula>LEN(TRIM(P119))=0</formula>
    </cfRule>
  </conditionalFormatting>
  <conditionalFormatting sqref="P112">
    <cfRule type="containsBlanks" dxfId="1870" priority="56">
      <formula>LEN(TRIM(P112))=0</formula>
    </cfRule>
    <cfRule type="containsText" dxfId="1869" priority="57" operator="containsText" text="blank">
      <formula>NOT(ISERROR(SEARCH("blank",P112)))</formula>
    </cfRule>
  </conditionalFormatting>
  <conditionalFormatting sqref="P112">
    <cfRule type="containsBlanks" dxfId="1868" priority="55">
      <formula>LEN(TRIM(P112))=0</formula>
    </cfRule>
  </conditionalFormatting>
  <conditionalFormatting sqref="P112">
    <cfRule type="containsBlanks" dxfId="1867" priority="54">
      <formula>LEN(TRIM(P112))=0</formula>
    </cfRule>
  </conditionalFormatting>
  <conditionalFormatting sqref="P96">
    <cfRule type="containsBlanks" dxfId="1866" priority="52">
      <formula>LEN(TRIM(P96))=0</formula>
    </cfRule>
    <cfRule type="containsText" dxfId="1865" priority="53" operator="containsText" text="blank">
      <formula>NOT(ISERROR(SEARCH("blank",P96)))</formula>
    </cfRule>
  </conditionalFormatting>
  <conditionalFormatting sqref="P96">
    <cfRule type="containsBlanks" dxfId="1864" priority="51">
      <formula>LEN(TRIM(P96))=0</formula>
    </cfRule>
  </conditionalFormatting>
  <conditionalFormatting sqref="P96">
    <cfRule type="containsBlanks" dxfId="1863" priority="50">
      <formula>LEN(TRIM(P96))=0</formula>
    </cfRule>
  </conditionalFormatting>
  <conditionalFormatting sqref="P98">
    <cfRule type="containsBlanks" dxfId="1862" priority="48">
      <formula>LEN(TRIM(P98))=0</formula>
    </cfRule>
    <cfRule type="containsText" dxfId="1861" priority="49" operator="containsText" text="blank">
      <formula>NOT(ISERROR(SEARCH("blank",P98)))</formula>
    </cfRule>
  </conditionalFormatting>
  <conditionalFormatting sqref="P98">
    <cfRule type="containsBlanks" dxfId="1860" priority="47">
      <formula>LEN(TRIM(P98))=0</formula>
    </cfRule>
  </conditionalFormatting>
  <conditionalFormatting sqref="P98">
    <cfRule type="containsBlanks" dxfId="1859" priority="46">
      <formula>LEN(TRIM(P98))=0</formula>
    </cfRule>
  </conditionalFormatting>
  <conditionalFormatting sqref="P114">
    <cfRule type="containsBlanks" dxfId="1858" priority="44">
      <formula>LEN(TRIM(P114))=0</formula>
    </cfRule>
    <cfRule type="containsText" dxfId="1857" priority="45" operator="containsText" text="blank">
      <formula>NOT(ISERROR(SEARCH("blank",P114)))</formula>
    </cfRule>
  </conditionalFormatting>
  <conditionalFormatting sqref="P114">
    <cfRule type="containsBlanks" dxfId="1856" priority="43">
      <formula>LEN(TRIM(P114))=0</formula>
    </cfRule>
  </conditionalFormatting>
  <conditionalFormatting sqref="P114">
    <cfRule type="containsBlanks" dxfId="1855" priority="42">
      <formula>LEN(TRIM(P114))=0</formula>
    </cfRule>
  </conditionalFormatting>
  <conditionalFormatting sqref="P100">
    <cfRule type="containsBlanks" dxfId="1854" priority="40">
      <formula>LEN(TRIM(P100))=0</formula>
    </cfRule>
    <cfRule type="containsText" dxfId="1853" priority="41" operator="containsText" text="blank">
      <formula>NOT(ISERROR(SEARCH("blank",P100)))</formula>
    </cfRule>
  </conditionalFormatting>
  <conditionalFormatting sqref="P100">
    <cfRule type="containsBlanks" dxfId="1852" priority="39">
      <formula>LEN(TRIM(P100))=0</formula>
    </cfRule>
  </conditionalFormatting>
  <conditionalFormatting sqref="P100">
    <cfRule type="containsBlanks" dxfId="1851" priority="38">
      <formula>LEN(TRIM(P100))=0</formula>
    </cfRule>
  </conditionalFormatting>
  <conditionalFormatting sqref="P103">
    <cfRule type="containsBlanks" dxfId="1850" priority="36">
      <formula>LEN(TRIM(P103))=0</formula>
    </cfRule>
    <cfRule type="containsText" dxfId="1849" priority="37" operator="containsText" text="blank">
      <formula>NOT(ISERROR(SEARCH("blank",P103)))</formula>
    </cfRule>
  </conditionalFormatting>
  <conditionalFormatting sqref="P103">
    <cfRule type="containsBlanks" dxfId="1848" priority="35">
      <formula>LEN(TRIM(P103))=0</formula>
    </cfRule>
  </conditionalFormatting>
  <conditionalFormatting sqref="P103">
    <cfRule type="containsBlanks" dxfId="1847" priority="34">
      <formula>LEN(TRIM(P103))=0</formula>
    </cfRule>
  </conditionalFormatting>
  <conditionalFormatting sqref="P104">
    <cfRule type="containsBlanks" dxfId="1846" priority="32">
      <formula>LEN(TRIM(P104))=0</formula>
    </cfRule>
    <cfRule type="containsText" dxfId="1845" priority="33" operator="containsText" text="blank">
      <formula>NOT(ISERROR(SEARCH("blank",P104)))</formula>
    </cfRule>
  </conditionalFormatting>
  <conditionalFormatting sqref="P104">
    <cfRule type="containsBlanks" dxfId="1844" priority="31">
      <formula>LEN(TRIM(P104))=0</formula>
    </cfRule>
  </conditionalFormatting>
  <conditionalFormatting sqref="P104">
    <cfRule type="containsBlanks" dxfId="1843" priority="30">
      <formula>LEN(TRIM(P104))=0</formula>
    </cfRule>
  </conditionalFormatting>
  <conditionalFormatting sqref="P108">
    <cfRule type="containsBlanks" dxfId="1842" priority="28">
      <formula>LEN(TRIM(P108))=0</formula>
    </cfRule>
    <cfRule type="containsText" dxfId="1841" priority="29" operator="containsText" text="blank">
      <formula>NOT(ISERROR(SEARCH("blank",P108)))</formula>
    </cfRule>
  </conditionalFormatting>
  <conditionalFormatting sqref="P108">
    <cfRule type="containsBlanks" dxfId="1840" priority="27">
      <formula>LEN(TRIM(P108))=0</formula>
    </cfRule>
  </conditionalFormatting>
  <conditionalFormatting sqref="P108">
    <cfRule type="containsBlanks" dxfId="1839" priority="26">
      <formula>LEN(TRIM(P108))=0</formula>
    </cfRule>
  </conditionalFormatting>
  <conditionalFormatting sqref="P116">
    <cfRule type="containsBlanks" dxfId="1838" priority="24">
      <formula>LEN(TRIM(P116))=0</formula>
    </cfRule>
    <cfRule type="containsText" dxfId="1837" priority="25" operator="containsText" text="blank">
      <formula>NOT(ISERROR(SEARCH("blank",P116)))</formula>
    </cfRule>
  </conditionalFormatting>
  <conditionalFormatting sqref="P116">
    <cfRule type="containsBlanks" dxfId="1836" priority="23">
      <formula>LEN(TRIM(P116))=0</formula>
    </cfRule>
  </conditionalFormatting>
  <conditionalFormatting sqref="P116">
    <cfRule type="containsBlanks" dxfId="1835" priority="22">
      <formula>LEN(TRIM(P116))=0</formula>
    </cfRule>
  </conditionalFormatting>
  <conditionalFormatting sqref="P122">
    <cfRule type="containsBlanks" dxfId="1834" priority="20">
      <formula>LEN(TRIM(P122))=0</formula>
    </cfRule>
    <cfRule type="containsText" dxfId="1833" priority="21" operator="containsText" text="blank">
      <formula>NOT(ISERROR(SEARCH("blank",P122)))</formula>
    </cfRule>
  </conditionalFormatting>
  <conditionalFormatting sqref="P122">
    <cfRule type="containsBlanks" dxfId="1832" priority="19">
      <formula>LEN(TRIM(P122))=0</formula>
    </cfRule>
  </conditionalFormatting>
  <conditionalFormatting sqref="P122">
    <cfRule type="containsBlanks" dxfId="1831" priority="18">
      <formula>LEN(TRIM(P122))=0</formula>
    </cfRule>
  </conditionalFormatting>
  <conditionalFormatting sqref="P124">
    <cfRule type="containsBlanks" dxfId="1830" priority="16">
      <formula>LEN(TRIM(P124))=0</formula>
    </cfRule>
    <cfRule type="containsText" dxfId="1829" priority="17" operator="containsText" text="blank">
      <formula>NOT(ISERROR(SEARCH("blank",P124)))</formula>
    </cfRule>
  </conditionalFormatting>
  <conditionalFormatting sqref="P124">
    <cfRule type="containsBlanks" dxfId="1828" priority="15">
      <formula>LEN(TRIM(P124))=0</formula>
    </cfRule>
  </conditionalFormatting>
  <conditionalFormatting sqref="P124">
    <cfRule type="containsBlanks" dxfId="1827" priority="14">
      <formula>LEN(TRIM(P124))=0</formula>
    </cfRule>
  </conditionalFormatting>
  <conditionalFormatting sqref="P2:P47">
    <cfRule type="containsBlanks" dxfId="1826" priority="8">
      <formula>LEN(TRIM(P2))=0</formula>
    </cfRule>
    <cfRule type="containsText" dxfId="1825" priority="9" operator="containsText" text="blank">
      <formula>NOT(ISERROR(SEARCH("blank",P2)))</formula>
    </cfRule>
  </conditionalFormatting>
  <conditionalFormatting sqref="P2:P47">
    <cfRule type="containsBlanks" dxfId="1824" priority="7">
      <formula>LEN(TRIM(P2))=0</formula>
    </cfRule>
  </conditionalFormatting>
  <conditionalFormatting sqref="P2:P47">
    <cfRule type="containsBlanks" dxfId="1823" priority="6">
      <formula>LEN(TRIM(P2))=0</formula>
    </cfRule>
  </conditionalFormatting>
  <conditionalFormatting sqref="P2:P47">
    <cfRule type="containsBlanks" dxfId="1822" priority="4">
      <formula>LEN(TRIM(P2))=0</formula>
    </cfRule>
    <cfRule type="containsText" dxfId="1821" priority="5" operator="containsText" text="blank">
      <formula>NOT(ISERROR(SEARCH("blank",P2)))</formula>
    </cfRule>
  </conditionalFormatting>
  <conditionalFormatting sqref="P2:P47">
    <cfRule type="containsBlanks" dxfId="1820" priority="3">
      <formula>LEN(TRIM(P2))=0</formula>
    </cfRule>
  </conditionalFormatting>
  <conditionalFormatting sqref="P2:P47">
    <cfRule type="containsBlanks" dxfId="1819" priority="2">
      <formula>LEN(TRIM(P2))=0</formula>
    </cfRule>
  </conditionalFormatting>
  <conditionalFormatting sqref="R154:R156 R174:R195 R197:R198 R84:R99 R2:R49 R148:R149 R158:R167 R51:R56 R151 R169:R172 R200:R202 R204:R218 R233 R143:R145 R125:R140 R227:R230 R220:R225 R101:R123 R58:R82 R236">
    <cfRule type="duplicateValues" dxfId="1818" priority="1554"/>
  </conditionalFormatting>
  <conditionalFormatting sqref="R1:R1048576">
    <cfRule type="duplicateValues" dxfId="1817" priority="1"/>
  </conditionalFormatting>
  <hyperlinks>
    <hyperlink ref="R68" r:id="rId1" display="HAIDM2@VPBANK.COM.VN"/>
    <hyperlink ref="R70" r:id="rId2" display="HUONGPTT3@VPBANK.COM.VN"/>
    <hyperlink ref="R193" r:id="rId3"/>
    <hyperlink ref="R204" r:id="rId4"/>
    <hyperlink ref="R218" r:id="rId5" display="ANHLNL@VPBANK.COM.VN"/>
    <hyperlink ref="R191" r:id="rId6" display="THUONGVTH@VPBANK.COM.VN"/>
    <hyperlink ref="R13" r:id="rId7"/>
    <hyperlink ref="R189" r:id="rId8"/>
    <hyperlink ref="R18" r:id="rId9"/>
    <hyperlink ref="R40" r:id="rId10"/>
    <hyperlink ref="R211" r:id="rId11"/>
    <hyperlink ref="R228" r:id="rId12"/>
    <hyperlink ref="R224" r:id="rId13"/>
    <hyperlink ref="R79" r:id="rId14"/>
    <hyperlink ref="R151" r:id="rId15"/>
    <hyperlink ref="R84" r:id="rId16"/>
    <hyperlink ref="R230" r:id="rId17"/>
    <hyperlink ref="R233" r:id="rId18"/>
    <hyperlink ref="R23" r:id="rId19"/>
    <hyperlink ref="R56" r:id="rId20"/>
    <hyperlink ref="R235" r:id="rId21"/>
    <hyperlink ref="R196" r:id="rId22"/>
    <hyperlink ref="R146" r:id="rId23" display="mailto:THANHVM1@VPBANK.COM.VN"/>
    <hyperlink ref="R147" r:id="rId24" display="mailto:NHILTY@VPBANK.COM.VN"/>
    <hyperlink ref="R50" r:id="rId25"/>
    <hyperlink ref="R188" r:id="rId26"/>
    <hyperlink ref="R33" r:id="rId27"/>
    <hyperlink ref="R12" r:id="rId28"/>
    <hyperlink ref="R138" r:id="rId29"/>
    <hyperlink ref="R92" r:id="rId30"/>
    <hyperlink ref="R118" r:id="rId31"/>
    <hyperlink ref="R125" r:id="rId32"/>
    <hyperlink ref="R165" r:id="rId33"/>
    <hyperlink ref="R195" r:id="rId34"/>
    <hyperlink ref="R207" r:id="rId35"/>
    <hyperlink ref="R37" r:id="rId36"/>
    <hyperlink ref="R6" r:id="rId37"/>
    <hyperlink ref="R229" r:id="rId38"/>
    <hyperlink ref="R41" r:id="rId39"/>
    <hyperlink ref="R152" r:id="rId40" display="mailto:NGOCBTTH@VPBANK.COM.VN"/>
    <hyperlink ref="R157" r:id="rId41"/>
    <hyperlink ref="R36" r:id="rId42"/>
    <hyperlink ref="R199" r:id="rId43"/>
    <hyperlink ref="R231" r:id="rId44"/>
    <hyperlink ref="R49" r:id="rId45"/>
    <hyperlink ref="R80" r:id="rId46"/>
    <hyperlink ref="R73" r:id="rId47"/>
    <hyperlink ref="R19" r:id="rId48"/>
    <hyperlink ref="R108" r:id="rId49"/>
    <hyperlink ref="R210" r:id="rId50"/>
    <hyperlink ref="R47" r:id="rId51"/>
    <hyperlink ref="R219" r:id="rId52"/>
    <hyperlink ref="R63" r:id="rId53"/>
    <hyperlink ref="R93" r:id="rId54"/>
    <hyperlink ref="R142" r:id="rId55"/>
    <hyperlink ref="R42" r:id="rId56"/>
    <hyperlink ref="R205" r:id="rId57"/>
    <hyperlink ref="R169" r:id="rId58"/>
    <hyperlink ref="R78" r:id="rId59"/>
    <hyperlink ref="R105" r:id="rId60"/>
    <hyperlink ref="R222" r:id="rId61"/>
    <hyperlink ref="R226" r:id="rId62" display="mailto:NGUYETNT30@VPBANK.COM.VN"/>
    <hyperlink ref="R234" r:id="rId63" display="mailto:hangntt84@vpbank.com.vn"/>
    <hyperlink ref="R127" r:id="rId64"/>
    <hyperlink ref="R22" r:id="rId65"/>
    <hyperlink ref="R20" r:id="rId66"/>
    <hyperlink ref="R232" r:id="rId67"/>
    <hyperlink ref="R66" r:id="rId68"/>
  </hyperlinks>
  <pageMargins left="0.7" right="0.7" top="0.75" bottom="0.75" header="0.3" footer="0.3"/>
  <pageSetup paperSize="9" orientation="landscape" r:id="rId69"/>
  <legacyDrawing r:id="rId70"/>
  <tableParts count="1">
    <tablePart r:id="rId7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1134"/>
  <sheetViews>
    <sheetView showGridLines="0" zoomScaleNormal="100" workbookViewId="0">
      <pane xSplit="3" ySplit="6" topLeftCell="D378" activePane="bottomRight" state="frozen"/>
      <selection activeCell="F17" sqref="F17"/>
      <selection pane="topRight" activeCell="F17" sqref="F17"/>
      <selection pane="bottomLeft" activeCell="F17" sqref="F17"/>
      <selection pane="bottomRight" activeCell="E379" sqref="E379"/>
    </sheetView>
  </sheetViews>
  <sheetFormatPr defaultColWidth="9" defaultRowHeight="15"/>
  <cols>
    <col min="1" max="1" width="7.140625" style="217" customWidth="1"/>
    <col min="2" max="2" width="22.7109375" style="217" bestFit="1" customWidth="1"/>
    <col min="3" max="3" width="23.85546875" style="217" customWidth="1"/>
    <col min="4" max="4" width="22.140625" style="217" customWidth="1"/>
    <col min="5" max="5" width="26.140625" style="217" customWidth="1"/>
    <col min="6" max="6" width="24.42578125" style="217" customWidth="1"/>
    <col min="7" max="7" width="24" style="217" customWidth="1"/>
    <col min="8" max="8" width="19" style="217" customWidth="1"/>
    <col min="9" max="9" width="17.42578125" style="218" customWidth="1"/>
    <col min="10" max="10" width="19.85546875" style="218" customWidth="1"/>
    <col min="11" max="11" width="17.5703125" style="218" customWidth="1"/>
    <col min="12" max="12" width="19.7109375" style="218" customWidth="1"/>
    <col min="13" max="13" width="8" style="218" customWidth="1"/>
    <col min="14" max="14" width="22.140625" style="218" customWidth="1"/>
    <col min="15" max="15" width="8" style="218" customWidth="1"/>
    <col min="16" max="16384" width="9" style="219"/>
  </cols>
  <sheetData>
    <row r="2" spans="1:15">
      <c r="A2" s="790" t="s">
        <v>4526</v>
      </c>
      <c r="B2" s="790"/>
      <c r="C2" s="790"/>
      <c r="D2" s="790"/>
      <c r="E2" s="790"/>
      <c r="F2" s="790"/>
      <c r="G2" s="790"/>
    </row>
    <row r="4" spans="1:15">
      <c r="F4" s="217" t="s">
        <v>4527</v>
      </c>
    </row>
    <row r="5" spans="1:15">
      <c r="A5" s="791" t="s">
        <v>0</v>
      </c>
      <c r="B5" s="791" t="s">
        <v>4528</v>
      </c>
      <c r="C5" s="791" t="s">
        <v>4529</v>
      </c>
      <c r="D5" s="791" t="s">
        <v>4530</v>
      </c>
      <c r="E5" s="791" t="s">
        <v>4531</v>
      </c>
      <c r="F5" s="791" t="s">
        <v>4532</v>
      </c>
      <c r="G5" s="791" t="s">
        <v>4533</v>
      </c>
      <c r="H5" s="791" t="s">
        <v>4534</v>
      </c>
      <c r="I5" s="791" t="s">
        <v>4535</v>
      </c>
      <c r="J5" s="791" t="s">
        <v>4536</v>
      </c>
      <c r="K5" s="791" t="s">
        <v>4530</v>
      </c>
      <c r="L5" s="791" t="s">
        <v>4537</v>
      </c>
      <c r="M5" s="791"/>
      <c r="N5" s="793" t="s">
        <v>4538</v>
      </c>
      <c r="O5" s="793"/>
    </row>
    <row r="6" spans="1:15">
      <c r="A6" s="792"/>
      <c r="B6" s="792"/>
      <c r="C6" s="792"/>
      <c r="D6" s="792"/>
      <c r="E6" s="792"/>
      <c r="F6" s="792"/>
      <c r="G6" s="792"/>
      <c r="H6" s="792"/>
      <c r="I6" s="792"/>
      <c r="J6" s="792"/>
      <c r="K6" s="792"/>
      <c r="L6" s="792"/>
      <c r="M6" s="792"/>
      <c r="N6" s="419" t="s">
        <v>4539</v>
      </c>
      <c r="O6" s="419" t="s">
        <v>4540</v>
      </c>
    </row>
    <row r="7" spans="1:15">
      <c r="A7" s="220">
        <v>0</v>
      </c>
      <c r="B7" s="220">
        <v>1</v>
      </c>
      <c r="C7" s="220">
        <v>2</v>
      </c>
      <c r="D7" s="220">
        <v>4</v>
      </c>
      <c r="E7" s="220">
        <v>5</v>
      </c>
      <c r="F7" s="220">
        <v>6</v>
      </c>
      <c r="G7" s="221">
        <v>7</v>
      </c>
      <c r="H7" s="420"/>
      <c r="I7" s="222"/>
      <c r="J7" s="222"/>
      <c r="K7" s="223"/>
      <c r="L7" s="223"/>
      <c r="M7" s="422"/>
      <c r="N7" s="419"/>
      <c r="O7" s="419"/>
    </row>
    <row r="8" spans="1:15" ht="45">
      <c r="A8" s="420">
        <v>1</v>
      </c>
      <c r="B8" s="421">
        <v>41281</v>
      </c>
      <c r="C8" s="420" t="s">
        <v>4541</v>
      </c>
      <c r="D8" s="420"/>
      <c r="E8" s="420" t="s">
        <v>4542</v>
      </c>
      <c r="F8" s="420" t="s">
        <v>4543</v>
      </c>
      <c r="G8" s="420" t="s">
        <v>4544</v>
      </c>
      <c r="H8" s="224"/>
      <c r="I8" s="225" t="s">
        <v>4237</v>
      </c>
      <c r="J8" s="225"/>
      <c r="K8" s="225" t="s">
        <v>4545</v>
      </c>
      <c r="L8" s="225" t="s">
        <v>4546</v>
      </c>
      <c r="M8" s="225"/>
      <c r="N8" s="226" t="s">
        <v>2687</v>
      </c>
      <c r="O8" s="227" t="s">
        <v>212</v>
      </c>
    </row>
    <row r="9" spans="1:15" ht="45">
      <c r="A9" s="420">
        <f>IF(B9&lt;&gt;"",A8+1,"")</f>
        <v>2</v>
      </c>
      <c r="B9" s="421">
        <v>41295</v>
      </c>
      <c r="C9" s="420" t="s">
        <v>4547</v>
      </c>
      <c r="D9" s="420" t="s">
        <v>4545</v>
      </c>
      <c r="E9" s="420" t="s">
        <v>4548</v>
      </c>
      <c r="F9" s="420" t="s">
        <v>4549</v>
      </c>
      <c r="G9" s="420" t="s">
        <v>4544</v>
      </c>
      <c r="H9" s="224"/>
      <c r="I9" s="225" t="s">
        <v>4237</v>
      </c>
      <c r="J9" s="225"/>
      <c r="K9" s="225" t="s">
        <v>2665</v>
      </c>
      <c r="L9" s="225" t="s">
        <v>4544</v>
      </c>
      <c r="M9" s="225"/>
      <c r="N9" s="226" t="s">
        <v>938</v>
      </c>
      <c r="O9" s="227" t="s">
        <v>193</v>
      </c>
    </row>
    <row r="10" spans="1:15" ht="45">
      <c r="A10" s="420">
        <f t="shared" ref="A10:A73" si="0">IF(B10&lt;&gt;"",A9+1,"")</f>
        <v>3</v>
      </c>
      <c r="B10" s="421">
        <v>41275</v>
      </c>
      <c r="C10" s="420" t="s">
        <v>1816</v>
      </c>
      <c r="D10" s="420" t="s">
        <v>4545</v>
      </c>
      <c r="E10" s="420" t="s">
        <v>4550</v>
      </c>
      <c r="F10" s="420" t="s">
        <v>4551</v>
      </c>
      <c r="G10" s="420" t="s">
        <v>4544</v>
      </c>
      <c r="H10" s="224"/>
      <c r="I10" s="225" t="s">
        <v>4237</v>
      </c>
      <c r="J10" s="225"/>
      <c r="K10" s="225" t="s">
        <v>4552</v>
      </c>
      <c r="L10" s="225" t="s">
        <v>4553</v>
      </c>
      <c r="M10" s="225"/>
      <c r="N10" s="228" t="s">
        <v>4554</v>
      </c>
      <c r="O10" s="420" t="s">
        <v>173</v>
      </c>
    </row>
    <row r="11" spans="1:15" ht="45">
      <c r="A11" s="420">
        <f t="shared" si="0"/>
        <v>4</v>
      </c>
      <c r="B11" s="421">
        <v>41306</v>
      </c>
      <c r="C11" s="420" t="s">
        <v>1441</v>
      </c>
      <c r="D11" s="420" t="s">
        <v>893</v>
      </c>
      <c r="E11" s="420" t="s">
        <v>4555</v>
      </c>
      <c r="F11" s="420" t="s">
        <v>4556</v>
      </c>
      <c r="G11" s="420" t="s">
        <v>4544</v>
      </c>
      <c r="H11" s="224"/>
      <c r="I11" s="225" t="s">
        <v>4237</v>
      </c>
      <c r="J11" s="225"/>
      <c r="K11" s="225" t="s">
        <v>4557</v>
      </c>
      <c r="L11" s="225" t="s">
        <v>4558</v>
      </c>
      <c r="M11" s="225"/>
      <c r="N11" s="228" t="s">
        <v>4559</v>
      </c>
      <c r="O11" s="420" t="s">
        <v>154</v>
      </c>
    </row>
    <row r="12" spans="1:15" ht="30">
      <c r="A12" s="420">
        <f t="shared" si="0"/>
        <v>5</v>
      </c>
      <c r="B12" s="421">
        <v>41332</v>
      </c>
      <c r="C12" s="420" t="s">
        <v>4560</v>
      </c>
      <c r="D12" s="420" t="s">
        <v>893</v>
      </c>
      <c r="E12" s="420" t="s">
        <v>4561</v>
      </c>
      <c r="F12" s="420" t="s">
        <v>4562</v>
      </c>
      <c r="G12" s="420" t="s">
        <v>4544</v>
      </c>
      <c r="H12" s="224"/>
      <c r="I12" s="225" t="s">
        <v>4237</v>
      </c>
      <c r="J12" s="225"/>
      <c r="K12" s="225" t="s">
        <v>4563</v>
      </c>
      <c r="L12" s="225" t="s">
        <v>4564</v>
      </c>
      <c r="M12" s="225"/>
      <c r="N12" s="228" t="s">
        <v>953</v>
      </c>
      <c r="O12" s="420" t="s">
        <v>196</v>
      </c>
    </row>
    <row r="13" spans="1:15" ht="30">
      <c r="A13" s="420">
        <f t="shared" si="0"/>
        <v>6</v>
      </c>
      <c r="B13" s="421">
        <v>41392</v>
      </c>
      <c r="C13" s="420" t="s">
        <v>4565</v>
      </c>
      <c r="D13" s="420" t="s">
        <v>893</v>
      </c>
      <c r="E13" s="420" t="s">
        <v>4566</v>
      </c>
      <c r="F13" s="420" t="s">
        <v>4567</v>
      </c>
      <c r="G13" s="420" t="s">
        <v>4544</v>
      </c>
      <c r="H13" s="224"/>
      <c r="I13" s="225" t="s">
        <v>4237</v>
      </c>
      <c r="J13" s="225"/>
      <c r="K13" s="225" t="s">
        <v>885</v>
      </c>
      <c r="L13" s="225" t="s">
        <v>4568</v>
      </c>
      <c r="M13" s="225"/>
      <c r="N13" s="228" t="s">
        <v>4569</v>
      </c>
      <c r="O13" s="420" t="s">
        <v>225</v>
      </c>
    </row>
    <row r="14" spans="1:15" ht="45">
      <c r="A14" s="420">
        <f t="shared" si="0"/>
        <v>7</v>
      </c>
      <c r="B14" s="421">
        <v>41365</v>
      </c>
      <c r="C14" s="420" t="s">
        <v>1235</v>
      </c>
      <c r="D14" s="420" t="s">
        <v>4570</v>
      </c>
      <c r="E14" s="420"/>
      <c r="F14" s="420" t="s">
        <v>4571</v>
      </c>
      <c r="G14" s="420" t="s">
        <v>4553</v>
      </c>
      <c r="H14" s="224"/>
      <c r="I14" s="225" t="s">
        <v>4237</v>
      </c>
      <c r="J14" s="225"/>
      <c r="K14" s="225" t="s">
        <v>4572</v>
      </c>
      <c r="L14" s="225" t="s">
        <v>4573</v>
      </c>
      <c r="M14" s="225"/>
      <c r="N14" s="229" t="s">
        <v>4574</v>
      </c>
      <c r="O14" s="230" t="s">
        <v>150</v>
      </c>
    </row>
    <row r="15" spans="1:15" ht="30">
      <c r="A15" s="420">
        <f t="shared" si="0"/>
        <v>8</v>
      </c>
      <c r="B15" s="421">
        <v>41396</v>
      </c>
      <c r="C15" s="420" t="s">
        <v>1324</v>
      </c>
      <c r="D15" s="420" t="s">
        <v>893</v>
      </c>
      <c r="E15" s="420" t="s">
        <v>4575</v>
      </c>
      <c r="F15" s="420" t="s">
        <v>4576</v>
      </c>
      <c r="G15" s="420" t="s">
        <v>4544</v>
      </c>
      <c r="H15" s="224"/>
      <c r="I15" s="225" t="s">
        <v>4237</v>
      </c>
      <c r="J15" s="225"/>
      <c r="K15" s="225" t="s">
        <v>4577</v>
      </c>
      <c r="L15" s="225"/>
      <c r="M15" s="225"/>
      <c r="N15" s="228" t="s">
        <v>4578</v>
      </c>
      <c r="O15" s="420" t="s">
        <v>188</v>
      </c>
    </row>
    <row r="16" spans="1:15" ht="60">
      <c r="A16" s="420">
        <f t="shared" si="0"/>
        <v>9</v>
      </c>
      <c r="B16" s="421">
        <v>41422</v>
      </c>
      <c r="C16" s="420" t="s">
        <v>1858</v>
      </c>
      <c r="D16" s="420" t="s">
        <v>893</v>
      </c>
      <c r="E16" s="420" t="s">
        <v>4579</v>
      </c>
      <c r="F16" s="420" t="s">
        <v>4580</v>
      </c>
      <c r="G16" s="420" t="s">
        <v>4544</v>
      </c>
      <c r="H16" s="224"/>
      <c r="I16" s="225" t="s">
        <v>4237</v>
      </c>
      <c r="J16" s="225"/>
      <c r="K16" s="225" t="s">
        <v>4581</v>
      </c>
      <c r="L16" s="225"/>
      <c r="M16" s="225"/>
      <c r="N16" s="228" t="s">
        <v>972</v>
      </c>
      <c r="O16" s="420" t="s">
        <v>152</v>
      </c>
    </row>
    <row r="17" spans="1:15">
      <c r="A17" s="420">
        <f t="shared" si="0"/>
        <v>10</v>
      </c>
      <c r="B17" s="421">
        <v>41396</v>
      </c>
      <c r="C17" s="420" t="s">
        <v>1081</v>
      </c>
      <c r="D17" s="420" t="s">
        <v>4570</v>
      </c>
      <c r="E17" s="420"/>
      <c r="F17" s="420" t="s">
        <v>4582</v>
      </c>
      <c r="G17" s="420" t="s">
        <v>4553</v>
      </c>
      <c r="H17" s="224"/>
      <c r="I17" s="225" t="s">
        <v>4237</v>
      </c>
      <c r="J17" s="225"/>
      <c r="K17" s="225" t="s">
        <v>4583</v>
      </c>
      <c r="L17" s="225"/>
      <c r="M17" s="225"/>
      <c r="N17" s="228" t="s">
        <v>4584</v>
      </c>
      <c r="O17" s="420" t="s">
        <v>234</v>
      </c>
    </row>
    <row r="18" spans="1:15" ht="45">
      <c r="A18" s="420">
        <f t="shared" si="0"/>
        <v>11</v>
      </c>
      <c r="B18" s="421">
        <v>41435</v>
      </c>
      <c r="C18" s="420" t="s">
        <v>1988</v>
      </c>
      <c r="D18" s="420" t="s">
        <v>893</v>
      </c>
      <c r="E18" s="420" t="s">
        <v>4585</v>
      </c>
      <c r="F18" s="420" t="s">
        <v>636</v>
      </c>
      <c r="G18" s="420" t="s">
        <v>4544</v>
      </c>
      <c r="H18" s="224"/>
      <c r="I18" s="225" t="s">
        <v>4237</v>
      </c>
      <c r="J18" s="225"/>
      <c r="K18" s="225" t="s">
        <v>893</v>
      </c>
      <c r="L18" s="225"/>
      <c r="M18" s="225"/>
      <c r="N18" s="226" t="s">
        <v>981</v>
      </c>
      <c r="O18" s="227" t="s">
        <v>163</v>
      </c>
    </row>
    <row r="19" spans="1:15" ht="60">
      <c r="A19" s="420">
        <f t="shared" si="0"/>
        <v>12</v>
      </c>
      <c r="B19" s="421">
        <v>41449</v>
      </c>
      <c r="C19" s="420" t="s">
        <v>1147</v>
      </c>
      <c r="D19" s="420" t="s">
        <v>893</v>
      </c>
      <c r="E19" s="420" t="s">
        <v>4586</v>
      </c>
      <c r="F19" s="420" t="s">
        <v>4587</v>
      </c>
      <c r="G19" s="420" t="s">
        <v>4544</v>
      </c>
      <c r="H19" s="224"/>
      <c r="I19" s="225" t="s">
        <v>4237</v>
      </c>
      <c r="J19" s="225"/>
      <c r="K19" s="225" t="s">
        <v>894</v>
      </c>
      <c r="L19" s="225"/>
      <c r="M19" s="225"/>
      <c r="N19" s="228" t="s">
        <v>987</v>
      </c>
      <c r="O19" s="420" t="s">
        <v>230</v>
      </c>
    </row>
    <row r="20" spans="1:15">
      <c r="A20" s="420">
        <f t="shared" si="0"/>
        <v>13</v>
      </c>
      <c r="B20" s="421">
        <v>41449</v>
      </c>
      <c r="C20" s="420" t="s">
        <v>4588</v>
      </c>
      <c r="D20" s="420" t="s">
        <v>4570</v>
      </c>
      <c r="E20" s="420"/>
      <c r="F20" s="420" t="s">
        <v>4582</v>
      </c>
      <c r="G20" s="420" t="s">
        <v>4553</v>
      </c>
      <c r="H20" s="224"/>
      <c r="I20" s="225" t="s">
        <v>4237</v>
      </c>
      <c r="J20" s="225"/>
      <c r="K20" s="225" t="s">
        <v>895</v>
      </c>
      <c r="L20" s="225"/>
      <c r="M20" s="225"/>
      <c r="N20" s="228" t="s">
        <v>991</v>
      </c>
      <c r="O20" s="420" t="s">
        <v>177</v>
      </c>
    </row>
    <row r="21" spans="1:15" ht="30">
      <c r="A21" s="420">
        <f t="shared" si="0"/>
        <v>14</v>
      </c>
      <c r="B21" s="421">
        <v>41477</v>
      </c>
      <c r="C21" s="420" t="s">
        <v>1105</v>
      </c>
      <c r="D21" s="420" t="s">
        <v>4570</v>
      </c>
      <c r="E21" s="420"/>
      <c r="F21" s="420" t="s">
        <v>4582</v>
      </c>
      <c r="G21" s="420" t="s">
        <v>4553</v>
      </c>
      <c r="H21" s="224"/>
      <c r="I21" s="225" t="s">
        <v>4237</v>
      </c>
      <c r="J21" s="225"/>
      <c r="K21" s="225" t="s">
        <v>897</v>
      </c>
      <c r="L21" s="225"/>
      <c r="M21" s="225"/>
      <c r="N21" s="228" t="s">
        <v>995</v>
      </c>
      <c r="O21" s="420" t="s">
        <v>219</v>
      </c>
    </row>
    <row r="22" spans="1:15">
      <c r="A22" s="420">
        <f t="shared" si="0"/>
        <v>15</v>
      </c>
      <c r="B22" s="421">
        <v>41477</v>
      </c>
      <c r="C22" s="420" t="s">
        <v>1065</v>
      </c>
      <c r="D22" s="420" t="s">
        <v>4570</v>
      </c>
      <c r="E22" s="420"/>
      <c r="F22" s="420" t="s">
        <v>4582</v>
      </c>
      <c r="G22" s="420" t="s">
        <v>4553</v>
      </c>
      <c r="H22" s="224"/>
      <c r="I22" s="225" t="s">
        <v>4237</v>
      </c>
      <c r="J22" s="225"/>
      <c r="K22" s="225" t="s">
        <v>4589</v>
      </c>
      <c r="L22" s="225"/>
      <c r="M22" s="225"/>
      <c r="N22" s="228" t="s">
        <v>4590</v>
      </c>
      <c r="O22" s="420" t="s">
        <v>699</v>
      </c>
    </row>
    <row r="23" spans="1:15" ht="30">
      <c r="A23" s="420">
        <f t="shared" si="0"/>
        <v>16</v>
      </c>
      <c r="B23" s="421">
        <v>41510</v>
      </c>
      <c r="C23" s="420" t="s">
        <v>1394</v>
      </c>
      <c r="D23" s="420"/>
      <c r="E23" s="420"/>
      <c r="F23" s="420" t="s">
        <v>4591</v>
      </c>
      <c r="G23" s="420" t="s">
        <v>4546</v>
      </c>
      <c r="H23" s="224"/>
      <c r="I23" s="225" t="s">
        <v>4237</v>
      </c>
      <c r="J23" s="225"/>
      <c r="K23" s="225" t="s">
        <v>4592</v>
      </c>
      <c r="L23" s="225"/>
      <c r="M23" s="225"/>
      <c r="N23" s="228" t="s">
        <v>4565</v>
      </c>
      <c r="O23" s="420" t="s">
        <v>185</v>
      </c>
    </row>
    <row r="24" spans="1:15" ht="75">
      <c r="A24" s="420">
        <f t="shared" si="0"/>
        <v>17</v>
      </c>
      <c r="B24" s="421">
        <v>41512</v>
      </c>
      <c r="C24" s="420" t="s">
        <v>4593</v>
      </c>
      <c r="D24" s="420"/>
      <c r="E24" s="420" t="s">
        <v>4594</v>
      </c>
      <c r="F24" s="420" t="s">
        <v>4595</v>
      </c>
      <c r="G24" s="420" t="s">
        <v>4544</v>
      </c>
      <c r="H24" s="224"/>
      <c r="I24" s="225" t="s">
        <v>4237</v>
      </c>
      <c r="J24" s="225"/>
      <c r="K24" s="225" t="s">
        <v>899</v>
      </c>
      <c r="L24" s="225"/>
      <c r="M24" s="225"/>
      <c r="N24" s="229" t="s">
        <v>4596</v>
      </c>
      <c r="O24" s="230" t="s">
        <v>83</v>
      </c>
    </row>
    <row r="25" spans="1:15">
      <c r="A25" s="420">
        <f t="shared" si="0"/>
        <v>18</v>
      </c>
      <c r="B25" s="421">
        <v>41487</v>
      </c>
      <c r="C25" s="420" t="s">
        <v>4490</v>
      </c>
      <c r="D25" s="420" t="s">
        <v>4570</v>
      </c>
      <c r="E25" s="420"/>
      <c r="F25" s="420" t="s">
        <v>4582</v>
      </c>
      <c r="G25" s="420" t="s">
        <v>4553</v>
      </c>
      <c r="H25" s="224"/>
      <c r="I25" s="225" t="s">
        <v>4237</v>
      </c>
      <c r="J25" s="225"/>
      <c r="K25" s="225" t="s">
        <v>4570</v>
      </c>
      <c r="L25" s="225"/>
      <c r="M25" s="225"/>
      <c r="N25" s="228" t="s">
        <v>4597</v>
      </c>
      <c r="O25" s="420" t="s">
        <v>37</v>
      </c>
    </row>
    <row r="26" spans="1:15">
      <c r="A26" s="420">
        <f t="shared" si="0"/>
        <v>19</v>
      </c>
      <c r="B26" s="421">
        <v>41487</v>
      </c>
      <c r="C26" s="420" t="s">
        <v>1592</v>
      </c>
      <c r="D26" s="420" t="s">
        <v>4570</v>
      </c>
      <c r="E26" s="420"/>
      <c r="F26" s="420" t="s">
        <v>4582</v>
      </c>
      <c r="G26" s="420" t="s">
        <v>4553</v>
      </c>
      <c r="H26" s="224"/>
      <c r="I26" s="225" t="s">
        <v>4237</v>
      </c>
      <c r="J26" s="225"/>
      <c r="K26" s="225"/>
      <c r="L26" s="225"/>
      <c r="M26" s="225"/>
      <c r="N26" s="228" t="s">
        <v>1015</v>
      </c>
      <c r="O26" s="420" t="s">
        <v>24</v>
      </c>
    </row>
    <row r="27" spans="1:15">
      <c r="A27" s="420">
        <f t="shared" si="0"/>
        <v>20</v>
      </c>
      <c r="B27" s="421">
        <v>41508</v>
      </c>
      <c r="C27" s="420" t="s">
        <v>1097</v>
      </c>
      <c r="D27" s="420" t="s">
        <v>4570</v>
      </c>
      <c r="E27" s="420"/>
      <c r="F27" s="420" t="s">
        <v>4582</v>
      </c>
      <c r="G27" s="420" t="s">
        <v>4553</v>
      </c>
      <c r="H27" s="224"/>
      <c r="I27" s="225" t="s">
        <v>4237</v>
      </c>
      <c r="J27" s="225"/>
      <c r="K27" s="225"/>
      <c r="L27" s="225"/>
      <c r="M27" s="225"/>
      <c r="N27" s="229" t="s">
        <v>4598</v>
      </c>
      <c r="O27" s="230" t="s">
        <v>115</v>
      </c>
    </row>
    <row r="28" spans="1:15">
      <c r="A28" s="420">
        <f t="shared" si="0"/>
        <v>21</v>
      </c>
      <c r="B28" s="421">
        <v>41508</v>
      </c>
      <c r="C28" s="420" t="s">
        <v>1606</v>
      </c>
      <c r="D28" s="420" t="s">
        <v>4570</v>
      </c>
      <c r="E28" s="420"/>
      <c r="F28" s="420" t="s">
        <v>4582</v>
      </c>
      <c r="G28" s="420" t="s">
        <v>4553</v>
      </c>
      <c r="H28" s="224"/>
      <c r="I28" s="225" t="s">
        <v>4237</v>
      </c>
      <c r="J28" s="225"/>
      <c r="K28" s="225"/>
      <c r="L28" s="225"/>
      <c r="M28" s="225"/>
      <c r="N28" s="228" t="s">
        <v>1024</v>
      </c>
      <c r="O28" s="420" t="s">
        <v>7</v>
      </c>
    </row>
    <row r="29" spans="1:15">
      <c r="A29" s="420">
        <f t="shared" si="0"/>
        <v>22</v>
      </c>
      <c r="B29" s="421">
        <v>41515</v>
      </c>
      <c r="C29" s="420" t="s">
        <v>4599</v>
      </c>
      <c r="D29" s="420" t="s">
        <v>4570</v>
      </c>
      <c r="E29" s="420"/>
      <c r="F29" s="420" t="s">
        <v>4582</v>
      </c>
      <c r="G29" s="420" t="s">
        <v>4553</v>
      </c>
      <c r="H29" s="224"/>
      <c r="I29" s="225" t="s">
        <v>4237</v>
      </c>
      <c r="J29" s="225"/>
      <c r="K29" s="225"/>
      <c r="L29" s="225"/>
      <c r="M29" s="225"/>
      <c r="N29" s="228" t="s">
        <v>4600</v>
      </c>
      <c r="O29" s="420" t="s">
        <v>2</v>
      </c>
    </row>
    <row r="30" spans="1:15" ht="105">
      <c r="A30" s="420">
        <f t="shared" si="0"/>
        <v>23</v>
      </c>
      <c r="B30" s="421">
        <v>41533</v>
      </c>
      <c r="C30" s="420" t="s">
        <v>1110</v>
      </c>
      <c r="D30" s="420" t="s">
        <v>4545</v>
      </c>
      <c r="E30" s="420" t="s">
        <v>4601</v>
      </c>
      <c r="F30" s="420" t="s">
        <v>49</v>
      </c>
      <c r="G30" s="420" t="s">
        <v>4544</v>
      </c>
      <c r="H30" s="224"/>
      <c r="I30" s="225" t="s">
        <v>4237</v>
      </c>
      <c r="J30" s="225"/>
      <c r="K30" s="225"/>
      <c r="L30" s="225"/>
      <c r="M30" s="225"/>
      <c r="N30" s="228" t="s">
        <v>4602</v>
      </c>
      <c r="O30" s="420" t="s">
        <v>21</v>
      </c>
    </row>
    <row r="31" spans="1:15">
      <c r="A31" s="420">
        <f t="shared" si="0"/>
        <v>24</v>
      </c>
      <c r="B31" s="421">
        <v>41529</v>
      </c>
      <c r="C31" s="420" t="s">
        <v>4603</v>
      </c>
      <c r="D31" s="420" t="s">
        <v>4570</v>
      </c>
      <c r="E31" s="420"/>
      <c r="F31" s="420" t="s">
        <v>4582</v>
      </c>
      <c r="G31" s="420" t="s">
        <v>4553</v>
      </c>
      <c r="H31" s="224"/>
      <c r="I31" s="225" t="s">
        <v>4237</v>
      </c>
      <c r="J31" s="225"/>
      <c r="K31" s="225"/>
      <c r="L31" s="225"/>
      <c r="M31" s="225"/>
      <c r="N31" s="228" t="s">
        <v>1041</v>
      </c>
      <c r="O31" s="420" t="s">
        <v>134</v>
      </c>
    </row>
    <row r="32" spans="1:15">
      <c r="A32" s="420">
        <f t="shared" si="0"/>
        <v>25</v>
      </c>
      <c r="B32" s="421">
        <v>41518</v>
      </c>
      <c r="C32" s="420" t="s">
        <v>4604</v>
      </c>
      <c r="D32" s="420" t="s">
        <v>4570</v>
      </c>
      <c r="E32" s="420"/>
      <c r="F32" s="420" t="s">
        <v>4582</v>
      </c>
      <c r="G32" s="420" t="s">
        <v>4553</v>
      </c>
      <c r="H32" s="224"/>
      <c r="I32" s="225" t="s">
        <v>4237</v>
      </c>
      <c r="J32" s="225"/>
      <c r="K32" s="225"/>
      <c r="L32" s="225"/>
      <c r="M32" s="225"/>
      <c r="N32" s="228" t="s">
        <v>1045</v>
      </c>
      <c r="O32" s="420" t="s">
        <v>89</v>
      </c>
    </row>
    <row r="33" spans="1:15">
      <c r="A33" s="420">
        <f t="shared" si="0"/>
        <v>26</v>
      </c>
      <c r="B33" s="421">
        <v>41534</v>
      </c>
      <c r="C33" s="420" t="s">
        <v>4578</v>
      </c>
      <c r="D33" s="420" t="s">
        <v>4570</v>
      </c>
      <c r="E33" s="420"/>
      <c r="F33" s="420" t="s">
        <v>4582</v>
      </c>
      <c r="G33" s="420" t="s">
        <v>4553</v>
      </c>
      <c r="H33" s="224"/>
      <c r="I33" s="225" t="s">
        <v>4237</v>
      </c>
      <c r="J33" s="225"/>
      <c r="K33" s="225"/>
      <c r="L33" s="225"/>
      <c r="M33" s="225"/>
      <c r="N33" s="226" t="s">
        <v>1051</v>
      </c>
      <c r="O33" s="227" t="s">
        <v>32</v>
      </c>
    </row>
    <row r="34" spans="1:15">
      <c r="A34" s="420">
        <f t="shared" si="0"/>
        <v>27</v>
      </c>
      <c r="B34" s="421">
        <v>41522</v>
      </c>
      <c r="C34" s="420" t="s">
        <v>1903</v>
      </c>
      <c r="D34" s="420" t="s">
        <v>4570</v>
      </c>
      <c r="E34" s="420"/>
      <c r="F34" s="420" t="s">
        <v>4582</v>
      </c>
      <c r="G34" s="420" t="s">
        <v>4553</v>
      </c>
      <c r="H34" s="224"/>
      <c r="I34" s="225" t="s">
        <v>4237</v>
      </c>
      <c r="J34" s="225"/>
      <c r="K34" s="225"/>
      <c r="L34" s="225"/>
      <c r="M34" s="225"/>
      <c r="N34" s="228" t="s">
        <v>1059</v>
      </c>
      <c r="O34" s="420" t="s">
        <v>52</v>
      </c>
    </row>
    <row r="35" spans="1:15">
      <c r="A35" s="420">
        <f t="shared" si="0"/>
        <v>28</v>
      </c>
      <c r="B35" s="421">
        <v>41548</v>
      </c>
      <c r="C35" s="420" t="s">
        <v>4605</v>
      </c>
      <c r="D35" s="420" t="s">
        <v>4570</v>
      </c>
      <c r="E35" s="420"/>
      <c r="F35" s="420" t="s">
        <v>4582</v>
      </c>
      <c r="G35" s="420" t="s">
        <v>4553</v>
      </c>
      <c r="H35" s="224"/>
      <c r="I35" s="225" t="s">
        <v>4237</v>
      </c>
      <c r="J35" s="225"/>
      <c r="K35" s="225"/>
      <c r="L35" s="225"/>
      <c r="M35" s="225"/>
      <c r="N35" s="228" t="s">
        <v>1065</v>
      </c>
      <c r="O35" s="420" t="s">
        <v>35</v>
      </c>
    </row>
    <row r="36" spans="1:15">
      <c r="A36" s="420">
        <f t="shared" si="0"/>
        <v>29</v>
      </c>
      <c r="B36" s="421">
        <v>41548</v>
      </c>
      <c r="C36" s="420" t="s">
        <v>1454</v>
      </c>
      <c r="D36" s="420" t="s">
        <v>4570</v>
      </c>
      <c r="E36" s="420"/>
      <c r="F36" s="420" t="s">
        <v>4582</v>
      </c>
      <c r="G36" s="420" t="s">
        <v>4553</v>
      </c>
      <c r="H36" s="224"/>
      <c r="I36" s="225" t="s">
        <v>4237</v>
      </c>
      <c r="J36" s="225"/>
      <c r="K36" s="225"/>
      <c r="L36" s="225"/>
      <c r="M36" s="225"/>
      <c r="N36" s="228" t="s">
        <v>4606</v>
      </c>
      <c r="O36" s="420" t="s">
        <v>9</v>
      </c>
    </row>
    <row r="37" spans="1:15">
      <c r="A37" s="420">
        <f t="shared" si="0"/>
        <v>30</v>
      </c>
      <c r="B37" s="421">
        <v>41575</v>
      </c>
      <c r="C37" s="420" t="s">
        <v>1762</v>
      </c>
      <c r="D37" s="420" t="s">
        <v>4570</v>
      </c>
      <c r="E37" s="420"/>
      <c r="F37" s="420" t="s">
        <v>4582</v>
      </c>
      <c r="G37" s="420" t="s">
        <v>4553</v>
      </c>
      <c r="H37" s="224"/>
      <c r="I37" s="225" t="s">
        <v>4237</v>
      </c>
      <c r="J37" s="225"/>
      <c r="K37" s="225"/>
      <c r="L37" s="225"/>
      <c r="M37" s="225"/>
      <c r="N37" s="228" t="s">
        <v>1076</v>
      </c>
      <c r="O37" s="420" t="s">
        <v>94</v>
      </c>
    </row>
    <row r="38" spans="1:15">
      <c r="A38" s="420">
        <f t="shared" si="0"/>
        <v>31</v>
      </c>
      <c r="B38" s="421">
        <v>41551</v>
      </c>
      <c r="C38" s="420" t="s">
        <v>1845</v>
      </c>
      <c r="D38" s="420" t="s">
        <v>4570</v>
      </c>
      <c r="E38" s="420"/>
      <c r="F38" s="420" t="s">
        <v>4582</v>
      </c>
      <c r="G38" s="420" t="s">
        <v>4553</v>
      </c>
      <c r="H38" s="224"/>
      <c r="I38" s="225" t="s">
        <v>4237</v>
      </c>
      <c r="J38" s="225"/>
      <c r="K38" s="225"/>
      <c r="L38" s="225"/>
      <c r="M38" s="225"/>
      <c r="N38" s="228" t="s">
        <v>1081</v>
      </c>
      <c r="O38" s="420" t="s">
        <v>12</v>
      </c>
    </row>
    <row r="39" spans="1:15">
      <c r="A39" s="420">
        <f t="shared" si="0"/>
        <v>32</v>
      </c>
      <c r="B39" s="421">
        <v>41487</v>
      </c>
      <c r="C39" s="420" t="s">
        <v>4588</v>
      </c>
      <c r="D39" s="420" t="s">
        <v>897</v>
      </c>
      <c r="E39" s="420" t="s">
        <v>4607</v>
      </c>
      <c r="F39" s="420" t="s">
        <v>1271</v>
      </c>
      <c r="G39" s="420" t="s">
        <v>4564</v>
      </c>
      <c r="H39" s="224"/>
      <c r="I39" s="225" t="s">
        <v>4237</v>
      </c>
      <c r="J39" s="225"/>
      <c r="K39" s="225"/>
      <c r="L39" s="225"/>
      <c r="M39" s="225"/>
      <c r="N39" s="228"/>
      <c r="O39" s="420"/>
    </row>
    <row r="40" spans="1:15">
      <c r="A40" s="420">
        <f t="shared" si="0"/>
        <v>33</v>
      </c>
      <c r="B40" s="421">
        <v>41604</v>
      </c>
      <c r="C40" s="420" t="s">
        <v>1592</v>
      </c>
      <c r="D40" s="420" t="s">
        <v>897</v>
      </c>
      <c r="E40" s="420" t="s">
        <v>4608</v>
      </c>
      <c r="F40" s="420" t="s">
        <v>3274</v>
      </c>
      <c r="G40" s="420" t="s">
        <v>4564</v>
      </c>
      <c r="H40" s="224"/>
      <c r="I40" s="225" t="s">
        <v>4237</v>
      </c>
      <c r="J40" s="225"/>
      <c r="K40" s="225"/>
      <c r="L40" s="225"/>
      <c r="M40" s="225"/>
      <c r="N40" s="228"/>
      <c r="O40" s="420"/>
    </row>
    <row r="41" spans="1:15" ht="45">
      <c r="A41" s="420">
        <f t="shared" si="0"/>
        <v>34</v>
      </c>
      <c r="B41" s="421">
        <v>41589</v>
      </c>
      <c r="C41" s="420" t="s">
        <v>1941</v>
      </c>
      <c r="D41" s="420" t="s">
        <v>893</v>
      </c>
      <c r="E41" s="420" t="s">
        <v>4609</v>
      </c>
      <c r="F41" s="420" t="s">
        <v>4610</v>
      </c>
      <c r="G41" s="420"/>
      <c r="H41" s="224"/>
      <c r="I41" s="225" t="s">
        <v>4237</v>
      </c>
      <c r="J41" s="225"/>
      <c r="K41" s="225"/>
      <c r="L41" s="225"/>
      <c r="M41" s="225"/>
      <c r="N41" s="228" t="s">
        <v>4611</v>
      </c>
      <c r="O41" s="420" t="s">
        <v>67</v>
      </c>
    </row>
    <row r="42" spans="1:15" ht="45">
      <c r="A42" s="420">
        <f t="shared" si="0"/>
        <v>35</v>
      </c>
      <c r="B42" s="421">
        <v>41596</v>
      </c>
      <c r="C42" s="420" t="s">
        <v>4612</v>
      </c>
      <c r="D42" s="420" t="s">
        <v>893</v>
      </c>
      <c r="E42" s="420" t="s">
        <v>4613</v>
      </c>
      <c r="F42" s="420" t="s">
        <v>4614</v>
      </c>
      <c r="G42" s="420"/>
      <c r="H42" s="224"/>
      <c r="I42" s="225" t="s">
        <v>4237</v>
      </c>
      <c r="J42" s="225"/>
      <c r="K42" s="225"/>
      <c r="L42" s="225"/>
      <c r="M42" s="225"/>
      <c r="N42" s="226" t="s">
        <v>1086</v>
      </c>
      <c r="O42" s="227" t="s">
        <v>64</v>
      </c>
    </row>
    <row r="43" spans="1:15">
      <c r="A43" s="420">
        <f t="shared" si="0"/>
        <v>36</v>
      </c>
      <c r="B43" s="421">
        <v>41584</v>
      </c>
      <c r="C43" s="420" t="s">
        <v>963</v>
      </c>
      <c r="D43" s="420" t="s">
        <v>4570</v>
      </c>
      <c r="E43" s="420"/>
      <c r="F43" s="420" t="s">
        <v>4582</v>
      </c>
      <c r="G43" s="420" t="s">
        <v>4553</v>
      </c>
      <c r="H43" s="224"/>
      <c r="I43" s="225" t="s">
        <v>4237</v>
      </c>
      <c r="J43" s="225"/>
      <c r="K43" s="225"/>
      <c r="L43" s="225"/>
      <c r="M43" s="225"/>
      <c r="N43" s="228" t="s">
        <v>1097</v>
      </c>
      <c r="O43" s="420" t="s">
        <v>78</v>
      </c>
    </row>
    <row r="44" spans="1:15">
      <c r="A44" s="420">
        <f t="shared" si="0"/>
        <v>37</v>
      </c>
      <c r="B44" s="421">
        <v>41579</v>
      </c>
      <c r="C44" s="420" t="s">
        <v>2019</v>
      </c>
      <c r="D44" s="420" t="s">
        <v>4570</v>
      </c>
      <c r="E44" s="420"/>
      <c r="F44" s="420" t="s">
        <v>4582</v>
      </c>
      <c r="G44" s="420" t="s">
        <v>4553</v>
      </c>
      <c r="H44" s="224"/>
      <c r="I44" s="225" t="s">
        <v>4237</v>
      </c>
      <c r="J44" s="225"/>
      <c r="K44" s="225"/>
      <c r="L44" s="225"/>
      <c r="M44" s="225"/>
      <c r="N44" s="228" t="s">
        <v>1105</v>
      </c>
      <c r="O44" s="420" t="s">
        <v>61</v>
      </c>
    </row>
    <row r="45" spans="1:15">
      <c r="A45" s="420">
        <f t="shared" si="0"/>
        <v>38</v>
      </c>
      <c r="B45" s="421">
        <v>41614</v>
      </c>
      <c r="C45" s="420" t="s">
        <v>1890</v>
      </c>
      <c r="D45" s="420" t="s">
        <v>4570</v>
      </c>
      <c r="E45" s="420"/>
      <c r="F45" s="420" t="s">
        <v>4582</v>
      </c>
      <c r="G45" s="420" t="s">
        <v>4553</v>
      </c>
      <c r="H45" s="224"/>
      <c r="I45" s="225" t="s">
        <v>4237</v>
      </c>
      <c r="J45" s="225"/>
      <c r="K45" s="225"/>
      <c r="L45" s="225"/>
      <c r="M45" s="225"/>
      <c r="N45" s="231" t="s">
        <v>4615</v>
      </c>
      <c r="O45" s="232" t="s">
        <v>132</v>
      </c>
    </row>
    <row r="46" spans="1:15" ht="60">
      <c r="A46" s="420">
        <f t="shared" si="0"/>
        <v>39</v>
      </c>
      <c r="B46" s="421">
        <v>41620</v>
      </c>
      <c r="C46" s="420" t="s">
        <v>2114</v>
      </c>
      <c r="D46" s="420" t="s">
        <v>4545</v>
      </c>
      <c r="E46" s="420" t="s">
        <v>4616</v>
      </c>
      <c r="F46" s="420" t="s">
        <v>4617</v>
      </c>
      <c r="G46" s="420" t="s">
        <v>4544</v>
      </c>
      <c r="H46" s="224"/>
      <c r="I46" s="225" t="s">
        <v>4237</v>
      </c>
      <c r="J46" s="225"/>
      <c r="K46" s="225"/>
      <c r="L46" s="225"/>
      <c r="M46" s="225"/>
      <c r="N46" s="231" t="s">
        <v>4618</v>
      </c>
      <c r="O46" s="232" t="s">
        <v>99</v>
      </c>
    </row>
    <row r="47" spans="1:15" ht="60">
      <c r="A47" s="420">
        <f t="shared" si="0"/>
        <v>40</v>
      </c>
      <c r="B47" s="421">
        <v>41617</v>
      </c>
      <c r="C47" s="420" t="s">
        <v>4619</v>
      </c>
      <c r="D47" s="420" t="s">
        <v>4545</v>
      </c>
      <c r="E47" s="420" t="s">
        <v>4620</v>
      </c>
      <c r="F47" s="420" t="s">
        <v>4621</v>
      </c>
      <c r="G47" s="420" t="s">
        <v>4544</v>
      </c>
      <c r="H47" s="224"/>
      <c r="I47" s="225" t="s">
        <v>4237</v>
      </c>
      <c r="J47" s="225"/>
      <c r="K47" s="225"/>
      <c r="L47" s="225"/>
      <c r="M47" s="225"/>
      <c r="N47" s="229" t="s">
        <v>1110</v>
      </c>
      <c r="O47" s="230" t="s">
        <v>48</v>
      </c>
    </row>
    <row r="48" spans="1:15">
      <c r="A48" s="420">
        <f t="shared" si="0"/>
        <v>41</v>
      </c>
      <c r="B48" s="421">
        <v>41621</v>
      </c>
      <c r="C48" s="420" t="s">
        <v>1835</v>
      </c>
      <c r="D48" s="420" t="s">
        <v>897</v>
      </c>
      <c r="E48" s="420" t="s">
        <v>4622</v>
      </c>
      <c r="F48" s="420" t="s">
        <v>1841</v>
      </c>
      <c r="G48" s="420" t="s">
        <v>4564</v>
      </c>
      <c r="H48" s="224"/>
      <c r="I48" s="225" t="s">
        <v>4237</v>
      </c>
      <c r="J48" s="225"/>
      <c r="K48" s="225"/>
      <c r="L48" s="225"/>
      <c r="M48" s="225"/>
      <c r="N48" s="229" t="s">
        <v>4623</v>
      </c>
      <c r="O48" s="230" t="s">
        <v>41</v>
      </c>
    </row>
    <row r="49" spans="1:15">
      <c r="A49" s="420">
        <f t="shared" si="0"/>
        <v>42</v>
      </c>
      <c r="B49" s="421">
        <v>41628</v>
      </c>
      <c r="C49" s="420" t="s">
        <v>3495</v>
      </c>
      <c r="D49" s="420" t="s">
        <v>897</v>
      </c>
      <c r="E49" s="420" t="s">
        <v>1730</v>
      </c>
      <c r="F49" s="420" t="s">
        <v>3500</v>
      </c>
      <c r="G49" s="420" t="s">
        <v>4564</v>
      </c>
      <c r="H49" s="224"/>
      <c r="I49" s="225" t="s">
        <v>4237</v>
      </c>
      <c r="J49" s="225"/>
      <c r="K49" s="225"/>
      <c r="L49" s="225"/>
      <c r="M49" s="225"/>
      <c r="N49" s="228" t="s">
        <v>1123</v>
      </c>
      <c r="O49" s="420" t="s">
        <v>55</v>
      </c>
    </row>
    <row r="50" spans="1:15" ht="30">
      <c r="A50" s="420">
        <f t="shared" si="0"/>
        <v>43</v>
      </c>
      <c r="B50" s="421">
        <v>41563</v>
      </c>
      <c r="C50" s="420" t="s">
        <v>4624</v>
      </c>
      <c r="D50" s="420" t="s">
        <v>4545</v>
      </c>
      <c r="E50" s="420">
        <v>0</v>
      </c>
      <c r="F50" s="420" t="s">
        <v>4625</v>
      </c>
      <c r="G50" s="420" t="s">
        <v>4546</v>
      </c>
      <c r="H50" s="224"/>
      <c r="I50" s="225" t="s">
        <v>4237</v>
      </c>
      <c r="J50" s="225"/>
      <c r="K50" s="225"/>
      <c r="L50" s="225"/>
      <c r="M50" s="225"/>
      <c r="N50" s="228"/>
      <c r="O50" s="420"/>
    </row>
    <row r="51" spans="1:15" ht="30">
      <c r="A51" s="420">
        <f t="shared" si="0"/>
        <v>44</v>
      </c>
      <c r="B51" s="421">
        <v>41996</v>
      </c>
      <c r="C51" s="420" t="s">
        <v>4624</v>
      </c>
      <c r="D51" s="420" t="s">
        <v>885</v>
      </c>
      <c r="E51" s="420">
        <v>0</v>
      </c>
      <c r="F51" s="420" t="s">
        <v>4626</v>
      </c>
      <c r="G51" s="420" t="s">
        <v>4546</v>
      </c>
      <c r="H51" s="224"/>
      <c r="I51" s="225" t="s">
        <v>4237</v>
      </c>
      <c r="J51" s="225"/>
      <c r="K51" s="225"/>
      <c r="L51" s="225"/>
      <c r="M51" s="225"/>
      <c r="N51" s="228" t="s">
        <v>1134</v>
      </c>
      <c r="O51" s="420" t="s">
        <v>106</v>
      </c>
    </row>
    <row r="52" spans="1:15" ht="30">
      <c r="A52" s="420">
        <f t="shared" si="0"/>
        <v>45</v>
      </c>
      <c r="B52" s="421">
        <v>41634</v>
      </c>
      <c r="C52" s="420" t="s">
        <v>4624</v>
      </c>
      <c r="D52" s="420" t="s">
        <v>4570</v>
      </c>
      <c r="E52" s="420">
        <v>0</v>
      </c>
      <c r="F52" s="420" t="s">
        <v>4627</v>
      </c>
      <c r="G52" s="420" t="s">
        <v>4546</v>
      </c>
      <c r="H52" s="224"/>
      <c r="I52" s="225" t="s">
        <v>4237</v>
      </c>
      <c r="J52" s="225"/>
      <c r="K52" s="225"/>
      <c r="L52" s="225"/>
      <c r="M52" s="225"/>
      <c r="N52" s="229" t="s">
        <v>4628</v>
      </c>
      <c r="O52" s="230" t="s">
        <v>45</v>
      </c>
    </row>
    <row r="53" spans="1:15" ht="30">
      <c r="A53" s="420">
        <f t="shared" si="0"/>
        <v>46</v>
      </c>
      <c r="B53" s="421">
        <v>41642</v>
      </c>
      <c r="C53" s="420" t="s">
        <v>4624</v>
      </c>
      <c r="D53" s="420" t="s">
        <v>4570</v>
      </c>
      <c r="E53" s="420">
        <v>0</v>
      </c>
      <c r="F53" s="420" t="s">
        <v>4629</v>
      </c>
      <c r="G53" s="420" t="s">
        <v>4546</v>
      </c>
      <c r="H53" s="224"/>
      <c r="I53" s="225" t="s">
        <v>4237</v>
      </c>
      <c r="J53" s="225"/>
      <c r="K53" s="225"/>
      <c r="L53" s="225"/>
      <c r="M53" s="225"/>
      <c r="N53" s="229"/>
      <c r="O53" s="230"/>
    </row>
    <row r="54" spans="1:15">
      <c r="A54" s="420">
        <f t="shared" si="0"/>
        <v>47</v>
      </c>
      <c r="B54" s="421">
        <v>41645</v>
      </c>
      <c r="C54" s="420" t="s">
        <v>4624</v>
      </c>
      <c r="D54" s="420" t="s">
        <v>4592</v>
      </c>
      <c r="E54" s="420">
        <v>0</v>
      </c>
      <c r="F54" s="421">
        <v>41645</v>
      </c>
      <c r="G54" s="420" t="s">
        <v>4546</v>
      </c>
      <c r="H54" s="224"/>
      <c r="I54" s="225" t="s">
        <v>4237</v>
      </c>
      <c r="J54" s="225"/>
      <c r="K54" s="225"/>
      <c r="L54" s="225"/>
      <c r="M54" s="225"/>
      <c r="N54" s="228" t="s">
        <v>1128</v>
      </c>
      <c r="O54" s="420" t="s">
        <v>15</v>
      </c>
    </row>
    <row r="55" spans="1:15" ht="30">
      <c r="A55" s="420">
        <f t="shared" si="0"/>
        <v>48</v>
      </c>
      <c r="B55" s="421">
        <v>41635</v>
      </c>
      <c r="C55" s="420" t="s">
        <v>4630</v>
      </c>
      <c r="D55" s="420" t="s">
        <v>4570</v>
      </c>
      <c r="E55" s="420">
        <v>0</v>
      </c>
      <c r="F55" s="420" t="s">
        <v>4631</v>
      </c>
      <c r="G55" s="420" t="s">
        <v>4558</v>
      </c>
      <c r="H55" s="224"/>
      <c r="I55" s="225" t="s">
        <v>4237</v>
      </c>
      <c r="J55" s="225"/>
      <c r="K55" s="225"/>
      <c r="L55" s="225"/>
      <c r="M55" s="225"/>
      <c r="N55" s="228" t="s">
        <v>1147</v>
      </c>
      <c r="O55" s="420" t="s">
        <v>126</v>
      </c>
    </row>
    <row r="56" spans="1:15" ht="45">
      <c r="A56" s="420">
        <f t="shared" si="0"/>
        <v>49</v>
      </c>
      <c r="B56" s="421">
        <v>41635</v>
      </c>
      <c r="C56" s="420" t="s">
        <v>4630</v>
      </c>
      <c r="D56" s="420" t="s">
        <v>4570</v>
      </c>
      <c r="E56" s="420">
        <v>0</v>
      </c>
      <c r="F56" s="420" t="s">
        <v>4632</v>
      </c>
      <c r="G56" s="420" t="s">
        <v>4558</v>
      </c>
      <c r="H56" s="224"/>
      <c r="I56" s="225" t="s">
        <v>4237</v>
      </c>
      <c r="J56" s="225"/>
      <c r="K56" s="225"/>
      <c r="L56" s="225"/>
      <c r="M56" s="225"/>
      <c r="N56" s="228" t="s">
        <v>1154</v>
      </c>
      <c r="O56" s="420" t="s">
        <v>109</v>
      </c>
    </row>
    <row r="57" spans="1:15">
      <c r="A57" s="420">
        <f t="shared" si="0"/>
        <v>50</v>
      </c>
      <c r="B57" s="421">
        <v>41307</v>
      </c>
      <c r="C57" s="420" t="s">
        <v>4633</v>
      </c>
      <c r="D57" s="420" t="s">
        <v>4570</v>
      </c>
      <c r="E57" s="420"/>
      <c r="F57" s="420" t="s">
        <v>4634</v>
      </c>
      <c r="G57" s="420" t="s">
        <v>4553</v>
      </c>
      <c r="H57" s="224"/>
      <c r="I57" s="225" t="s">
        <v>4237</v>
      </c>
      <c r="J57" s="225"/>
      <c r="K57" s="225"/>
      <c r="L57" s="225"/>
      <c r="M57" s="225"/>
      <c r="N57" s="228"/>
      <c r="O57" s="420"/>
    </row>
    <row r="58" spans="1:15" ht="30">
      <c r="A58" s="420">
        <f t="shared" si="0"/>
        <v>51</v>
      </c>
      <c r="B58" s="421">
        <v>41638</v>
      </c>
      <c r="C58" s="420" t="s">
        <v>4635</v>
      </c>
      <c r="D58" s="420" t="s">
        <v>4545</v>
      </c>
      <c r="E58" s="420" t="s">
        <v>4635</v>
      </c>
      <c r="F58" s="420" t="s">
        <v>4636</v>
      </c>
      <c r="G58" s="420" t="s">
        <v>4558</v>
      </c>
      <c r="H58" s="224"/>
      <c r="I58" s="225" t="s">
        <v>4237</v>
      </c>
      <c r="J58" s="225"/>
      <c r="K58" s="225"/>
      <c r="L58" s="225"/>
      <c r="M58" s="225"/>
      <c r="N58" s="226" t="s">
        <v>1158</v>
      </c>
      <c r="O58" s="227" t="s">
        <v>112</v>
      </c>
    </row>
    <row r="59" spans="1:15" ht="45">
      <c r="A59" s="420">
        <f t="shared" si="0"/>
        <v>52</v>
      </c>
      <c r="B59" s="421">
        <v>41640</v>
      </c>
      <c r="C59" s="420" t="s">
        <v>4635</v>
      </c>
      <c r="D59" s="420" t="s">
        <v>4570</v>
      </c>
      <c r="E59" s="420" t="s">
        <v>4637</v>
      </c>
      <c r="F59" s="420" t="s">
        <v>4638</v>
      </c>
      <c r="G59" s="420" t="s">
        <v>4558</v>
      </c>
      <c r="H59" s="224"/>
      <c r="I59" s="225" t="s">
        <v>4237</v>
      </c>
      <c r="J59" s="225"/>
      <c r="K59" s="225"/>
      <c r="L59" s="225"/>
      <c r="M59" s="225"/>
      <c r="N59" s="226"/>
      <c r="O59" s="227"/>
    </row>
    <row r="60" spans="1:15">
      <c r="A60" s="420">
        <f t="shared" si="0"/>
        <v>53</v>
      </c>
      <c r="B60" s="421">
        <v>41641</v>
      </c>
      <c r="C60" s="420" t="s">
        <v>4602</v>
      </c>
      <c r="D60" s="420" t="s">
        <v>4592</v>
      </c>
      <c r="E60" s="421">
        <v>39470</v>
      </c>
      <c r="F60" s="421">
        <v>41641</v>
      </c>
      <c r="G60" s="420" t="s">
        <v>4544</v>
      </c>
      <c r="H60" s="224"/>
      <c r="I60" s="225" t="s">
        <v>4237</v>
      </c>
      <c r="J60" s="225"/>
      <c r="K60" s="225"/>
      <c r="L60" s="225"/>
      <c r="M60" s="225"/>
      <c r="N60" s="228" t="s">
        <v>1177</v>
      </c>
      <c r="O60" s="420" t="s">
        <v>18</v>
      </c>
    </row>
    <row r="61" spans="1:15">
      <c r="A61" s="420">
        <f t="shared" si="0"/>
        <v>54</v>
      </c>
      <c r="B61" s="421">
        <v>41641</v>
      </c>
      <c r="C61" s="420" t="s">
        <v>4602</v>
      </c>
      <c r="D61" s="420" t="s">
        <v>4545</v>
      </c>
      <c r="E61" s="420" t="s">
        <v>4602</v>
      </c>
      <c r="F61" s="420" t="s">
        <v>1032</v>
      </c>
      <c r="G61" s="420" t="s">
        <v>4544</v>
      </c>
      <c r="H61" s="224"/>
      <c r="I61" s="225" t="s">
        <v>4237</v>
      </c>
      <c r="J61" s="225"/>
      <c r="K61" s="225"/>
      <c r="L61" s="225"/>
      <c r="M61" s="225"/>
      <c r="N61" s="228" t="s">
        <v>1183</v>
      </c>
      <c r="O61" s="420" t="s">
        <v>81</v>
      </c>
    </row>
    <row r="62" spans="1:15">
      <c r="A62" s="420">
        <f t="shared" si="0"/>
        <v>55</v>
      </c>
      <c r="B62" s="421">
        <v>41641</v>
      </c>
      <c r="C62" s="420" t="s">
        <v>4602</v>
      </c>
      <c r="D62" s="420" t="s">
        <v>4589</v>
      </c>
      <c r="E62" s="421">
        <v>40886</v>
      </c>
      <c r="F62" s="421">
        <v>41638</v>
      </c>
      <c r="G62" s="420" t="s">
        <v>4544</v>
      </c>
      <c r="H62" s="224"/>
      <c r="I62" s="225" t="s">
        <v>4237</v>
      </c>
      <c r="J62" s="225"/>
      <c r="K62" s="225"/>
      <c r="L62" s="225"/>
      <c r="M62" s="225"/>
      <c r="N62" s="228" t="s">
        <v>1188</v>
      </c>
      <c r="O62" s="420" t="s">
        <v>136</v>
      </c>
    </row>
    <row r="63" spans="1:15">
      <c r="A63" s="420">
        <f t="shared" si="0"/>
        <v>56</v>
      </c>
      <c r="B63" s="421">
        <v>41641</v>
      </c>
      <c r="C63" s="420" t="s">
        <v>4602</v>
      </c>
      <c r="D63" s="420" t="s">
        <v>893</v>
      </c>
      <c r="E63" s="421" t="s">
        <v>4639</v>
      </c>
      <c r="F63" s="421" t="s">
        <v>4640</v>
      </c>
      <c r="G63" s="420" t="s">
        <v>4544</v>
      </c>
      <c r="H63" s="224"/>
      <c r="I63" s="225" t="s">
        <v>4237</v>
      </c>
      <c r="J63" s="225"/>
      <c r="K63" s="225"/>
      <c r="L63" s="225"/>
      <c r="M63" s="225"/>
      <c r="N63" s="228"/>
      <c r="O63" s="420"/>
    </row>
    <row r="64" spans="1:15">
      <c r="A64" s="420">
        <f t="shared" si="0"/>
        <v>57</v>
      </c>
      <c r="B64" s="421">
        <v>41641</v>
      </c>
      <c r="C64" s="420" t="s">
        <v>1076</v>
      </c>
      <c r="D64" s="420" t="s">
        <v>4592</v>
      </c>
      <c r="E64" s="421">
        <v>40886</v>
      </c>
      <c r="F64" s="421">
        <v>41641</v>
      </c>
      <c r="G64" s="420" t="s">
        <v>4544</v>
      </c>
      <c r="H64" s="224"/>
      <c r="I64" s="225" t="s">
        <v>4237</v>
      </c>
      <c r="J64" s="225"/>
      <c r="K64" s="225"/>
      <c r="L64" s="225"/>
      <c r="M64" s="225"/>
      <c r="N64" s="228" t="s">
        <v>4641</v>
      </c>
      <c r="O64" s="420" t="s">
        <v>72</v>
      </c>
    </row>
    <row r="65" spans="1:15">
      <c r="A65" s="420">
        <f t="shared" si="0"/>
        <v>58</v>
      </c>
      <c r="B65" s="421">
        <v>41641</v>
      </c>
      <c r="C65" s="420" t="s">
        <v>1076</v>
      </c>
      <c r="D65" s="420" t="s">
        <v>893</v>
      </c>
      <c r="E65" s="420" t="s">
        <v>4642</v>
      </c>
      <c r="F65" s="420" t="s">
        <v>4643</v>
      </c>
      <c r="G65" s="420" t="s">
        <v>4544</v>
      </c>
      <c r="H65" s="224"/>
      <c r="I65" s="225" t="s">
        <v>4237</v>
      </c>
      <c r="J65" s="225"/>
      <c r="K65" s="225"/>
      <c r="L65" s="225"/>
      <c r="M65" s="225"/>
      <c r="N65" s="228" t="s">
        <v>1199</v>
      </c>
      <c r="O65" s="420" t="s">
        <v>28</v>
      </c>
    </row>
    <row r="66" spans="1:15">
      <c r="A66" s="420">
        <f t="shared" si="0"/>
        <v>59</v>
      </c>
      <c r="B66" s="421">
        <v>41641</v>
      </c>
      <c r="C66" s="420" t="s">
        <v>1076</v>
      </c>
      <c r="D66" s="420" t="s">
        <v>4589</v>
      </c>
      <c r="E66" s="421">
        <v>39470</v>
      </c>
      <c r="F66" s="421">
        <v>41638</v>
      </c>
      <c r="G66" s="420" t="s">
        <v>4544</v>
      </c>
      <c r="H66" s="224"/>
      <c r="I66" s="225" t="s">
        <v>4237</v>
      </c>
      <c r="J66" s="225"/>
      <c r="K66" s="225"/>
      <c r="L66" s="225"/>
      <c r="M66" s="225"/>
      <c r="N66" s="228" t="s">
        <v>4547</v>
      </c>
      <c r="O66" s="420" t="s">
        <v>97</v>
      </c>
    </row>
    <row r="67" spans="1:15" ht="28.5">
      <c r="A67" s="420">
        <f t="shared" si="0"/>
        <v>60</v>
      </c>
      <c r="B67" s="421">
        <v>41640</v>
      </c>
      <c r="C67" s="420" t="s">
        <v>4569</v>
      </c>
      <c r="D67" s="420" t="s">
        <v>897</v>
      </c>
      <c r="E67" s="420" t="s">
        <v>4644</v>
      </c>
      <c r="F67" s="420" t="s">
        <v>961</v>
      </c>
      <c r="G67" s="420" t="s">
        <v>4564</v>
      </c>
      <c r="H67" s="224"/>
      <c r="I67" s="225" t="s">
        <v>4237</v>
      </c>
      <c r="J67" s="225"/>
      <c r="K67" s="225"/>
      <c r="L67" s="225"/>
      <c r="M67" s="225"/>
      <c r="N67" s="229" t="s">
        <v>4645</v>
      </c>
      <c r="O67" s="230" t="s">
        <v>124</v>
      </c>
    </row>
    <row r="68" spans="1:15">
      <c r="A68" s="420">
        <f t="shared" si="0"/>
        <v>61</v>
      </c>
      <c r="B68" s="421">
        <v>41682</v>
      </c>
      <c r="C68" s="420" t="s">
        <v>1076</v>
      </c>
      <c r="D68" s="420" t="s">
        <v>893</v>
      </c>
      <c r="E68" s="420" t="s">
        <v>4646</v>
      </c>
      <c r="F68" s="420" t="s">
        <v>4647</v>
      </c>
      <c r="G68" s="420" t="s">
        <v>4544</v>
      </c>
      <c r="H68" s="224"/>
      <c r="I68" s="225" t="s">
        <v>4237</v>
      </c>
      <c r="J68" s="225"/>
      <c r="K68" s="225"/>
      <c r="L68" s="225"/>
      <c r="M68" s="225"/>
      <c r="N68" s="228" t="s">
        <v>1216</v>
      </c>
      <c r="O68" s="420" t="s">
        <v>117</v>
      </c>
    </row>
    <row r="69" spans="1:15">
      <c r="A69" s="420">
        <f t="shared" si="0"/>
        <v>62</v>
      </c>
      <c r="B69" s="421">
        <v>41682</v>
      </c>
      <c r="C69" s="420" t="s">
        <v>4602</v>
      </c>
      <c r="D69" s="420" t="s">
        <v>893</v>
      </c>
      <c r="E69" s="420" t="s">
        <v>4646</v>
      </c>
      <c r="F69" s="420" t="s">
        <v>4647</v>
      </c>
      <c r="G69" s="420" t="s">
        <v>4544</v>
      </c>
      <c r="H69" s="224"/>
      <c r="I69" s="225" t="s">
        <v>4237</v>
      </c>
      <c r="J69" s="225"/>
      <c r="K69" s="225"/>
      <c r="L69" s="225"/>
      <c r="M69" s="225"/>
      <c r="N69" s="228" t="s">
        <v>4648</v>
      </c>
      <c r="O69" s="420" t="s">
        <v>128</v>
      </c>
    </row>
    <row r="70" spans="1:15" ht="60">
      <c r="A70" s="420">
        <f t="shared" si="0"/>
        <v>63</v>
      </c>
      <c r="B70" s="421">
        <v>41687</v>
      </c>
      <c r="C70" s="420" t="s">
        <v>4641</v>
      </c>
      <c r="D70" s="420" t="s">
        <v>893</v>
      </c>
      <c r="E70" s="420" t="s">
        <v>4649</v>
      </c>
      <c r="F70" s="420" t="s">
        <v>4650</v>
      </c>
      <c r="G70" s="420" t="s">
        <v>4544</v>
      </c>
      <c r="H70" s="224"/>
      <c r="I70" s="225" t="s">
        <v>4237</v>
      </c>
      <c r="J70" s="225"/>
      <c r="K70" s="225"/>
      <c r="L70" s="225"/>
      <c r="M70" s="225"/>
      <c r="N70" s="228" t="s">
        <v>4541</v>
      </c>
      <c r="O70" s="420" t="s">
        <v>70</v>
      </c>
    </row>
    <row r="71" spans="1:15" ht="45">
      <c r="A71" s="420">
        <f t="shared" si="0"/>
        <v>64</v>
      </c>
      <c r="B71" s="421">
        <v>41694</v>
      </c>
      <c r="C71" s="420" t="s">
        <v>4651</v>
      </c>
      <c r="D71" s="420" t="s">
        <v>893</v>
      </c>
      <c r="E71" s="420" t="s">
        <v>4652</v>
      </c>
      <c r="F71" s="420" t="s">
        <v>4653</v>
      </c>
      <c r="G71" s="420" t="s">
        <v>4544</v>
      </c>
      <c r="H71" s="224"/>
      <c r="I71" s="225" t="s">
        <v>4237</v>
      </c>
      <c r="J71" s="225"/>
      <c r="K71" s="225"/>
      <c r="L71" s="225"/>
      <c r="M71" s="225"/>
      <c r="N71" s="229" t="s">
        <v>4654</v>
      </c>
      <c r="O71" s="230" t="s">
        <v>121</v>
      </c>
    </row>
    <row r="72" spans="1:15">
      <c r="A72" s="420">
        <f t="shared" si="0"/>
        <v>65</v>
      </c>
      <c r="B72" s="421">
        <v>41723</v>
      </c>
      <c r="C72" s="420" t="s">
        <v>4655</v>
      </c>
      <c r="D72" s="420" t="s">
        <v>4570</v>
      </c>
      <c r="E72" s="420" t="s">
        <v>4656</v>
      </c>
      <c r="F72" s="420" t="s">
        <v>4657</v>
      </c>
      <c r="G72" s="420"/>
      <c r="H72" s="224"/>
      <c r="I72" s="225" t="s">
        <v>4237</v>
      </c>
      <c r="J72" s="225"/>
      <c r="K72" s="225"/>
      <c r="L72" s="225"/>
      <c r="M72" s="225"/>
      <c r="N72" s="228" t="s">
        <v>1235</v>
      </c>
      <c r="O72" s="420" t="s">
        <v>92</v>
      </c>
    </row>
    <row r="73" spans="1:15" ht="75">
      <c r="A73" s="420">
        <f t="shared" si="0"/>
        <v>66</v>
      </c>
      <c r="B73" s="421">
        <v>41698</v>
      </c>
      <c r="C73" s="420" t="s">
        <v>3474</v>
      </c>
      <c r="D73" s="420" t="s">
        <v>4570</v>
      </c>
      <c r="E73" s="420" t="s">
        <v>4658</v>
      </c>
      <c r="F73" s="420" t="s">
        <v>4659</v>
      </c>
      <c r="G73" s="420" t="s">
        <v>4573</v>
      </c>
      <c r="H73" s="224"/>
      <c r="I73" s="225" t="s">
        <v>4237</v>
      </c>
      <c r="J73" s="225"/>
      <c r="K73" s="225"/>
      <c r="L73" s="225"/>
      <c r="M73" s="225"/>
      <c r="N73" s="228" t="s">
        <v>1243</v>
      </c>
      <c r="O73" s="420" t="s">
        <v>86</v>
      </c>
    </row>
    <row r="74" spans="1:15" ht="60">
      <c r="A74" s="420">
        <f t="shared" ref="A74:A137" si="1">IF(B74&lt;&gt;"",A73+1,"")</f>
        <v>67</v>
      </c>
      <c r="B74" s="421">
        <v>41698</v>
      </c>
      <c r="C74" s="420" t="s">
        <v>3467</v>
      </c>
      <c r="D74" s="420" t="s">
        <v>4570</v>
      </c>
      <c r="E74" s="420"/>
      <c r="F74" s="420" t="s">
        <v>4660</v>
      </c>
      <c r="G74" s="420" t="s">
        <v>4573</v>
      </c>
      <c r="H74" s="224"/>
      <c r="I74" s="225" t="s">
        <v>4237</v>
      </c>
      <c r="J74" s="225"/>
      <c r="K74" s="225"/>
      <c r="L74" s="225"/>
      <c r="M74" s="225"/>
      <c r="N74" s="228" t="s">
        <v>1249</v>
      </c>
      <c r="O74" s="420" t="s">
        <v>58</v>
      </c>
    </row>
    <row r="75" spans="1:15">
      <c r="A75" s="420">
        <f t="shared" si="1"/>
        <v>68</v>
      </c>
      <c r="B75" s="421">
        <v>41698</v>
      </c>
      <c r="C75" s="420" t="s">
        <v>4661</v>
      </c>
      <c r="D75" s="420" t="s">
        <v>4545</v>
      </c>
      <c r="E75" s="420" t="s">
        <v>4662</v>
      </c>
      <c r="F75" s="420" t="s">
        <v>2052</v>
      </c>
      <c r="G75" s="420" t="s">
        <v>4544</v>
      </c>
      <c r="H75" s="224"/>
      <c r="I75" s="225" t="s">
        <v>4237</v>
      </c>
      <c r="J75" s="225"/>
      <c r="K75" s="225"/>
      <c r="L75" s="225"/>
      <c r="M75" s="225"/>
      <c r="N75" s="228" t="s">
        <v>4663</v>
      </c>
      <c r="O75" s="420" t="s">
        <v>102</v>
      </c>
    </row>
    <row r="76" spans="1:15" ht="60">
      <c r="A76" s="420">
        <f t="shared" si="1"/>
        <v>69</v>
      </c>
      <c r="B76" s="421">
        <v>41698</v>
      </c>
      <c r="C76" s="420" t="s">
        <v>4661</v>
      </c>
      <c r="D76" s="420" t="s">
        <v>893</v>
      </c>
      <c r="E76" s="420" t="s">
        <v>4664</v>
      </c>
      <c r="F76" s="420" t="s">
        <v>4665</v>
      </c>
      <c r="G76" s="420" t="s">
        <v>4544</v>
      </c>
      <c r="H76" s="224"/>
      <c r="I76" s="225" t="s">
        <v>4237</v>
      </c>
      <c r="J76" s="225"/>
      <c r="K76" s="225"/>
      <c r="L76" s="225"/>
      <c r="M76" s="225"/>
      <c r="N76" s="231" t="s">
        <v>4593</v>
      </c>
      <c r="O76" s="232" t="s">
        <v>75</v>
      </c>
    </row>
    <row r="77" spans="1:15">
      <c r="A77" s="420">
        <f t="shared" si="1"/>
        <v>70</v>
      </c>
      <c r="B77" s="421">
        <v>41683</v>
      </c>
      <c r="C77" s="420" t="s">
        <v>3023</v>
      </c>
      <c r="D77" s="420" t="s">
        <v>897</v>
      </c>
      <c r="E77" s="420" t="s">
        <v>907</v>
      </c>
      <c r="F77" s="420" t="s">
        <v>4666</v>
      </c>
      <c r="G77" s="420" t="s">
        <v>4564</v>
      </c>
      <c r="H77" s="224"/>
      <c r="I77" s="225" t="s">
        <v>4237</v>
      </c>
      <c r="J77" s="225"/>
      <c r="K77" s="225"/>
      <c r="L77" s="225"/>
      <c r="M77" s="225"/>
      <c r="N77" s="226" t="s">
        <v>1284</v>
      </c>
      <c r="O77" s="227" t="s">
        <v>289</v>
      </c>
    </row>
    <row r="78" spans="1:15">
      <c r="A78" s="420">
        <f t="shared" si="1"/>
        <v>71</v>
      </c>
      <c r="B78" s="421">
        <v>41730</v>
      </c>
      <c r="C78" s="420" t="s">
        <v>4490</v>
      </c>
      <c r="D78" s="420" t="s">
        <v>897</v>
      </c>
      <c r="E78" s="420" t="s">
        <v>2482</v>
      </c>
      <c r="F78" s="420" t="s">
        <v>1293</v>
      </c>
      <c r="G78" s="420" t="s">
        <v>4564</v>
      </c>
      <c r="H78" s="224"/>
      <c r="I78" s="225" t="s">
        <v>4237</v>
      </c>
      <c r="J78" s="225"/>
      <c r="K78" s="225"/>
      <c r="L78" s="225"/>
      <c r="M78" s="225"/>
      <c r="N78" s="228" t="s">
        <v>1298</v>
      </c>
      <c r="O78" s="420" t="s">
        <v>308</v>
      </c>
    </row>
    <row r="79" spans="1:15">
      <c r="A79" s="420">
        <f t="shared" si="1"/>
        <v>72</v>
      </c>
      <c r="B79" s="421">
        <v>41723</v>
      </c>
      <c r="C79" s="420" t="s">
        <v>4603</v>
      </c>
      <c r="D79" s="420" t="s">
        <v>897</v>
      </c>
      <c r="E79" s="420" t="s">
        <v>3476</v>
      </c>
      <c r="F79" s="420" t="s">
        <v>4667</v>
      </c>
      <c r="G79" s="420" t="s">
        <v>4564</v>
      </c>
      <c r="H79" s="224"/>
      <c r="I79" s="225" t="s">
        <v>4237</v>
      </c>
      <c r="J79" s="225"/>
      <c r="K79" s="225"/>
      <c r="L79" s="225"/>
      <c r="M79" s="225"/>
      <c r="N79" s="228" t="s">
        <v>4668</v>
      </c>
      <c r="O79" s="420" t="s">
        <v>325</v>
      </c>
    </row>
    <row r="80" spans="1:15" ht="30">
      <c r="A80" s="420">
        <f t="shared" si="1"/>
        <v>73</v>
      </c>
      <c r="B80" s="421">
        <v>41728</v>
      </c>
      <c r="C80" s="420" t="s">
        <v>4669</v>
      </c>
      <c r="D80" s="420"/>
      <c r="E80" s="420" t="s">
        <v>4670</v>
      </c>
      <c r="F80" s="420" t="s">
        <v>4671</v>
      </c>
      <c r="G80" s="420" t="s">
        <v>4546</v>
      </c>
      <c r="H80" s="224"/>
      <c r="I80" s="225" t="s">
        <v>4237</v>
      </c>
      <c r="J80" s="225"/>
      <c r="K80" s="225"/>
      <c r="L80" s="225"/>
      <c r="M80" s="225"/>
      <c r="N80" s="228" t="s">
        <v>1309</v>
      </c>
      <c r="O80" s="420" t="s">
        <v>305</v>
      </c>
    </row>
    <row r="81" spans="1:15" ht="30">
      <c r="A81" s="420">
        <f t="shared" si="1"/>
        <v>74</v>
      </c>
      <c r="B81" s="421">
        <v>41730</v>
      </c>
      <c r="C81" s="420" t="s">
        <v>4448</v>
      </c>
      <c r="D81" s="420"/>
      <c r="E81" s="420" t="s">
        <v>4670</v>
      </c>
      <c r="F81" s="420" t="s">
        <v>4671</v>
      </c>
      <c r="G81" s="420" t="s">
        <v>4546</v>
      </c>
      <c r="H81" s="224"/>
      <c r="I81" s="225" t="s">
        <v>4237</v>
      </c>
      <c r="J81" s="225"/>
      <c r="K81" s="225"/>
      <c r="L81" s="225"/>
      <c r="M81" s="225"/>
      <c r="N81" s="228" t="s">
        <v>1317</v>
      </c>
      <c r="O81" s="420" t="s">
        <v>297</v>
      </c>
    </row>
    <row r="82" spans="1:15">
      <c r="A82" s="420">
        <f t="shared" si="1"/>
        <v>75</v>
      </c>
      <c r="B82" s="421">
        <v>41730</v>
      </c>
      <c r="C82" s="420" t="s">
        <v>4618</v>
      </c>
      <c r="D82" s="420" t="s">
        <v>893</v>
      </c>
      <c r="E82" s="420" t="s">
        <v>4672</v>
      </c>
      <c r="F82" s="420" t="s">
        <v>4673</v>
      </c>
      <c r="G82" s="420" t="s">
        <v>4544</v>
      </c>
      <c r="H82" s="224"/>
      <c r="I82" s="225" t="s">
        <v>4237</v>
      </c>
      <c r="J82" s="225"/>
      <c r="K82" s="225"/>
      <c r="L82" s="225"/>
      <c r="M82" s="225"/>
      <c r="N82" s="228" t="s">
        <v>1324</v>
      </c>
      <c r="O82" s="420" t="s">
        <v>344</v>
      </c>
    </row>
    <row r="83" spans="1:15">
      <c r="A83" s="420">
        <f t="shared" si="1"/>
        <v>76</v>
      </c>
      <c r="B83" s="421">
        <v>41730</v>
      </c>
      <c r="C83" s="420" t="s">
        <v>4618</v>
      </c>
      <c r="D83" s="420" t="s">
        <v>4545</v>
      </c>
      <c r="E83" s="420" t="s">
        <v>4618</v>
      </c>
      <c r="F83" s="420" t="s">
        <v>4674</v>
      </c>
      <c r="G83" s="420" t="s">
        <v>4675</v>
      </c>
      <c r="H83" s="224"/>
      <c r="I83" s="225" t="s">
        <v>4237</v>
      </c>
      <c r="J83" s="225"/>
      <c r="K83" s="225"/>
      <c r="L83" s="225"/>
      <c r="M83" s="225"/>
      <c r="N83" s="228" t="s">
        <v>1328</v>
      </c>
      <c r="O83" s="420" t="s">
        <v>360</v>
      </c>
    </row>
    <row r="84" spans="1:15" ht="30">
      <c r="A84" s="420">
        <f t="shared" si="1"/>
        <v>77</v>
      </c>
      <c r="B84" s="421">
        <v>41739</v>
      </c>
      <c r="C84" s="420" t="s">
        <v>4618</v>
      </c>
      <c r="D84" s="420" t="s">
        <v>4545</v>
      </c>
      <c r="E84" s="420" t="s">
        <v>4618</v>
      </c>
      <c r="F84" s="420" t="s">
        <v>4676</v>
      </c>
      <c r="G84" s="420" t="s">
        <v>4675</v>
      </c>
      <c r="H84" s="224"/>
      <c r="I84" s="225" t="s">
        <v>4237</v>
      </c>
      <c r="J84" s="225"/>
      <c r="K84" s="225"/>
      <c r="L84" s="225"/>
      <c r="M84" s="225"/>
      <c r="N84" s="228" t="s">
        <v>4677</v>
      </c>
      <c r="O84" s="420" t="s">
        <v>278</v>
      </c>
    </row>
    <row r="85" spans="1:15" ht="45">
      <c r="A85" s="420">
        <f t="shared" si="1"/>
        <v>78</v>
      </c>
      <c r="B85" s="421">
        <v>41750</v>
      </c>
      <c r="C85" s="423" t="s">
        <v>4569</v>
      </c>
      <c r="D85" s="423"/>
      <c r="E85" s="423" t="s">
        <v>4678</v>
      </c>
      <c r="F85" s="423" t="s">
        <v>4679</v>
      </c>
      <c r="G85" s="423" t="s">
        <v>4544</v>
      </c>
      <c r="H85" s="224"/>
      <c r="I85" s="225" t="s">
        <v>4237</v>
      </c>
      <c r="J85" s="225"/>
      <c r="K85" s="225"/>
      <c r="L85" s="225"/>
      <c r="M85" s="225"/>
      <c r="N85" s="228" t="s">
        <v>4680</v>
      </c>
      <c r="O85" s="420" t="s">
        <v>366</v>
      </c>
    </row>
    <row r="86" spans="1:15">
      <c r="A86" s="420">
        <f t="shared" si="1"/>
        <v>79</v>
      </c>
      <c r="B86" s="421">
        <v>41752</v>
      </c>
      <c r="C86" s="423" t="s">
        <v>4448</v>
      </c>
      <c r="D86" s="423"/>
      <c r="E86" s="423" t="s">
        <v>4681</v>
      </c>
      <c r="F86" s="423"/>
      <c r="G86" s="423" t="s">
        <v>4546</v>
      </c>
      <c r="H86" s="224"/>
      <c r="I86" s="225" t="s">
        <v>4237</v>
      </c>
      <c r="J86" s="225"/>
      <c r="K86" s="225"/>
      <c r="L86" s="225"/>
      <c r="M86" s="225"/>
      <c r="N86" s="226" t="s">
        <v>1351</v>
      </c>
      <c r="O86" s="227" t="s">
        <v>285</v>
      </c>
    </row>
    <row r="87" spans="1:15">
      <c r="A87" s="420">
        <f t="shared" si="1"/>
        <v>80</v>
      </c>
      <c r="B87" s="421">
        <v>41753</v>
      </c>
      <c r="C87" s="423" t="s">
        <v>4482</v>
      </c>
      <c r="D87" s="423"/>
      <c r="E87" s="423" t="s">
        <v>4681</v>
      </c>
      <c r="F87" s="423"/>
      <c r="G87" s="423" t="s">
        <v>4546</v>
      </c>
      <c r="H87" s="224"/>
      <c r="I87" s="225" t="s">
        <v>4237</v>
      </c>
      <c r="J87" s="225"/>
      <c r="K87" s="225"/>
      <c r="L87" s="225"/>
      <c r="M87" s="225"/>
      <c r="N87" s="228" t="s">
        <v>4682</v>
      </c>
      <c r="O87" s="420" t="s">
        <v>334</v>
      </c>
    </row>
    <row r="88" spans="1:15" ht="45">
      <c r="A88" s="420">
        <f t="shared" si="1"/>
        <v>81</v>
      </c>
      <c r="B88" s="421">
        <v>41758</v>
      </c>
      <c r="C88" s="423" t="s">
        <v>4569</v>
      </c>
      <c r="D88" s="423"/>
      <c r="E88" s="423"/>
      <c r="F88" s="423" t="s">
        <v>4683</v>
      </c>
      <c r="G88" s="423" t="s">
        <v>4544</v>
      </c>
      <c r="H88" s="224"/>
      <c r="I88" s="225" t="s">
        <v>4237</v>
      </c>
      <c r="J88" s="225"/>
      <c r="K88" s="225"/>
      <c r="L88" s="225"/>
      <c r="M88" s="225"/>
      <c r="N88" s="228" t="s">
        <v>1368</v>
      </c>
      <c r="O88" s="420" t="s">
        <v>313</v>
      </c>
    </row>
    <row r="89" spans="1:15" ht="45">
      <c r="A89" s="420">
        <f t="shared" si="1"/>
        <v>82</v>
      </c>
      <c r="B89" s="421">
        <v>41774</v>
      </c>
      <c r="C89" s="423" t="s">
        <v>4569</v>
      </c>
      <c r="D89" s="423"/>
      <c r="E89" s="423"/>
      <c r="F89" s="423" t="s">
        <v>4684</v>
      </c>
      <c r="G89" s="420" t="s">
        <v>4675</v>
      </c>
      <c r="H89" s="224"/>
      <c r="I89" s="225" t="s">
        <v>4237</v>
      </c>
      <c r="J89" s="225"/>
      <c r="K89" s="225"/>
      <c r="L89" s="225"/>
      <c r="M89" s="225"/>
      <c r="N89" s="226" t="s">
        <v>1377</v>
      </c>
      <c r="O89" s="227" t="s">
        <v>341</v>
      </c>
    </row>
    <row r="90" spans="1:15" ht="45">
      <c r="A90" s="420">
        <f t="shared" si="1"/>
        <v>83</v>
      </c>
      <c r="B90" s="421">
        <v>41789</v>
      </c>
      <c r="C90" s="420" t="s">
        <v>4569</v>
      </c>
      <c r="D90" s="420"/>
      <c r="E90" s="420" t="s">
        <v>4685</v>
      </c>
      <c r="F90" s="420" t="s">
        <v>4686</v>
      </c>
      <c r="G90" s="420"/>
      <c r="H90" s="224"/>
      <c r="I90" s="225" t="s">
        <v>4237</v>
      </c>
      <c r="J90" s="225"/>
      <c r="K90" s="225"/>
      <c r="L90" s="225"/>
      <c r="M90" s="225"/>
      <c r="N90" s="228" t="s">
        <v>1386</v>
      </c>
      <c r="O90" s="420" t="s">
        <v>255</v>
      </c>
    </row>
    <row r="91" spans="1:15" ht="60">
      <c r="A91" s="420">
        <f t="shared" si="1"/>
        <v>84</v>
      </c>
      <c r="B91" s="421">
        <v>41789</v>
      </c>
      <c r="C91" s="420" t="s">
        <v>4661</v>
      </c>
      <c r="D91" s="420"/>
      <c r="E91" s="420" t="s">
        <v>4662</v>
      </c>
      <c r="F91" s="420" t="s">
        <v>4687</v>
      </c>
      <c r="G91" s="420" t="s">
        <v>4675</v>
      </c>
      <c r="H91" s="224"/>
      <c r="I91" s="225" t="s">
        <v>4237</v>
      </c>
      <c r="J91" s="225"/>
      <c r="K91" s="225"/>
      <c r="L91" s="225"/>
      <c r="M91" s="225"/>
      <c r="N91" s="233" t="s">
        <v>1394</v>
      </c>
      <c r="O91" s="234" t="s">
        <v>376</v>
      </c>
    </row>
    <row r="92" spans="1:15" ht="60">
      <c r="A92" s="420">
        <f t="shared" si="1"/>
        <v>85</v>
      </c>
      <c r="B92" s="421">
        <v>41789</v>
      </c>
      <c r="C92" s="420" t="s">
        <v>4669</v>
      </c>
      <c r="D92" s="420"/>
      <c r="E92" s="420" t="s">
        <v>4669</v>
      </c>
      <c r="F92" s="420" t="s">
        <v>4688</v>
      </c>
      <c r="G92" s="420" t="s">
        <v>4675</v>
      </c>
      <c r="H92" s="224"/>
      <c r="I92" s="225" t="s">
        <v>4237</v>
      </c>
      <c r="J92" s="225"/>
      <c r="K92" s="225"/>
      <c r="L92" s="225"/>
      <c r="M92" s="225"/>
      <c r="N92" s="229" t="s">
        <v>4689</v>
      </c>
      <c r="O92" s="230" t="s">
        <v>316</v>
      </c>
    </row>
    <row r="93" spans="1:15" ht="25.5" customHeight="1">
      <c r="A93" s="420">
        <f t="shared" si="1"/>
        <v>86</v>
      </c>
      <c r="B93" s="421">
        <v>41820</v>
      </c>
      <c r="C93" s="420" t="s">
        <v>4559</v>
      </c>
      <c r="D93" s="420" t="s">
        <v>4545</v>
      </c>
      <c r="E93" s="420" t="s">
        <v>4559</v>
      </c>
      <c r="F93" s="420" t="s">
        <v>4690</v>
      </c>
      <c r="G93" s="420" t="s">
        <v>4675</v>
      </c>
      <c r="H93" s="224"/>
      <c r="I93" s="225" t="s">
        <v>4237</v>
      </c>
      <c r="J93" s="225"/>
      <c r="K93" s="225"/>
      <c r="L93" s="225"/>
      <c r="M93" s="225"/>
      <c r="N93" s="226" t="s">
        <v>1403</v>
      </c>
      <c r="O93" s="227" t="s">
        <v>351</v>
      </c>
    </row>
    <row r="94" spans="1:15" ht="30">
      <c r="A94" s="420">
        <f t="shared" si="1"/>
        <v>87</v>
      </c>
      <c r="B94" s="421">
        <v>41820</v>
      </c>
      <c r="C94" s="420" t="s">
        <v>4559</v>
      </c>
      <c r="D94" s="420"/>
      <c r="E94" s="420"/>
      <c r="F94" s="420" t="s">
        <v>4691</v>
      </c>
      <c r="G94" s="420" t="s">
        <v>4544</v>
      </c>
      <c r="H94" s="224"/>
      <c r="I94" s="225" t="s">
        <v>4237</v>
      </c>
      <c r="J94" s="225"/>
      <c r="K94" s="225"/>
      <c r="L94" s="225"/>
      <c r="M94" s="225"/>
      <c r="N94" s="228" t="s">
        <v>1411</v>
      </c>
      <c r="O94" s="420" t="s">
        <v>369</v>
      </c>
    </row>
    <row r="95" spans="1:15" ht="45">
      <c r="A95" s="420">
        <f t="shared" si="1"/>
        <v>88</v>
      </c>
      <c r="B95" s="421">
        <v>41822</v>
      </c>
      <c r="C95" s="420" t="s">
        <v>2687</v>
      </c>
      <c r="D95" s="420" t="s">
        <v>4545</v>
      </c>
      <c r="E95" s="420" t="s">
        <v>4692</v>
      </c>
      <c r="F95" s="420" t="s">
        <v>4693</v>
      </c>
      <c r="G95" s="420" t="s">
        <v>4675</v>
      </c>
      <c r="H95" s="224"/>
      <c r="I95" s="225" t="s">
        <v>4237</v>
      </c>
      <c r="J95" s="225"/>
      <c r="K95" s="225"/>
      <c r="L95" s="225"/>
      <c r="M95" s="225"/>
      <c r="N95" s="228" t="s">
        <v>1419</v>
      </c>
      <c r="O95" s="420" t="s">
        <v>364</v>
      </c>
    </row>
    <row r="96" spans="1:15" ht="30">
      <c r="A96" s="420">
        <f t="shared" si="1"/>
        <v>89</v>
      </c>
      <c r="B96" s="421">
        <v>41822</v>
      </c>
      <c r="C96" s="420" t="s">
        <v>4559</v>
      </c>
      <c r="D96" s="420" t="s">
        <v>4570</v>
      </c>
      <c r="E96" s="420"/>
      <c r="F96" s="420" t="s">
        <v>4694</v>
      </c>
      <c r="G96" s="420"/>
      <c r="H96" s="224"/>
      <c r="I96" s="225" t="s">
        <v>4237</v>
      </c>
      <c r="J96" s="225"/>
      <c r="K96" s="225"/>
      <c r="L96" s="225"/>
      <c r="M96" s="225"/>
      <c r="N96" s="228" t="s">
        <v>1427</v>
      </c>
      <c r="O96" s="420" t="s">
        <v>300</v>
      </c>
    </row>
    <row r="97" spans="1:15" ht="30">
      <c r="A97" s="420">
        <f t="shared" si="1"/>
        <v>90</v>
      </c>
      <c r="B97" s="421">
        <v>41828</v>
      </c>
      <c r="C97" s="420" t="s">
        <v>3023</v>
      </c>
      <c r="D97" s="420"/>
      <c r="E97" s="420"/>
      <c r="F97" s="420" t="s">
        <v>4695</v>
      </c>
      <c r="G97" s="420"/>
      <c r="H97" s="224"/>
      <c r="I97" s="225" t="s">
        <v>4237</v>
      </c>
      <c r="J97" s="225"/>
      <c r="K97" s="225"/>
      <c r="L97" s="225"/>
      <c r="M97" s="225"/>
      <c r="N97" s="226" t="s">
        <v>1432</v>
      </c>
      <c r="O97" s="227" t="s">
        <v>142</v>
      </c>
    </row>
    <row r="98" spans="1:15">
      <c r="A98" s="420">
        <f t="shared" si="1"/>
        <v>91</v>
      </c>
      <c r="B98" s="421">
        <v>41836</v>
      </c>
      <c r="C98" s="420" t="s">
        <v>4690</v>
      </c>
      <c r="D98" s="420"/>
      <c r="E98" s="420"/>
      <c r="F98" s="420" t="s">
        <v>4696</v>
      </c>
      <c r="G98" s="420"/>
      <c r="H98" s="224"/>
      <c r="I98" s="225" t="s">
        <v>4237</v>
      </c>
      <c r="J98" s="225"/>
      <c r="K98" s="225"/>
      <c r="L98" s="225"/>
      <c r="M98" s="225"/>
      <c r="N98" s="228" t="s">
        <v>1441</v>
      </c>
      <c r="O98" s="420" t="s">
        <v>190</v>
      </c>
    </row>
    <row r="99" spans="1:15">
      <c r="A99" s="420">
        <f t="shared" si="1"/>
        <v>92</v>
      </c>
      <c r="B99" s="421">
        <v>41850</v>
      </c>
      <c r="C99" s="420" t="s">
        <v>3023</v>
      </c>
      <c r="D99" s="420" t="s">
        <v>4545</v>
      </c>
      <c r="E99" s="420" t="s">
        <v>4692</v>
      </c>
      <c r="F99" s="420" t="s">
        <v>4697</v>
      </c>
      <c r="G99" s="420" t="s">
        <v>4675</v>
      </c>
      <c r="H99" s="224"/>
      <c r="I99" s="225" t="s">
        <v>4237</v>
      </c>
      <c r="J99" s="225"/>
      <c r="K99" s="225"/>
      <c r="L99" s="225"/>
      <c r="M99" s="225"/>
      <c r="N99" s="228" t="s">
        <v>1448</v>
      </c>
      <c r="O99" s="420" t="s">
        <v>165</v>
      </c>
    </row>
    <row r="100" spans="1:15" ht="30">
      <c r="A100" s="420">
        <f t="shared" si="1"/>
        <v>93</v>
      </c>
      <c r="B100" s="421">
        <v>41855</v>
      </c>
      <c r="C100" s="420" t="s">
        <v>1893</v>
      </c>
      <c r="D100" s="420" t="s">
        <v>4545</v>
      </c>
      <c r="E100" s="420" t="s">
        <v>2945</v>
      </c>
      <c r="F100" s="420" t="s">
        <v>4698</v>
      </c>
      <c r="G100" s="420" t="s">
        <v>4699</v>
      </c>
      <c r="H100" s="224"/>
      <c r="I100" s="225" t="s">
        <v>4237</v>
      </c>
      <c r="J100" s="225"/>
      <c r="K100" s="225"/>
      <c r="L100" s="225"/>
      <c r="M100" s="225"/>
      <c r="N100" s="228" t="s">
        <v>1454</v>
      </c>
      <c r="O100" s="420" t="s">
        <v>181</v>
      </c>
    </row>
    <row r="101" spans="1:15">
      <c r="A101" s="420">
        <f t="shared" si="1"/>
        <v>94</v>
      </c>
      <c r="B101" s="421">
        <v>41871</v>
      </c>
      <c r="C101" s="420" t="s">
        <v>4663</v>
      </c>
      <c r="D101" s="420" t="s">
        <v>893</v>
      </c>
      <c r="E101" s="420" t="s">
        <v>4700</v>
      </c>
      <c r="F101" s="420" t="s">
        <v>4701</v>
      </c>
      <c r="G101" s="420"/>
      <c r="H101" s="224"/>
      <c r="I101" s="225" t="s">
        <v>4237</v>
      </c>
      <c r="J101" s="225"/>
      <c r="K101" s="225"/>
      <c r="L101" s="225"/>
      <c r="M101" s="225"/>
      <c r="N101" s="226" t="s">
        <v>1478</v>
      </c>
      <c r="O101" s="227" t="s">
        <v>146</v>
      </c>
    </row>
    <row r="102" spans="1:15">
      <c r="A102" s="420">
        <f t="shared" si="1"/>
        <v>95</v>
      </c>
      <c r="B102" s="421">
        <v>41871</v>
      </c>
      <c r="C102" s="420" t="s">
        <v>1243</v>
      </c>
      <c r="D102" s="420" t="s">
        <v>893</v>
      </c>
      <c r="E102" s="420" t="s">
        <v>4700</v>
      </c>
      <c r="F102" s="420" t="s">
        <v>4701</v>
      </c>
      <c r="G102" s="420"/>
      <c r="H102" s="224"/>
      <c r="I102" s="225" t="s">
        <v>4237</v>
      </c>
      <c r="J102" s="225"/>
      <c r="K102" s="225"/>
      <c r="L102" s="225"/>
      <c r="M102" s="225"/>
      <c r="N102" s="228" t="s">
        <v>4702</v>
      </c>
      <c r="O102" s="420" t="s">
        <v>223</v>
      </c>
    </row>
    <row r="103" spans="1:15">
      <c r="A103" s="420">
        <f t="shared" si="1"/>
        <v>96</v>
      </c>
      <c r="B103" s="421">
        <v>41871</v>
      </c>
      <c r="C103" s="420" t="s">
        <v>4593</v>
      </c>
      <c r="D103" s="420" t="s">
        <v>893</v>
      </c>
      <c r="E103" s="420" t="s">
        <v>4700</v>
      </c>
      <c r="F103" s="420" t="s">
        <v>4701</v>
      </c>
      <c r="G103" s="420"/>
      <c r="H103" s="224"/>
      <c r="I103" s="225" t="s">
        <v>4237</v>
      </c>
      <c r="J103" s="225"/>
      <c r="K103" s="225"/>
      <c r="L103" s="225"/>
      <c r="M103" s="225"/>
      <c r="N103" s="226" t="s">
        <v>1494</v>
      </c>
      <c r="O103" s="227" t="s">
        <v>168</v>
      </c>
    </row>
    <row r="104" spans="1:15" ht="90">
      <c r="A104" s="420">
        <f t="shared" si="1"/>
        <v>97</v>
      </c>
      <c r="B104" s="421">
        <v>41879</v>
      </c>
      <c r="C104" s="420" t="s">
        <v>4682</v>
      </c>
      <c r="D104" s="420" t="s">
        <v>4527</v>
      </c>
      <c r="E104" s="420" t="s">
        <v>4703</v>
      </c>
      <c r="F104" s="420" t="s">
        <v>4704</v>
      </c>
      <c r="G104" s="420" t="s">
        <v>4705</v>
      </c>
      <c r="H104" s="224"/>
      <c r="I104" s="225" t="s">
        <v>4237</v>
      </c>
      <c r="J104" s="225"/>
      <c r="K104" s="225"/>
      <c r="L104" s="225"/>
      <c r="M104" s="225"/>
      <c r="N104" s="226"/>
      <c r="O104" s="227"/>
    </row>
    <row r="105" spans="1:15" ht="75">
      <c r="A105" s="420"/>
      <c r="B105" s="421" t="s">
        <v>4706</v>
      </c>
      <c r="C105" s="420" t="s">
        <v>4707</v>
      </c>
      <c r="D105" s="420" t="s">
        <v>4527</v>
      </c>
      <c r="E105" s="420" t="s">
        <v>4708</v>
      </c>
      <c r="F105" s="420" t="s">
        <v>4709</v>
      </c>
      <c r="G105" s="420"/>
      <c r="H105" s="224"/>
      <c r="I105" s="225"/>
      <c r="J105" s="225"/>
      <c r="K105" s="225"/>
      <c r="L105" s="225"/>
      <c r="M105" s="225"/>
      <c r="N105" s="226"/>
      <c r="O105" s="227"/>
    </row>
    <row r="106" spans="1:15" ht="30">
      <c r="A106" s="420">
        <f>IF(B106&lt;&gt;"",A104+1,"")</f>
        <v>98</v>
      </c>
      <c r="B106" s="421">
        <v>41914</v>
      </c>
      <c r="C106" s="420" t="s">
        <v>4600</v>
      </c>
      <c r="D106" s="420" t="s">
        <v>893</v>
      </c>
      <c r="E106" s="420" t="s">
        <v>4710</v>
      </c>
      <c r="F106" s="420" t="s">
        <v>4711</v>
      </c>
      <c r="G106" s="420" t="s">
        <v>4544</v>
      </c>
      <c r="H106" s="224"/>
      <c r="I106" s="225" t="s">
        <v>4237</v>
      </c>
      <c r="J106" s="225"/>
      <c r="K106" s="225"/>
      <c r="L106" s="225"/>
      <c r="M106" s="225"/>
      <c r="N106" s="228" t="s">
        <v>1500</v>
      </c>
      <c r="O106" s="420" t="s">
        <v>208</v>
      </c>
    </row>
    <row r="107" spans="1:15" ht="75">
      <c r="A107" s="420">
        <f t="shared" si="1"/>
        <v>99</v>
      </c>
      <c r="B107" s="421">
        <v>41954</v>
      </c>
      <c r="C107" s="420" t="s">
        <v>4648</v>
      </c>
      <c r="D107" s="420" t="s">
        <v>4712</v>
      </c>
      <c r="E107" s="420" t="s">
        <v>4713</v>
      </c>
      <c r="F107" s="420" t="s">
        <v>4714</v>
      </c>
      <c r="G107" s="420" t="s">
        <v>4544</v>
      </c>
      <c r="H107" s="224"/>
      <c r="I107" s="225" t="s">
        <v>4237</v>
      </c>
      <c r="J107" s="225"/>
      <c r="K107" s="225"/>
      <c r="L107" s="225"/>
      <c r="M107" s="225"/>
      <c r="N107" s="226" t="s">
        <v>1507</v>
      </c>
      <c r="O107" s="227" t="s">
        <v>198</v>
      </c>
    </row>
    <row r="108" spans="1:15" ht="60">
      <c r="A108" s="420">
        <f t="shared" si="1"/>
        <v>100</v>
      </c>
      <c r="B108" s="421">
        <v>41957</v>
      </c>
      <c r="C108" s="420" t="s">
        <v>4715</v>
      </c>
      <c r="D108" s="420" t="s">
        <v>893</v>
      </c>
      <c r="E108" s="420" t="s">
        <v>4716</v>
      </c>
      <c r="F108" s="420" t="s">
        <v>4717</v>
      </c>
      <c r="G108" s="420" t="s">
        <v>4544</v>
      </c>
      <c r="H108" s="224"/>
      <c r="I108" s="225" t="s">
        <v>4237</v>
      </c>
      <c r="J108" s="225"/>
      <c r="K108" s="225"/>
      <c r="L108" s="225"/>
      <c r="M108" s="225"/>
      <c r="N108" s="228" t="s">
        <v>1515</v>
      </c>
      <c r="O108" s="420" t="s">
        <v>215</v>
      </c>
    </row>
    <row r="109" spans="1:15" s="241" customFormat="1" ht="60">
      <c r="A109" s="235">
        <f t="shared" si="1"/>
        <v>101</v>
      </c>
      <c r="B109" s="236">
        <v>42020</v>
      </c>
      <c r="C109" s="235" t="s">
        <v>3006</v>
      </c>
      <c r="D109" s="235" t="s">
        <v>893</v>
      </c>
      <c r="E109" s="237" t="s">
        <v>4718</v>
      </c>
      <c r="F109" s="237" t="s">
        <v>4719</v>
      </c>
      <c r="G109" s="235" t="s">
        <v>4544</v>
      </c>
      <c r="H109" s="238" t="s">
        <v>4720</v>
      </c>
      <c r="I109" s="225" t="s">
        <v>4237</v>
      </c>
      <c r="J109" s="239"/>
      <c r="K109" s="239"/>
      <c r="L109" s="239"/>
      <c r="M109" s="239"/>
      <c r="N109" s="240" t="s">
        <v>1640</v>
      </c>
      <c r="O109" s="235" t="s">
        <v>263</v>
      </c>
    </row>
    <row r="110" spans="1:15" ht="75">
      <c r="A110" s="420">
        <f t="shared" si="1"/>
        <v>102</v>
      </c>
      <c r="B110" s="421">
        <v>42030</v>
      </c>
      <c r="C110" s="420" t="s">
        <v>943</v>
      </c>
      <c r="D110" s="420" t="s">
        <v>893</v>
      </c>
      <c r="E110" s="423" t="s">
        <v>4721</v>
      </c>
      <c r="F110" s="423" t="s">
        <v>4722</v>
      </c>
      <c r="G110" s="420" t="s">
        <v>4544</v>
      </c>
      <c r="H110" s="242">
        <v>42045</v>
      </c>
      <c r="I110" s="225" t="s">
        <v>4237</v>
      </c>
      <c r="J110" s="225"/>
      <c r="K110" s="225"/>
      <c r="L110" s="225"/>
      <c r="M110" s="225"/>
      <c r="N110" s="226" t="s">
        <v>1521</v>
      </c>
      <c r="O110" s="227" t="s">
        <v>227</v>
      </c>
    </row>
    <row r="111" spans="1:15" ht="90">
      <c r="A111" s="420">
        <f t="shared" si="1"/>
        <v>103</v>
      </c>
      <c r="B111" s="421">
        <v>42030</v>
      </c>
      <c r="C111" s="420" t="s">
        <v>1140</v>
      </c>
      <c r="D111" s="420" t="s">
        <v>893</v>
      </c>
      <c r="E111" s="423" t="s">
        <v>4723</v>
      </c>
      <c r="F111" s="423" t="s">
        <v>4724</v>
      </c>
      <c r="G111" s="420" t="s">
        <v>4544</v>
      </c>
      <c r="H111" s="242">
        <v>42045</v>
      </c>
      <c r="I111" s="225" t="s">
        <v>4237</v>
      </c>
      <c r="J111" s="225"/>
      <c r="K111" s="225"/>
      <c r="L111" s="225"/>
      <c r="M111" s="225"/>
      <c r="N111" s="228" t="s">
        <v>1528</v>
      </c>
      <c r="O111" s="420" t="s">
        <v>158</v>
      </c>
    </row>
    <row r="112" spans="1:15" ht="60">
      <c r="A112" s="420">
        <f t="shared" si="1"/>
        <v>104</v>
      </c>
      <c r="B112" s="421">
        <v>42034</v>
      </c>
      <c r="C112" s="420" t="s">
        <v>452</v>
      </c>
      <c r="D112" s="420" t="s">
        <v>893</v>
      </c>
      <c r="E112" s="420" t="s">
        <v>4725</v>
      </c>
      <c r="F112" s="420" t="s">
        <v>476</v>
      </c>
      <c r="G112" s="420" t="s">
        <v>4544</v>
      </c>
      <c r="H112" s="243">
        <v>42040</v>
      </c>
      <c r="I112" s="225" t="s">
        <v>4237</v>
      </c>
      <c r="J112" s="225"/>
      <c r="K112" s="225"/>
      <c r="L112" s="225"/>
      <c r="M112" s="225"/>
      <c r="N112" s="226" t="s">
        <v>1535</v>
      </c>
      <c r="O112" s="227" t="s">
        <v>238</v>
      </c>
    </row>
    <row r="113" spans="1:15" ht="90">
      <c r="A113" s="420">
        <f t="shared" si="1"/>
        <v>105</v>
      </c>
      <c r="B113" s="421">
        <v>42046</v>
      </c>
      <c r="C113" s="420" t="s">
        <v>147</v>
      </c>
      <c r="D113" s="420" t="s">
        <v>893</v>
      </c>
      <c r="E113" s="420" t="s">
        <v>4726</v>
      </c>
      <c r="F113" s="420" t="s">
        <v>148</v>
      </c>
      <c r="G113" s="420" t="s">
        <v>4544</v>
      </c>
      <c r="H113" s="243">
        <v>42086</v>
      </c>
      <c r="I113" s="225" t="s">
        <v>4237</v>
      </c>
      <c r="J113" s="225"/>
      <c r="K113" s="225"/>
      <c r="L113" s="225"/>
      <c r="M113" s="225"/>
      <c r="N113" s="228" t="s">
        <v>1543</v>
      </c>
      <c r="O113" s="420" t="s">
        <v>204</v>
      </c>
    </row>
    <row r="114" spans="1:15">
      <c r="A114" s="420">
        <f t="shared" si="1"/>
        <v>106</v>
      </c>
      <c r="B114" s="421">
        <v>42044</v>
      </c>
      <c r="C114" s="420" t="s">
        <v>3046</v>
      </c>
      <c r="D114" s="420" t="s">
        <v>4545</v>
      </c>
      <c r="E114" s="420"/>
      <c r="F114" s="420"/>
      <c r="G114" s="420" t="s">
        <v>4727</v>
      </c>
      <c r="H114" s="243">
        <v>42171</v>
      </c>
      <c r="I114" s="225" t="s">
        <v>4237</v>
      </c>
      <c r="J114" s="225"/>
      <c r="K114" s="225"/>
      <c r="L114" s="225"/>
      <c r="M114" s="225"/>
      <c r="N114" s="228" t="s">
        <v>3467</v>
      </c>
      <c r="O114" s="420" t="s">
        <v>3466</v>
      </c>
    </row>
    <row r="115" spans="1:15">
      <c r="A115" s="420">
        <f t="shared" si="1"/>
        <v>107</v>
      </c>
      <c r="B115" s="421">
        <v>42044</v>
      </c>
      <c r="C115" s="420" t="s">
        <v>4728</v>
      </c>
      <c r="D115" s="420" t="s">
        <v>4545</v>
      </c>
      <c r="E115" s="420"/>
      <c r="F115" s="420"/>
      <c r="G115" s="420" t="s">
        <v>4727</v>
      </c>
      <c r="H115" s="243">
        <v>42076</v>
      </c>
      <c r="I115" s="225" t="s">
        <v>4237</v>
      </c>
      <c r="J115" s="225"/>
      <c r="K115" s="225"/>
      <c r="L115" s="225"/>
      <c r="M115" s="225"/>
      <c r="N115" s="228" t="s">
        <v>1545</v>
      </c>
      <c r="O115" s="420" t="s">
        <v>242</v>
      </c>
    </row>
    <row r="116" spans="1:15">
      <c r="A116" s="420">
        <f t="shared" si="1"/>
        <v>108</v>
      </c>
      <c r="B116" s="421">
        <v>42049</v>
      </c>
      <c r="C116" s="420" t="s">
        <v>2901</v>
      </c>
      <c r="D116" s="420"/>
      <c r="E116" s="420" t="s">
        <v>4588</v>
      </c>
      <c r="F116" s="420" t="s">
        <v>4729</v>
      </c>
      <c r="G116" s="420" t="s">
        <v>4730</v>
      </c>
      <c r="H116" s="242">
        <v>42107</v>
      </c>
      <c r="I116" s="225" t="s">
        <v>4237</v>
      </c>
      <c r="J116" s="225"/>
      <c r="K116" s="225"/>
      <c r="L116" s="225"/>
      <c r="M116" s="225"/>
      <c r="N116" s="226" t="s">
        <v>1670</v>
      </c>
      <c r="O116" s="227" t="s">
        <v>274</v>
      </c>
    </row>
    <row r="117" spans="1:15" ht="30">
      <c r="A117" s="420">
        <f t="shared" si="1"/>
        <v>109</v>
      </c>
      <c r="B117" s="421">
        <v>42049</v>
      </c>
      <c r="C117" s="181" t="s">
        <v>4201</v>
      </c>
      <c r="D117" s="244" t="s">
        <v>4202</v>
      </c>
      <c r="E117" s="245" t="s">
        <v>4203</v>
      </c>
      <c r="F117" s="420" t="s">
        <v>4729</v>
      </c>
      <c r="G117" s="420" t="s">
        <v>4730</v>
      </c>
      <c r="H117" s="242">
        <v>42107</v>
      </c>
      <c r="I117" s="225" t="s">
        <v>4237</v>
      </c>
      <c r="J117" s="225"/>
      <c r="K117" s="225"/>
      <c r="L117" s="225"/>
      <c r="M117" s="225"/>
      <c r="N117" s="228" t="s">
        <v>4731</v>
      </c>
      <c r="O117" s="420" t="s">
        <v>3513</v>
      </c>
    </row>
    <row r="118" spans="1:15">
      <c r="A118" s="420">
        <f t="shared" si="1"/>
        <v>110</v>
      </c>
      <c r="B118" s="421">
        <v>42049</v>
      </c>
      <c r="C118" s="420" t="s">
        <v>4732</v>
      </c>
      <c r="D118" s="420"/>
      <c r="E118" s="420" t="s">
        <v>4733</v>
      </c>
      <c r="F118" s="420" t="s">
        <v>4729</v>
      </c>
      <c r="G118" s="420" t="s">
        <v>4730</v>
      </c>
      <c r="H118" s="242">
        <v>42107</v>
      </c>
      <c r="I118" s="225" t="s">
        <v>4237</v>
      </c>
      <c r="J118" s="225"/>
      <c r="K118" s="225"/>
      <c r="L118" s="225"/>
      <c r="M118" s="225"/>
      <c r="N118" s="228" t="s">
        <v>1677</v>
      </c>
      <c r="O118" s="420" t="s">
        <v>357</v>
      </c>
    </row>
    <row r="119" spans="1:15">
      <c r="A119" s="420">
        <f t="shared" si="1"/>
        <v>111</v>
      </c>
      <c r="B119" s="421">
        <v>42049</v>
      </c>
      <c r="C119" s="420" t="s">
        <v>2970</v>
      </c>
      <c r="D119" s="420"/>
      <c r="E119" s="420" t="s">
        <v>4734</v>
      </c>
      <c r="F119" s="420" t="s">
        <v>4729</v>
      </c>
      <c r="G119" s="420" t="s">
        <v>4730</v>
      </c>
      <c r="H119" s="242">
        <v>42107</v>
      </c>
      <c r="I119" s="225" t="s">
        <v>4237</v>
      </c>
      <c r="J119" s="225"/>
      <c r="K119" s="225"/>
      <c r="L119" s="225"/>
      <c r="M119" s="225"/>
      <c r="N119" s="228" t="s">
        <v>1682</v>
      </c>
      <c r="O119" s="420" t="s">
        <v>294</v>
      </c>
    </row>
    <row r="120" spans="1:15">
      <c r="A120" s="420">
        <f t="shared" si="1"/>
        <v>112</v>
      </c>
      <c r="B120" s="421">
        <v>42049</v>
      </c>
      <c r="C120" s="420" t="s">
        <v>4735</v>
      </c>
      <c r="D120" s="420"/>
      <c r="E120" s="420" t="s">
        <v>4458</v>
      </c>
      <c r="F120" s="420" t="s">
        <v>4655</v>
      </c>
      <c r="G120" s="420" t="s">
        <v>4730</v>
      </c>
      <c r="H120" s="243">
        <v>42100</v>
      </c>
      <c r="I120" s="225" t="s">
        <v>4237</v>
      </c>
      <c r="J120" s="225"/>
      <c r="K120" s="225"/>
      <c r="L120" s="225"/>
      <c r="M120" s="225"/>
      <c r="N120" s="228" t="s">
        <v>1687</v>
      </c>
      <c r="O120" s="420" t="s">
        <v>331</v>
      </c>
    </row>
    <row r="121" spans="1:15">
      <c r="A121" s="420">
        <f t="shared" si="1"/>
        <v>113</v>
      </c>
      <c r="B121" s="421">
        <v>42049</v>
      </c>
      <c r="C121" s="420" t="s">
        <v>3059</v>
      </c>
      <c r="D121" s="420"/>
      <c r="E121" s="420" t="s">
        <v>4458</v>
      </c>
      <c r="F121" s="420" t="s">
        <v>4655</v>
      </c>
      <c r="G121" s="420" t="s">
        <v>4730</v>
      </c>
      <c r="H121" s="243">
        <v>42100</v>
      </c>
      <c r="I121" s="225" t="s">
        <v>4237</v>
      </c>
      <c r="J121" s="225"/>
      <c r="K121" s="225"/>
      <c r="L121" s="225"/>
      <c r="M121" s="225"/>
      <c r="N121" s="226" t="s">
        <v>1634</v>
      </c>
      <c r="O121" s="227" t="s">
        <v>328</v>
      </c>
    </row>
    <row r="122" spans="1:15" ht="75">
      <c r="A122" s="420">
        <v>114</v>
      </c>
      <c r="B122" s="421">
        <v>42153</v>
      </c>
      <c r="C122" s="420" t="s">
        <v>3038</v>
      </c>
      <c r="D122" s="420" t="s">
        <v>893</v>
      </c>
      <c r="E122" s="420" t="s">
        <v>4736</v>
      </c>
      <c r="F122" s="420" t="s">
        <v>522</v>
      </c>
      <c r="G122" s="420" t="s">
        <v>4544</v>
      </c>
      <c r="H122" s="224"/>
      <c r="I122" s="225" t="s">
        <v>4237</v>
      </c>
      <c r="J122" s="225"/>
      <c r="K122" s="225"/>
      <c r="L122" s="225"/>
      <c r="M122" s="225"/>
      <c r="N122" s="228" t="s">
        <v>1648</v>
      </c>
      <c r="O122" s="420" t="s">
        <v>339</v>
      </c>
    </row>
    <row r="123" spans="1:15" ht="90">
      <c r="A123" s="420">
        <v>115</v>
      </c>
      <c r="B123" s="421">
        <v>42178</v>
      </c>
      <c r="C123" s="420" t="s">
        <v>4674</v>
      </c>
      <c r="D123" s="420" t="s">
        <v>893</v>
      </c>
      <c r="E123" s="420" t="s">
        <v>4737</v>
      </c>
      <c r="F123" s="420" t="s">
        <v>100</v>
      </c>
      <c r="G123" s="420" t="s">
        <v>4544</v>
      </c>
      <c r="H123" s="243" t="s">
        <v>4738</v>
      </c>
      <c r="I123" s="225" t="s">
        <v>4237</v>
      </c>
      <c r="J123" s="225"/>
      <c r="K123" s="225"/>
      <c r="L123" s="225"/>
      <c r="M123" s="225"/>
      <c r="N123" s="228" t="s">
        <v>1653</v>
      </c>
      <c r="O123" s="420" t="s">
        <v>259</v>
      </c>
    </row>
    <row r="124" spans="1:15">
      <c r="A124" s="420">
        <v>116</v>
      </c>
      <c r="B124" s="421">
        <v>42178</v>
      </c>
      <c r="C124" s="420" t="s">
        <v>4674</v>
      </c>
      <c r="D124" s="420" t="s">
        <v>4545</v>
      </c>
      <c r="E124" s="420" t="s">
        <v>4674</v>
      </c>
      <c r="F124" s="142" t="s">
        <v>4739</v>
      </c>
      <c r="G124" s="420" t="s">
        <v>4544</v>
      </c>
      <c r="H124" s="243" t="s">
        <v>4738</v>
      </c>
      <c r="I124" s="225" t="s">
        <v>4237</v>
      </c>
      <c r="J124" s="225"/>
      <c r="K124" s="225"/>
      <c r="L124" s="225"/>
      <c r="M124" s="225"/>
      <c r="N124" s="228" t="s">
        <v>1658</v>
      </c>
      <c r="O124" s="420" t="s">
        <v>246</v>
      </c>
    </row>
    <row r="125" spans="1:15">
      <c r="A125" s="420">
        <v>117</v>
      </c>
      <c r="B125" s="421">
        <v>42178</v>
      </c>
      <c r="C125" s="420" t="s">
        <v>4674</v>
      </c>
      <c r="D125" s="420" t="s">
        <v>4577</v>
      </c>
      <c r="E125" s="420" t="s">
        <v>4458</v>
      </c>
      <c r="F125" s="420" t="s">
        <v>4655</v>
      </c>
      <c r="G125" s="420" t="s">
        <v>4544</v>
      </c>
      <c r="H125" s="243" t="s">
        <v>4738</v>
      </c>
      <c r="I125" s="225" t="s">
        <v>4237</v>
      </c>
      <c r="J125" s="225"/>
      <c r="K125" s="225"/>
      <c r="L125" s="225"/>
      <c r="M125" s="225"/>
      <c r="N125" s="228" t="s">
        <v>1662</v>
      </c>
      <c r="O125" s="420" t="s">
        <v>269</v>
      </c>
    </row>
    <row r="126" spans="1:15" ht="90">
      <c r="A126" s="420">
        <v>118</v>
      </c>
      <c r="B126" s="421">
        <v>42191</v>
      </c>
      <c r="C126" s="142" t="s">
        <v>4739</v>
      </c>
      <c r="D126" s="420" t="s">
        <v>4570</v>
      </c>
      <c r="E126" s="420" t="s">
        <v>4740</v>
      </c>
      <c r="F126" s="420" t="s">
        <v>100</v>
      </c>
      <c r="G126" s="420" t="s">
        <v>4741</v>
      </c>
      <c r="H126" s="224" t="s">
        <v>4742</v>
      </c>
      <c r="I126" s="225" t="s">
        <v>4237</v>
      </c>
      <c r="J126" s="225"/>
      <c r="K126" s="225"/>
      <c r="L126" s="225"/>
      <c r="M126" s="225"/>
      <c r="N126" s="228" t="s">
        <v>3474</v>
      </c>
      <c r="O126" s="420" t="s">
        <v>3473</v>
      </c>
    </row>
    <row r="127" spans="1:15" ht="75">
      <c r="A127" s="420">
        <f t="shared" si="1"/>
        <v>119</v>
      </c>
      <c r="B127" s="421" t="s">
        <v>4743</v>
      </c>
      <c r="C127" s="420" t="s">
        <v>4744</v>
      </c>
      <c r="D127" s="420" t="s">
        <v>893</v>
      </c>
      <c r="E127" s="420" t="s">
        <v>4745</v>
      </c>
      <c r="F127" s="420" t="s">
        <v>342</v>
      </c>
      <c r="G127" s="420" t="s">
        <v>4544</v>
      </c>
      <c r="H127" s="224" t="s">
        <v>4742</v>
      </c>
      <c r="I127" s="225" t="s">
        <v>4237</v>
      </c>
      <c r="J127" s="225"/>
      <c r="K127" s="225"/>
      <c r="L127" s="225"/>
      <c r="M127" s="225"/>
      <c r="N127" s="226" t="s">
        <v>1592</v>
      </c>
      <c r="O127" s="227" t="s">
        <v>354</v>
      </c>
    </row>
    <row r="128" spans="1:15" ht="60">
      <c r="A128" s="420">
        <f t="shared" si="1"/>
        <v>120</v>
      </c>
      <c r="B128" s="421" t="s">
        <v>4746</v>
      </c>
      <c r="C128" s="142" t="s">
        <v>3483</v>
      </c>
      <c r="D128" s="142" t="s">
        <v>897</v>
      </c>
      <c r="E128" s="142" t="s">
        <v>4747</v>
      </c>
      <c r="F128" s="142" t="s">
        <v>4748</v>
      </c>
      <c r="G128" s="142"/>
      <c r="H128" s="246"/>
      <c r="I128" s="225"/>
      <c r="J128" s="225"/>
      <c r="K128" s="225"/>
      <c r="L128" s="225"/>
      <c r="M128" s="225"/>
      <c r="N128" s="228" t="s">
        <v>1601</v>
      </c>
      <c r="O128" s="420" t="s">
        <v>251</v>
      </c>
    </row>
    <row r="129" spans="1:15" ht="45">
      <c r="A129" s="420">
        <f t="shared" si="1"/>
        <v>121</v>
      </c>
      <c r="B129" s="421" t="s">
        <v>4746</v>
      </c>
      <c r="C129" s="142" t="s">
        <v>3635</v>
      </c>
      <c r="D129" s="142" t="s">
        <v>897</v>
      </c>
      <c r="E129" s="142" t="s">
        <v>3274</v>
      </c>
      <c r="F129" s="142" t="s">
        <v>4749</v>
      </c>
      <c r="G129" s="142"/>
      <c r="H129" s="246"/>
      <c r="I129" s="225"/>
      <c r="J129" s="225"/>
      <c r="K129" s="225"/>
      <c r="L129" s="225"/>
      <c r="M129" s="225"/>
      <c r="N129" s="228" t="s">
        <v>1611</v>
      </c>
      <c r="O129" s="420" t="s">
        <v>348</v>
      </c>
    </row>
    <row r="130" spans="1:15" ht="60">
      <c r="A130" s="420">
        <f t="shared" si="1"/>
        <v>122</v>
      </c>
      <c r="B130" s="421" t="s">
        <v>4746</v>
      </c>
      <c r="C130" s="142" t="s">
        <v>4750</v>
      </c>
      <c r="D130" s="142" t="s">
        <v>4570</v>
      </c>
      <c r="E130" s="142" t="s">
        <v>4751</v>
      </c>
      <c r="F130" s="142" t="s">
        <v>4752</v>
      </c>
      <c r="G130" s="142"/>
      <c r="H130" s="246"/>
      <c r="I130" s="225"/>
      <c r="J130" s="225"/>
      <c r="K130" s="225"/>
      <c r="L130" s="225"/>
      <c r="M130" s="225"/>
      <c r="N130" s="228" t="s">
        <v>4753</v>
      </c>
      <c r="O130" s="420" t="s">
        <v>323</v>
      </c>
    </row>
    <row r="131" spans="1:15" ht="60">
      <c r="A131" s="420">
        <f t="shared" si="1"/>
        <v>123</v>
      </c>
      <c r="B131" s="421" t="s">
        <v>4746</v>
      </c>
      <c r="C131" s="142" t="s">
        <v>4754</v>
      </c>
      <c r="D131" s="142" t="s">
        <v>4570</v>
      </c>
      <c r="E131" s="142" t="s">
        <v>3214</v>
      </c>
      <c r="F131" s="142" t="s">
        <v>4755</v>
      </c>
      <c r="G131" s="142"/>
      <c r="H131" s="246"/>
      <c r="I131" s="225"/>
      <c r="J131" s="225"/>
      <c r="K131" s="225"/>
      <c r="L131" s="225"/>
      <c r="M131" s="225"/>
      <c r="N131" s="226" t="s">
        <v>1559</v>
      </c>
      <c r="O131" s="227" t="s">
        <v>320</v>
      </c>
    </row>
    <row r="132" spans="1:15" ht="45">
      <c r="A132" s="420">
        <f t="shared" si="1"/>
        <v>124</v>
      </c>
      <c r="B132" s="421" t="s">
        <v>4743</v>
      </c>
      <c r="C132" s="142" t="s">
        <v>2980</v>
      </c>
      <c r="D132" s="142" t="s">
        <v>897</v>
      </c>
      <c r="E132" s="142" t="s">
        <v>4756</v>
      </c>
      <c r="F132" s="142" t="s">
        <v>4757</v>
      </c>
      <c r="G132" s="142"/>
      <c r="H132" s="246"/>
      <c r="I132" s="225"/>
      <c r="J132" s="225"/>
      <c r="K132" s="225"/>
      <c r="L132" s="225"/>
      <c r="M132" s="225"/>
      <c r="N132" s="228" t="s">
        <v>1570</v>
      </c>
      <c r="O132" s="420" t="s">
        <v>265</v>
      </c>
    </row>
    <row r="133" spans="1:15" ht="45">
      <c r="A133" s="420">
        <f t="shared" si="1"/>
        <v>125</v>
      </c>
      <c r="B133" s="421" t="s">
        <v>4743</v>
      </c>
      <c r="C133" s="142" t="s">
        <v>3022</v>
      </c>
      <c r="D133" s="142" t="s">
        <v>897</v>
      </c>
      <c r="E133" s="142" t="s">
        <v>4758</v>
      </c>
      <c r="F133" s="142" t="s">
        <v>4759</v>
      </c>
      <c r="G133" s="142"/>
      <c r="H133" s="246"/>
      <c r="I133" s="225"/>
      <c r="J133" s="225"/>
      <c r="K133" s="225"/>
      <c r="L133" s="225"/>
      <c r="M133" s="225"/>
      <c r="N133" s="228" t="s">
        <v>4760</v>
      </c>
      <c r="O133" s="420" t="s">
        <v>292</v>
      </c>
    </row>
    <row r="134" spans="1:15" ht="45">
      <c r="A134" s="420">
        <f t="shared" si="1"/>
        <v>126</v>
      </c>
      <c r="B134" s="421" t="s">
        <v>4743</v>
      </c>
      <c r="C134" s="142" t="s">
        <v>4761</v>
      </c>
      <c r="D134" s="142" t="s">
        <v>4762</v>
      </c>
      <c r="E134" s="142" t="s">
        <v>4763</v>
      </c>
      <c r="F134" s="142" t="s">
        <v>4764</v>
      </c>
      <c r="G134" s="142"/>
      <c r="H134" s="246"/>
      <c r="I134" s="225"/>
      <c r="J134" s="225"/>
      <c r="K134" s="225"/>
      <c r="L134" s="225"/>
      <c r="M134" s="225"/>
      <c r="N134" s="228" t="s">
        <v>4560</v>
      </c>
      <c r="O134" s="420" t="s">
        <v>3503</v>
      </c>
    </row>
    <row r="135" spans="1:15" ht="30">
      <c r="A135" s="420">
        <f t="shared" si="1"/>
        <v>127</v>
      </c>
      <c r="B135" s="421" t="s">
        <v>4743</v>
      </c>
      <c r="C135" s="142" t="s">
        <v>3061</v>
      </c>
      <c r="D135" s="142" t="s">
        <v>4570</v>
      </c>
      <c r="E135" s="142" t="s">
        <v>4765</v>
      </c>
      <c r="F135" s="142" t="s">
        <v>4766</v>
      </c>
      <c r="G135" s="142"/>
      <c r="H135" s="246"/>
      <c r="I135" s="225"/>
      <c r="J135" s="225"/>
      <c r="K135" s="225"/>
      <c r="L135" s="225"/>
      <c r="M135" s="225"/>
      <c r="N135" s="228" t="s">
        <v>1721</v>
      </c>
      <c r="O135" s="420" t="s">
        <v>427</v>
      </c>
    </row>
    <row r="136" spans="1:15" ht="45">
      <c r="A136" s="420">
        <f t="shared" si="1"/>
        <v>128</v>
      </c>
      <c r="B136" s="421" t="s">
        <v>4767</v>
      </c>
      <c r="C136" s="142" t="s">
        <v>2989</v>
      </c>
      <c r="D136" s="142" t="s">
        <v>897</v>
      </c>
      <c r="E136" s="142" t="s">
        <v>4768</v>
      </c>
      <c r="F136" s="142" t="s">
        <v>4769</v>
      </c>
      <c r="G136" s="142"/>
      <c r="H136" s="246"/>
      <c r="I136" s="225"/>
      <c r="J136" s="225"/>
      <c r="K136" s="225"/>
      <c r="L136" s="225"/>
      <c r="M136" s="225"/>
      <c r="N136" s="228" t="s">
        <v>1727</v>
      </c>
      <c r="O136" s="420" t="s">
        <v>447</v>
      </c>
    </row>
    <row r="137" spans="1:15" ht="45">
      <c r="A137" s="420">
        <f t="shared" si="1"/>
        <v>129</v>
      </c>
      <c r="B137" s="421" t="s">
        <v>4767</v>
      </c>
      <c r="C137" s="142" t="s">
        <v>4770</v>
      </c>
      <c r="D137" s="142" t="s">
        <v>897</v>
      </c>
      <c r="E137" s="142" t="s">
        <v>4771</v>
      </c>
      <c r="F137" s="142" t="s">
        <v>4772</v>
      </c>
      <c r="G137" s="142"/>
      <c r="H137" s="246"/>
      <c r="I137" s="225"/>
      <c r="J137" s="225"/>
      <c r="K137" s="225"/>
      <c r="L137" s="225"/>
      <c r="M137" s="225"/>
      <c r="N137" s="228" t="s">
        <v>1734</v>
      </c>
      <c r="O137" s="420" t="s">
        <v>417</v>
      </c>
    </row>
    <row r="138" spans="1:15" ht="45">
      <c r="A138" s="420">
        <f t="shared" ref="A138:A201" si="2">IF(B138&lt;&gt;"",A137+1,"")</f>
        <v>130</v>
      </c>
      <c r="B138" s="421" t="s">
        <v>4767</v>
      </c>
      <c r="C138" s="142" t="s">
        <v>4773</v>
      </c>
      <c r="D138" s="142" t="s">
        <v>4762</v>
      </c>
      <c r="E138" s="142" t="s">
        <v>2502</v>
      </c>
      <c r="F138" s="142" t="s">
        <v>4774</v>
      </c>
      <c r="G138" s="142"/>
      <c r="H138" s="246"/>
      <c r="I138" s="225"/>
      <c r="J138" s="225"/>
      <c r="K138" s="225"/>
      <c r="L138" s="225"/>
      <c r="M138" s="225"/>
      <c r="N138" s="228" t="s">
        <v>3495</v>
      </c>
      <c r="O138" s="420" t="s">
        <v>3494</v>
      </c>
    </row>
    <row r="139" spans="1:15" ht="45">
      <c r="A139" s="420">
        <f t="shared" si="2"/>
        <v>131</v>
      </c>
      <c r="B139" s="421" t="s">
        <v>4767</v>
      </c>
      <c r="C139" s="142" t="s">
        <v>2456</v>
      </c>
      <c r="D139" s="142" t="s">
        <v>4762</v>
      </c>
      <c r="E139" s="142" t="s">
        <v>4775</v>
      </c>
      <c r="F139" s="142" t="s">
        <v>4776</v>
      </c>
      <c r="G139" s="142"/>
      <c r="H139" s="246"/>
      <c r="I139" s="225"/>
      <c r="J139" s="225"/>
      <c r="K139" s="225"/>
      <c r="L139" s="225"/>
      <c r="M139" s="225"/>
      <c r="N139" s="228" t="s">
        <v>3483</v>
      </c>
      <c r="O139" s="420" t="s">
        <v>3482</v>
      </c>
    </row>
    <row r="140" spans="1:15" ht="45">
      <c r="A140" s="420">
        <f t="shared" si="2"/>
        <v>132</v>
      </c>
      <c r="B140" s="421" t="s">
        <v>4767</v>
      </c>
      <c r="C140" s="142" t="s">
        <v>2453</v>
      </c>
      <c r="D140" s="142" t="s">
        <v>4762</v>
      </c>
      <c r="E140" s="142" t="s">
        <v>4777</v>
      </c>
      <c r="F140" s="142" t="s">
        <v>4778</v>
      </c>
      <c r="G140" s="142"/>
      <c r="H140" s="246"/>
      <c r="I140" s="225"/>
      <c r="J140" s="225"/>
      <c r="K140" s="225"/>
      <c r="L140" s="225"/>
      <c r="M140" s="225"/>
      <c r="N140" s="226" t="s">
        <v>1742</v>
      </c>
      <c r="O140" s="227" t="s">
        <v>420</v>
      </c>
    </row>
    <row r="141" spans="1:15" ht="45">
      <c r="A141" s="420">
        <f t="shared" si="2"/>
        <v>133</v>
      </c>
      <c r="B141" s="421" t="s">
        <v>4767</v>
      </c>
      <c r="C141" s="420" t="s">
        <v>4779</v>
      </c>
      <c r="D141" s="420" t="s">
        <v>4570</v>
      </c>
      <c r="E141" s="420" t="s">
        <v>4780</v>
      </c>
      <c r="F141" s="420" t="s">
        <v>4781</v>
      </c>
      <c r="G141" s="142" t="s">
        <v>4782</v>
      </c>
      <c r="H141" s="224"/>
      <c r="I141" s="225"/>
      <c r="J141" s="225"/>
      <c r="K141" s="225"/>
      <c r="L141" s="225"/>
      <c r="M141" s="225"/>
      <c r="N141" s="228" t="s">
        <v>1751</v>
      </c>
      <c r="O141" s="420" t="s">
        <v>449</v>
      </c>
    </row>
    <row r="142" spans="1:15" ht="75">
      <c r="A142" s="420">
        <f t="shared" si="2"/>
        <v>134</v>
      </c>
      <c r="B142" s="421" t="s">
        <v>4767</v>
      </c>
      <c r="C142" s="420" t="s">
        <v>4783</v>
      </c>
      <c r="D142" s="420" t="s">
        <v>893</v>
      </c>
      <c r="E142" s="420" t="s">
        <v>4784</v>
      </c>
      <c r="F142" s="420" t="s">
        <v>4785</v>
      </c>
      <c r="G142" s="420"/>
      <c r="H142" s="224"/>
      <c r="I142" s="225"/>
      <c r="J142" s="225"/>
      <c r="K142" s="225"/>
      <c r="L142" s="225"/>
      <c r="M142" s="225"/>
      <c r="N142" s="228" t="s">
        <v>1758</v>
      </c>
      <c r="O142" s="420" t="s">
        <v>403</v>
      </c>
    </row>
    <row r="143" spans="1:15" ht="60">
      <c r="A143" s="420">
        <f t="shared" si="2"/>
        <v>135</v>
      </c>
      <c r="B143" s="421" t="s">
        <v>4767</v>
      </c>
      <c r="C143" s="420" t="s">
        <v>4786</v>
      </c>
      <c r="D143" s="420" t="s">
        <v>893</v>
      </c>
      <c r="E143" s="420" t="s">
        <v>4787</v>
      </c>
      <c r="F143" s="420" t="s">
        <v>2717</v>
      </c>
      <c r="G143" s="420"/>
      <c r="H143" s="224"/>
      <c r="I143" s="225"/>
      <c r="J143" s="225"/>
      <c r="K143" s="225"/>
      <c r="L143" s="225"/>
      <c r="M143" s="225"/>
      <c r="N143" s="228" t="s">
        <v>1762</v>
      </c>
      <c r="O143" s="420" t="s">
        <v>423</v>
      </c>
    </row>
    <row r="144" spans="1:15">
      <c r="A144" s="420">
        <f t="shared" si="2"/>
        <v>136</v>
      </c>
      <c r="B144" s="421" t="s">
        <v>4767</v>
      </c>
      <c r="C144" s="420" t="s">
        <v>4788</v>
      </c>
      <c r="D144" s="420" t="s">
        <v>4570</v>
      </c>
      <c r="E144" s="420" t="s">
        <v>1695</v>
      </c>
      <c r="F144" s="420" t="s">
        <v>1287</v>
      </c>
      <c r="G144" s="420"/>
      <c r="H144" s="224"/>
      <c r="I144" s="225"/>
      <c r="J144" s="225"/>
      <c r="K144" s="225"/>
      <c r="L144" s="225"/>
      <c r="M144" s="225"/>
      <c r="N144" s="228" t="s">
        <v>1770</v>
      </c>
      <c r="O144" s="420" t="s">
        <v>434</v>
      </c>
    </row>
    <row r="145" spans="1:15" ht="45">
      <c r="A145" s="420">
        <f t="shared" si="2"/>
        <v>137</v>
      </c>
      <c r="B145" s="421" t="s">
        <v>4767</v>
      </c>
      <c r="C145" s="420" t="s">
        <v>4789</v>
      </c>
      <c r="D145" s="142" t="s">
        <v>4762</v>
      </c>
      <c r="E145" s="420" t="s">
        <v>4790</v>
      </c>
      <c r="F145" s="420" t="s">
        <v>4791</v>
      </c>
      <c r="G145" s="420"/>
      <c r="H145" s="224"/>
      <c r="I145" s="225"/>
      <c r="J145" s="225"/>
      <c r="K145" s="225"/>
      <c r="L145" s="225"/>
      <c r="M145" s="225"/>
      <c r="N145" s="228" t="s">
        <v>1778</v>
      </c>
      <c r="O145" s="420" t="s">
        <v>388</v>
      </c>
    </row>
    <row r="146" spans="1:15" ht="45">
      <c r="A146" s="420">
        <f t="shared" si="2"/>
        <v>138</v>
      </c>
      <c r="B146" s="421" t="s">
        <v>4767</v>
      </c>
      <c r="C146" s="420" t="s">
        <v>4792</v>
      </c>
      <c r="D146" s="142" t="s">
        <v>4762</v>
      </c>
      <c r="E146" s="420" t="s">
        <v>4793</v>
      </c>
      <c r="F146" s="420" t="s">
        <v>4794</v>
      </c>
      <c r="G146" s="420"/>
      <c r="H146" s="224"/>
      <c r="I146" s="225"/>
      <c r="J146" s="225"/>
      <c r="K146" s="225"/>
      <c r="L146" s="225"/>
      <c r="M146" s="225"/>
      <c r="N146" s="226" t="s">
        <v>1782</v>
      </c>
      <c r="O146" s="227" t="s">
        <v>437</v>
      </c>
    </row>
    <row r="147" spans="1:15" ht="45">
      <c r="A147" s="420">
        <f t="shared" si="2"/>
        <v>139</v>
      </c>
      <c r="B147" s="421" t="s">
        <v>4795</v>
      </c>
      <c r="C147" s="420" t="s">
        <v>4416</v>
      </c>
      <c r="D147" s="420" t="s">
        <v>893</v>
      </c>
      <c r="E147" s="420" t="s">
        <v>4796</v>
      </c>
      <c r="F147" s="420" t="s">
        <v>421</v>
      </c>
      <c r="G147" s="420" t="s">
        <v>4544</v>
      </c>
      <c r="H147" s="243" t="s">
        <v>4797</v>
      </c>
      <c r="I147" s="225" t="s">
        <v>4798</v>
      </c>
      <c r="J147" s="225"/>
      <c r="K147" s="225"/>
      <c r="L147" s="225"/>
      <c r="M147" s="225"/>
      <c r="N147" s="228" t="s">
        <v>4707</v>
      </c>
      <c r="O147" s="420" t="s">
        <v>384</v>
      </c>
    </row>
    <row r="148" spans="1:15" ht="90">
      <c r="A148" s="420">
        <v>140</v>
      </c>
      <c r="B148" s="421" t="s">
        <v>4795</v>
      </c>
      <c r="C148" s="420" t="s">
        <v>2456</v>
      </c>
      <c r="D148" s="142" t="s">
        <v>4762</v>
      </c>
      <c r="E148" s="247" t="s">
        <v>4799</v>
      </c>
      <c r="F148" s="248" t="s">
        <v>4800</v>
      </c>
      <c r="G148" s="248" t="s">
        <v>4564</v>
      </c>
      <c r="H148" s="224"/>
      <c r="I148" s="225"/>
      <c r="J148" s="225"/>
      <c r="K148" s="225"/>
      <c r="L148" s="225"/>
      <c r="M148" s="225"/>
      <c r="N148" s="228" t="s">
        <v>1794</v>
      </c>
      <c r="O148" s="420" t="s">
        <v>394</v>
      </c>
    </row>
    <row r="149" spans="1:15" ht="75">
      <c r="A149" s="420">
        <f t="shared" si="2"/>
        <v>141</v>
      </c>
      <c r="B149" s="421" t="s">
        <v>4801</v>
      </c>
      <c r="C149" s="420" t="s">
        <v>1004</v>
      </c>
      <c r="D149" s="420" t="s">
        <v>893</v>
      </c>
      <c r="E149" s="420" t="s">
        <v>4802</v>
      </c>
      <c r="F149" s="420" t="s">
        <v>84</v>
      </c>
      <c r="G149" s="420" t="s">
        <v>4544</v>
      </c>
      <c r="H149" s="224" t="s">
        <v>4803</v>
      </c>
      <c r="I149" s="225" t="s">
        <v>4798</v>
      </c>
      <c r="J149" s="225" t="s">
        <v>4804</v>
      </c>
      <c r="K149" s="225"/>
      <c r="L149" s="225"/>
      <c r="M149" s="225"/>
      <c r="N149" s="228" t="s">
        <v>4630</v>
      </c>
      <c r="O149" s="420" t="s">
        <v>3480</v>
      </c>
    </row>
    <row r="150" spans="1:15" ht="105">
      <c r="A150" s="420">
        <f t="shared" si="2"/>
        <v>142</v>
      </c>
      <c r="B150" s="421" t="s">
        <v>4801</v>
      </c>
      <c r="C150" s="420" t="s">
        <v>1343</v>
      </c>
      <c r="D150" s="420" t="s">
        <v>893</v>
      </c>
      <c r="E150" s="420" t="s">
        <v>4805</v>
      </c>
      <c r="F150" s="420" t="s">
        <v>367</v>
      </c>
      <c r="G150" s="420" t="s">
        <v>4544</v>
      </c>
      <c r="H150" s="224" t="s">
        <v>4806</v>
      </c>
      <c r="I150" s="225" t="s">
        <v>4798</v>
      </c>
      <c r="J150" s="225" t="s">
        <v>4804</v>
      </c>
      <c r="K150" s="225"/>
      <c r="L150" s="225"/>
      <c r="M150" s="225"/>
      <c r="N150" s="228" t="s">
        <v>4635</v>
      </c>
      <c r="O150" s="420" t="s">
        <v>414</v>
      </c>
    </row>
    <row r="151" spans="1:15" ht="135">
      <c r="A151" s="420">
        <f t="shared" si="2"/>
        <v>143</v>
      </c>
      <c r="B151" s="421" t="s">
        <v>4801</v>
      </c>
      <c r="C151" s="420" t="s">
        <v>2825</v>
      </c>
      <c r="D151" s="420" t="s">
        <v>4570</v>
      </c>
      <c r="E151" s="420">
        <v>0</v>
      </c>
      <c r="F151" s="249" t="s">
        <v>4807</v>
      </c>
      <c r="G151" s="420" t="s">
        <v>4546</v>
      </c>
      <c r="H151" s="224" t="s">
        <v>4808</v>
      </c>
      <c r="I151" s="225"/>
      <c r="J151" s="225"/>
      <c r="K151" s="225"/>
      <c r="L151" s="225"/>
      <c r="M151" s="225"/>
      <c r="N151" s="226" t="s">
        <v>1806</v>
      </c>
      <c r="O151" s="227" t="s">
        <v>444</v>
      </c>
    </row>
    <row r="152" spans="1:15" ht="90">
      <c r="A152" s="420">
        <f t="shared" si="2"/>
        <v>144</v>
      </c>
      <c r="B152" s="421" t="s">
        <v>4801</v>
      </c>
      <c r="C152" s="420" t="s">
        <v>2030</v>
      </c>
      <c r="D152" s="420" t="s">
        <v>4570</v>
      </c>
      <c r="E152" s="420" t="s">
        <v>4809</v>
      </c>
      <c r="F152" s="420" t="s">
        <v>615</v>
      </c>
      <c r="G152" s="420"/>
      <c r="H152" s="224" t="s">
        <v>4810</v>
      </c>
      <c r="I152" s="250" t="s">
        <v>4811</v>
      </c>
      <c r="J152" s="225"/>
      <c r="K152" s="225"/>
      <c r="L152" s="225"/>
      <c r="M152" s="225"/>
      <c r="N152" s="228" t="s">
        <v>1816</v>
      </c>
      <c r="O152" s="420" t="s">
        <v>4812</v>
      </c>
    </row>
    <row r="153" spans="1:15" ht="75">
      <c r="A153" s="420">
        <f t="shared" si="2"/>
        <v>145</v>
      </c>
      <c r="B153" s="421">
        <v>42304</v>
      </c>
      <c r="C153" s="420" t="s">
        <v>4590</v>
      </c>
      <c r="D153" s="420"/>
      <c r="E153" s="420" t="s">
        <v>4590</v>
      </c>
      <c r="F153" s="420" t="s">
        <v>4813</v>
      </c>
      <c r="G153" s="420" t="s">
        <v>4558</v>
      </c>
      <c r="H153" s="224" t="s">
        <v>4814</v>
      </c>
      <c r="I153" s="225" t="s">
        <v>4798</v>
      </c>
      <c r="J153" s="225"/>
      <c r="K153" s="225"/>
      <c r="L153" s="225"/>
      <c r="M153" s="225"/>
      <c r="N153" s="251" t="s">
        <v>1825</v>
      </c>
      <c r="O153" s="252"/>
    </row>
    <row r="154" spans="1:15" ht="75">
      <c r="A154" s="420">
        <f t="shared" si="2"/>
        <v>146</v>
      </c>
      <c r="B154" s="421">
        <v>42304</v>
      </c>
      <c r="C154" s="420" t="s">
        <v>4600</v>
      </c>
      <c r="D154" s="420" t="s">
        <v>4570</v>
      </c>
      <c r="E154" s="420" t="s">
        <v>4600</v>
      </c>
      <c r="F154" s="420" t="s">
        <v>4815</v>
      </c>
      <c r="G154" s="420" t="s">
        <v>4558</v>
      </c>
      <c r="H154" s="224" t="s">
        <v>4814</v>
      </c>
      <c r="I154" s="225" t="s">
        <v>4798</v>
      </c>
      <c r="J154" s="225"/>
      <c r="K154" s="225"/>
      <c r="L154" s="225"/>
      <c r="M154" s="225"/>
      <c r="N154" s="226" t="s">
        <v>1835</v>
      </c>
      <c r="O154" s="227" t="s">
        <v>475</v>
      </c>
    </row>
    <row r="155" spans="1:15" ht="75">
      <c r="A155" s="420">
        <f t="shared" si="2"/>
        <v>147</v>
      </c>
      <c r="B155" s="421">
        <v>42304</v>
      </c>
      <c r="C155" s="420" t="s">
        <v>4611</v>
      </c>
      <c r="D155" s="420" t="s">
        <v>4570</v>
      </c>
      <c r="E155" s="420" t="s">
        <v>4611</v>
      </c>
      <c r="F155" s="420" t="s">
        <v>930</v>
      </c>
      <c r="G155" s="420" t="s">
        <v>4558</v>
      </c>
      <c r="H155" s="224" t="s">
        <v>4814</v>
      </c>
      <c r="I155" s="225" t="s">
        <v>4798</v>
      </c>
      <c r="J155" s="225"/>
      <c r="K155" s="225"/>
      <c r="L155" s="225"/>
      <c r="M155" s="225"/>
      <c r="N155" s="228" t="s">
        <v>1845</v>
      </c>
      <c r="O155" s="420" t="s">
        <v>484</v>
      </c>
    </row>
    <row r="156" spans="1:15" ht="75">
      <c r="A156" s="420">
        <f t="shared" si="2"/>
        <v>148</v>
      </c>
      <c r="B156" s="421">
        <v>42304</v>
      </c>
      <c r="C156" s="420" t="s">
        <v>4584</v>
      </c>
      <c r="D156" s="420" t="s">
        <v>4570</v>
      </c>
      <c r="E156" s="420" t="s">
        <v>4584</v>
      </c>
      <c r="F156" s="420" t="s">
        <v>4816</v>
      </c>
      <c r="G156" s="420" t="s">
        <v>4558</v>
      </c>
      <c r="H156" s="224" t="s">
        <v>4814</v>
      </c>
      <c r="I156" s="225" t="s">
        <v>4798</v>
      </c>
      <c r="J156" s="225"/>
      <c r="K156" s="225"/>
      <c r="L156" s="225"/>
      <c r="M156" s="225"/>
      <c r="N156" s="228" t="s">
        <v>1849</v>
      </c>
      <c r="O156" s="420" t="s">
        <v>521</v>
      </c>
    </row>
    <row r="157" spans="1:15" ht="75">
      <c r="A157" s="420">
        <f t="shared" si="2"/>
        <v>149</v>
      </c>
      <c r="B157" s="421">
        <v>42304</v>
      </c>
      <c r="C157" s="420" t="s">
        <v>4641</v>
      </c>
      <c r="D157" s="420" t="s">
        <v>4570</v>
      </c>
      <c r="E157" s="420" t="s">
        <v>4641</v>
      </c>
      <c r="F157" s="420" t="s">
        <v>1194</v>
      </c>
      <c r="G157" s="420" t="s">
        <v>4558</v>
      </c>
      <c r="H157" s="224" t="s">
        <v>4814</v>
      </c>
      <c r="I157" s="225" t="s">
        <v>4798</v>
      </c>
      <c r="J157" s="225"/>
      <c r="K157" s="225"/>
      <c r="L157" s="225"/>
      <c r="M157" s="225"/>
      <c r="N157" s="228" t="s">
        <v>4817</v>
      </c>
      <c r="O157" s="420" t="s">
        <v>481</v>
      </c>
    </row>
    <row r="158" spans="1:15" ht="45">
      <c r="A158" s="420">
        <f t="shared" si="2"/>
        <v>150</v>
      </c>
      <c r="B158" s="421">
        <v>42304</v>
      </c>
      <c r="C158" s="420" t="s">
        <v>4593</v>
      </c>
      <c r="D158" s="420" t="s">
        <v>4570</v>
      </c>
      <c r="E158" s="420" t="s">
        <v>4593</v>
      </c>
      <c r="F158" s="420" t="s">
        <v>1261</v>
      </c>
      <c r="G158" s="420" t="s">
        <v>4558</v>
      </c>
      <c r="H158" s="224" t="s">
        <v>4818</v>
      </c>
      <c r="I158" s="225" t="s">
        <v>4798</v>
      </c>
      <c r="J158" s="225"/>
      <c r="K158" s="225"/>
      <c r="L158" s="225"/>
      <c r="M158" s="225"/>
      <c r="N158" s="228" t="s">
        <v>1858</v>
      </c>
      <c r="O158" s="420" t="s">
        <v>501</v>
      </c>
    </row>
    <row r="159" spans="1:15" ht="75">
      <c r="A159" s="420">
        <f t="shared" si="2"/>
        <v>151</v>
      </c>
      <c r="B159" s="421">
        <v>42304</v>
      </c>
      <c r="C159" s="420" t="s">
        <v>4739</v>
      </c>
      <c r="D159" s="420" t="s">
        <v>4570</v>
      </c>
      <c r="E159" s="420" t="s">
        <v>4739</v>
      </c>
      <c r="F159" s="420" t="s">
        <v>1169</v>
      </c>
      <c r="G159" s="420" t="s">
        <v>4558</v>
      </c>
      <c r="H159" s="224" t="s">
        <v>4819</v>
      </c>
      <c r="I159" s="225" t="s">
        <v>4798</v>
      </c>
      <c r="J159" s="225" t="s">
        <v>4820</v>
      </c>
      <c r="K159" s="225"/>
      <c r="L159" s="225"/>
      <c r="M159" s="225"/>
      <c r="N159" s="228" t="s">
        <v>1862</v>
      </c>
      <c r="O159" s="420" t="s">
        <v>518</v>
      </c>
    </row>
    <row r="160" spans="1:15" ht="75">
      <c r="A160" s="420">
        <f t="shared" si="2"/>
        <v>152</v>
      </c>
      <c r="B160" s="421">
        <v>42304</v>
      </c>
      <c r="C160" s="420" t="s">
        <v>4615</v>
      </c>
      <c r="D160" s="420" t="s">
        <v>4570</v>
      </c>
      <c r="E160" s="420" t="s">
        <v>4615</v>
      </c>
      <c r="F160" s="420" t="s">
        <v>4821</v>
      </c>
      <c r="G160" s="420" t="s">
        <v>4558</v>
      </c>
      <c r="H160" s="224" t="s">
        <v>4814</v>
      </c>
      <c r="I160" s="225" t="s">
        <v>4798</v>
      </c>
      <c r="J160" s="225"/>
      <c r="K160" s="225"/>
      <c r="L160" s="225"/>
      <c r="M160" s="225"/>
      <c r="N160" s="228" t="s">
        <v>1866</v>
      </c>
      <c r="O160" s="420" t="s">
        <v>504</v>
      </c>
    </row>
    <row r="161" spans="1:15" ht="60">
      <c r="A161" s="420">
        <f t="shared" si="2"/>
        <v>153</v>
      </c>
      <c r="B161" s="421" t="s">
        <v>4822</v>
      </c>
      <c r="C161" s="420" t="s">
        <v>2182</v>
      </c>
      <c r="D161" s="420" t="s">
        <v>897</v>
      </c>
      <c r="E161" s="253" t="s">
        <v>4823</v>
      </c>
      <c r="F161" s="253" t="s">
        <v>4824</v>
      </c>
      <c r="G161" s="420" t="s">
        <v>4564</v>
      </c>
      <c r="H161" s="224"/>
      <c r="I161" s="225"/>
      <c r="J161" s="225"/>
      <c r="K161" s="225"/>
      <c r="L161" s="225"/>
      <c r="M161" s="225"/>
      <c r="N161" s="228" t="s">
        <v>1871</v>
      </c>
      <c r="O161" s="420" t="s">
        <v>492</v>
      </c>
    </row>
    <row r="162" spans="1:15" ht="45">
      <c r="A162" s="420">
        <f t="shared" si="2"/>
        <v>154</v>
      </c>
      <c r="B162" s="421" t="s">
        <v>4822</v>
      </c>
      <c r="C162" s="420" t="s">
        <v>1041</v>
      </c>
      <c r="D162" s="420" t="s">
        <v>897</v>
      </c>
      <c r="E162" s="253" t="s">
        <v>4825</v>
      </c>
      <c r="F162" s="253" t="s">
        <v>4826</v>
      </c>
      <c r="G162" s="420" t="s">
        <v>4564</v>
      </c>
      <c r="H162" s="224"/>
      <c r="I162" s="225"/>
      <c r="J162" s="225"/>
      <c r="K162" s="225"/>
      <c r="L162" s="225"/>
      <c r="M162" s="225"/>
      <c r="N162" s="229" t="s">
        <v>1877</v>
      </c>
      <c r="O162" s="230" t="s">
        <v>510</v>
      </c>
    </row>
    <row r="163" spans="1:15" ht="45">
      <c r="A163" s="420">
        <f t="shared" si="2"/>
        <v>155</v>
      </c>
      <c r="B163" s="421" t="s">
        <v>4822</v>
      </c>
      <c r="C163" s="420" t="s">
        <v>4827</v>
      </c>
      <c r="D163" s="420" t="s">
        <v>897</v>
      </c>
      <c r="E163" s="253" t="s">
        <v>4828</v>
      </c>
      <c r="F163" s="253" t="s">
        <v>4829</v>
      </c>
      <c r="G163" s="420" t="s">
        <v>4564</v>
      </c>
      <c r="H163" s="224"/>
      <c r="I163" s="225"/>
      <c r="J163" s="225"/>
      <c r="K163" s="225"/>
      <c r="L163" s="225"/>
      <c r="M163" s="225"/>
      <c r="N163" s="228" t="s">
        <v>1881</v>
      </c>
      <c r="O163" s="420" t="s">
        <v>472</v>
      </c>
    </row>
    <row r="164" spans="1:15" ht="45">
      <c r="A164" s="420">
        <f>IF(B164&lt;&gt;"",A163+1,"")</f>
        <v>156</v>
      </c>
      <c r="B164" s="421" t="s">
        <v>4822</v>
      </c>
      <c r="C164" s="247" t="s">
        <v>2840</v>
      </c>
      <c r="D164" s="420" t="s">
        <v>4570</v>
      </c>
      <c r="E164" s="253" t="s">
        <v>4830</v>
      </c>
      <c r="F164" s="247" t="s">
        <v>4831</v>
      </c>
      <c r="G164" s="420" t="s">
        <v>4564</v>
      </c>
      <c r="H164" s="254"/>
      <c r="I164" s="225"/>
      <c r="J164" s="225"/>
      <c r="K164" s="225"/>
      <c r="L164" s="225"/>
      <c r="M164" s="225"/>
      <c r="N164" s="228" t="s">
        <v>4832</v>
      </c>
      <c r="O164" s="420" t="s">
        <v>516</v>
      </c>
    </row>
    <row r="165" spans="1:15" ht="45">
      <c r="A165" s="420">
        <f>IF(B165&lt;&gt;"",A164+1,"")</f>
        <v>157</v>
      </c>
      <c r="B165" s="421" t="s">
        <v>4822</v>
      </c>
      <c r="C165" s="247" t="s">
        <v>2844</v>
      </c>
      <c r="D165" s="420" t="s">
        <v>4570</v>
      </c>
      <c r="E165" s="247" t="s">
        <v>4833</v>
      </c>
      <c r="F165" s="247" t="s">
        <v>4834</v>
      </c>
      <c r="G165" s="420" t="s">
        <v>4564</v>
      </c>
      <c r="H165" s="255"/>
      <c r="I165" s="225"/>
      <c r="J165" s="225"/>
      <c r="K165" s="225"/>
      <c r="L165" s="225"/>
      <c r="M165" s="225"/>
      <c r="N165" s="228" t="s">
        <v>1890</v>
      </c>
      <c r="O165" s="420" t="s">
        <v>489</v>
      </c>
    </row>
    <row r="166" spans="1:15" ht="90">
      <c r="A166" s="794">
        <f>IF(B166&lt;&gt;"",A165+1,"")</f>
        <v>158</v>
      </c>
      <c r="B166" s="795" t="s">
        <v>4822</v>
      </c>
      <c r="C166" s="794" t="s">
        <v>4835</v>
      </c>
      <c r="D166" s="420" t="s">
        <v>893</v>
      </c>
      <c r="E166" s="253" t="s">
        <v>4836</v>
      </c>
      <c r="F166" s="253" t="s">
        <v>213</v>
      </c>
      <c r="G166" s="420" t="s">
        <v>4544</v>
      </c>
      <c r="H166" s="224" t="s">
        <v>4837</v>
      </c>
      <c r="I166" s="225" t="s">
        <v>4798</v>
      </c>
      <c r="J166" s="225" t="s">
        <v>4804</v>
      </c>
      <c r="K166" s="225"/>
      <c r="L166" s="225"/>
      <c r="M166" s="225"/>
      <c r="N166" s="229" t="s">
        <v>4838</v>
      </c>
      <c r="O166" s="230" t="s">
        <v>469</v>
      </c>
    </row>
    <row r="167" spans="1:15" ht="30">
      <c r="A167" s="794"/>
      <c r="B167" s="795"/>
      <c r="C167" s="794"/>
      <c r="D167" s="420" t="s">
        <v>4839</v>
      </c>
      <c r="E167" s="420" t="s">
        <v>4840</v>
      </c>
      <c r="F167" s="420" t="s">
        <v>4841</v>
      </c>
      <c r="G167" s="420" t="s">
        <v>4544</v>
      </c>
      <c r="H167" s="224"/>
      <c r="I167" s="225"/>
      <c r="J167" s="225"/>
      <c r="K167" s="225"/>
      <c r="L167" s="225"/>
      <c r="M167" s="225"/>
      <c r="N167" s="228" t="s">
        <v>1896</v>
      </c>
      <c r="O167" s="420" t="s">
        <v>451</v>
      </c>
    </row>
    <row r="168" spans="1:15" ht="60">
      <c r="A168" s="420">
        <v>159</v>
      </c>
      <c r="B168" s="421" t="s">
        <v>4822</v>
      </c>
      <c r="C168" s="420" t="s">
        <v>1411</v>
      </c>
      <c r="D168" s="420" t="s">
        <v>897</v>
      </c>
      <c r="E168" s="253" t="s">
        <v>4842</v>
      </c>
      <c r="F168" s="253" t="s">
        <v>4843</v>
      </c>
      <c r="G168" s="420" t="s">
        <v>4564</v>
      </c>
      <c r="H168" s="224"/>
      <c r="I168" s="225"/>
      <c r="J168" s="225"/>
      <c r="K168" s="225"/>
      <c r="L168" s="225"/>
      <c r="M168" s="225"/>
      <c r="N168" s="228"/>
      <c r="O168" s="420"/>
    </row>
    <row r="169" spans="1:15" ht="45">
      <c r="A169" s="420">
        <v>160</v>
      </c>
      <c r="B169" s="421" t="s">
        <v>4822</v>
      </c>
      <c r="C169" s="420" t="s">
        <v>2840</v>
      </c>
      <c r="D169" s="420" t="s">
        <v>897</v>
      </c>
      <c r="E169" s="253" t="s">
        <v>4831</v>
      </c>
      <c r="F169" s="253" t="s">
        <v>4844</v>
      </c>
      <c r="G169" s="420" t="s">
        <v>4564</v>
      </c>
      <c r="H169" s="255"/>
      <c r="I169" s="225"/>
      <c r="J169" s="225"/>
      <c r="K169" s="225"/>
      <c r="L169" s="225"/>
      <c r="M169" s="225"/>
      <c r="N169" s="228"/>
      <c r="O169" s="420"/>
    </row>
    <row r="170" spans="1:15" ht="75">
      <c r="A170" s="420">
        <v>161</v>
      </c>
      <c r="B170" s="421" t="s">
        <v>4845</v>
      </c>
      <c r="C170" s="142" t="s">
        <v>1110</v>
      </c>
      <c r="D170" s="142" t="s">
        <v>4846</v>
      </c>
      <c r="E170" s="142">
        <v>2</v>
      </c>
      <c r="F170" s="142">
        <v>1</v>
      </c>
      <c r="G170" s="420"/>
      <c r="H170" s="224"/>
      <c r="I170" s="225"/>
      <c r="J170" s="225"/>
      <c r="K170" s="225"/>
      <c r="L170" s="225"/>
      <c r="M170" s="225"/>
      <c r="N170" s="228"/>
      <c r="O170" s="420"/>
    </row>
    <row r="171" spans="1:15" ht="75">
      <c r="A171" s="420">
        <v>162</v>
      </c>
      <c r="B171" s="421" t="s">
        <v>4845</v>
      </c>
      <c r="C171" s="142" t="s">
        <v>1877</v>
      </c>
      <c r="D171" s="142" t="s">
        <v>4846</v>
      </c>
      <c r="E171" s="142">
        <v>2</v>
      </c>
      <c r="F171" s="142">
        <v>1</v>
      </c>
      <c r="G171" s="420"/>
      <c r="H171" s="224"/>
      <c r="I171" s="225"/>
      <c r="J171" s="225"/>
      <c r="K171" s="225"/>
      <c r="L171" s="225"/>
      <c r="M171" s="225"/>
      <c r="N171" s="226"/>
      <c r="O171" s="227"/>
    </row>
    <row r="172" spans="1:15" ht="75">
      <c r="A172" s="420">
        <v>163</v>
      </c>
      <c r="B172" s="421" t="s">
        <v>4845</v>
      </c>
      <c r="C172" s="142" t="s">
        <v>4847</v>
      </c>
      <c r="D172" s="142" t="s">
        <v>4846</v>
      </c>
      <c r="E172" s="142">
        <v>2</v>
      </c>
      <c r="F172" s="142">
        <v>1</v>
      </c>
      <c r="G172" s="420"/>
      <c r="H172" s="224"/>
      <c r="I172" s="225"/>
      <c r="J172" s="225"/>
      <c r="K172" s="225"/>
      <c r="L172" s="225"/>
      <c r="M172" s="225"/>
      <c r="N172" s="228"/>
      <c r="O172" s="420"/>
    </row>
    <row r="173" spans="1:15" ht="75">
      <c r="A173" s="420">
        <v>164</v>
      </c>
      <c r="B173" s="421" t="s">
        <v>4845</v>
      </c>
      <c r="C173" s="142" t="s">
        <v>2093</v>
      </c>
      <c r="D173" s="142" t="s">
        <v>4846</v>
      </c>
      <c r="E173" s="142">
        <v>2</v>
      </c>
      <c r="F173" s="142">
        <v>1</v>
      </c>
      <c r="G173" s="420"/>
      <c r="H173" s="224"/>
      <c r="I173" s="225"/>
      <c r="J173" s="225"/>
      <c r="K173" s="225"/>
      <c r="L173" s="225"/>
      <c r="M173" s="225"/>
      <c r="N173" s="228"/>
      <c r="O173" s="420"/>
    </row>
    <row r="174" spans="1:15" ht="75">
      <c r="A174" s="420">
        <v>165</v>
      </c>
      <c r="B174" s="421" t="s">
        <v>4845</v>
      </c>
      <c r="C174" s="142" t="s">
        <v>1004</v>
      </c>
      <c r="D174" s="142" t="s">
        <v>4846</v>
      </c>
      <c r="E174" s="142">
        <v>3</v>
      </c>
      <c r="F174" s="142">
        <v>2</v>
      </c>
      <c r="G174" s="420"/>
      <c r="H174" s="224"/>
      <c r="I174" s="225"/>
      <c r="J174" s="225"/>
      <c r="K174" s="225"/>
      <c r="L174" s="225"/>
      <c r="M174" s="225"/>
      <c r="N174" s="226"/>
      <c r="O174" s="227"/>
    </row>
    <row r="175" spans="1:15" ht="75">
      <c r="A175" s="420">
        <v>166</v>
      </c>
      <c r="B175" s="421" t="s">
        <v>4845</v>
      </c>
      <c r="C175" s="142" t="s">
        <v>1065</v>
      </c>
      <c r="D175" s="142" t="s">
        <v>4846</v>
      </c>
      <c r="E175" s="142">
        <v>3</v>
      </c>
      <c r="F175" s="142">
        <v>2</v>
      </c>
      <c r="G175" s="420"/>
      <c r="H175" s="224"/>
      <c r="I175" s="225"/>
      <c r="J175" s="225"/>
      <c r="K175" s="225"/>
      <c r="L175" s="225"/>
      <c r="M175" s="225"/>
      <c r="N175" s="226"/>
      <c r="O175" s="227"/>
    </row>
    <row r="176" spans="1:15" ht="75">
      <c r="A176" s="420">
        <v>167</v>
      </c>
      <c r="B176" s="421" t="s">
        <v>4845</v>
      </c>
      <c r="C176" s="142" t="s">
        <v>1105</v>
      </c>
      <c r="D176" s="142" t="s">
        <v>4846</v>
      </c>
      <c r="E176" s="142">
        <v>3</v>
      </c>
      <c r="F176" s="142">
        <v>2</v>
      </c>
      <c r="G176" s="420"/>
      <c r="H176" s="224"/>
      <c r="I176" s="225"/>
      <c r="J176" s="225"/>
      <c r="K176" s="225"/>
      <c r="L176" s="225"/>
      <c r="M176" s="225"/>
      <c r="N176" s="228"/>
      <c r="O176" s="420"/>
    </row>
    <row r="177" spans="1:15" ht="75">
      <c r="A177" s="420">
        <v>168</v>
      </c>
      <c r="B177" s="421" t="s">
        <v>4845</v>
      </c>
      <c r="C177" s="142" t="s">
        <v>1147</v>
      </c>
      <c r="D177" s="142" t="s">
        <v>4846</v>
      </c>
      <c r="E177" s="142">
        <v>3</v>
      </c>
      <c r="F177" s="142">
        <v>2</v>
      </c>
      <c r="G177" s="420"/>
      <c r="H177" s="224"/>
      <c r="I177" s="225"/>
      <c r="J177" s="225"/>
      <c r="K177" s="225"/>
      <c r="L177" s="225"/>
      <c r="M177" s="225"/>
      <c r="N177" s="228"/>
      <c r="O177" s="420"/>
    </row>
    <row r="178" spans="1:15" ht="75">
      <c r="A178" s="420">
        <v>169</v>
      </c>
      <c r="B178" s="421" t="s">
        <v>4845</v>
      </c>
      <c r="C178" s="142" t="s">
        <v>1230</v>
      </c>
      <c r="D178" s="142" t="s">
        <v>4846</v>
      </c>
      <c r="E178" s="142">
        <v>3</v>
      </c>
      <c r="F178" s="142">
        <v>2</v>
      </c>
      <c r="G178" s="420"/>
      <c r="H178" s="224"/>
      <c r="I178" s="225"/>
      <c r="J178" s="225"/>
      <c r="K178" s="225"/>
      <c r="L178" s="225"/>
      <c r="M178" s="225"/>
      <c r="N178" s="228"/>
      <c r="O178" s="420"/>
    </row>
    <row r="179" spans="1:15" ht="75">
      <c r="A179" s="420">
        <v>170</v>
      </c>
      <c r="B179" s="421" t="s">
        <v>4845</v>
      </c>
      <c r="C179" s="142" t="s">
        <v>1249</v>
      </c>
      <c r="D179" s="142" t="s">
        <v>4846</v>
      </c>
      <c r="E179" s="142">
        <v>3</v>
      </c>
      <c r="F179" s="142">
        <v>2</v>
      </c>
      <c r="G179" s="420"/>
      <c r="H179" s="224"/>
      <c r="I179" s="225"/>
      <c r="J179" s="225"/>
      <c r="K179" s="225"/>
      <c r="L179" s="225"/>
      <c r="M179" s="225"/>
      <c r="N179" s="678"/>
      <c r="O179" s="679"/>
    </row>
    <row r="180" spans="1:15" ht="75">
      <c r="A180" s="420">
        <v>171</v>
      </c>
      <c r="B180" s="421" t="s">
        <v>4845</v>
      </c>
      <c r="C180" s="142" t="s">
        <v>1351</v>
      </c>
      <c r="D180" s="142" t="s">
        <v>4846</v>
      </c>
      <c r="E180" s="142">
        <v>3</v>
      </c>
      <c r="F180" s="142">
        <v>2</v>
      </c>
      <c r="G180" s="420"/>
      <c r="H180" s="224"/>
      <c r="I180" s="225"/>
      <c r="J180" s="225"/>
      <c r="K180" s="225"/>
      <c r="L180" s="225"/>
      <c r="M180" s="225"/>
      <c r="N180" s="228"/>
      <c r="O180" s="420"/>
    </row>
    <row r="181" spans="1:15" ht="75">
      <c r="A181" s="420">
        <v>172</v>
      </c>
      <c r="B181" s="421" t="s">
        <v>4845</v>
      </c>
      <c r="C181" s="142" t="s">
        <v>1432</v>
      </c>
      <c r="D181" s="142" t="s">
        <v>4846</v>
      </c>
      <c r="E181" s="142">
        <v>3</v>
      </c>
      <c r="F181" s="142">
        <v>2</v>
      </c>
      <c r="G181" s="420"/>
      <c r="H181" s="224"/>
      <c r="I181" s="225"/>
      <c r="J181" s="225"/>
      <c r="K181" s="225"/>
      <c r="L181" s="225"/>
      <c r="M181" s="225"/>
      <c r="N181" s="228"/>
      <c r="O181" s="420"/>
    </row>
    <row r="182" spans="1:15" ht="75">
      <c r="A182" s="420">
        <v>173</v>
      </c>
      <c r="B182" s="421" t="s">
        <v>4845</v>
      </c>
      <c r="C182" s="142" t="s">
        <v>1494</v>
      </c>
      <c r="D182" s="142" t="s">
        <v>4846</v>
      </c>
      <c r="E182" s="142">
        <v>3</v>
      </c>
      <c r="F182" s="142">
        <v>2</v>
      </c>
      <c r="G182" s="420"/>
      <c r="H182" s="224"/>
      <c r="I182" s="225"/>
      <c r="J182" s="225"/>
      <c r="K182" s="225"/>
      <c r="L182" s="225"/>
      <c r="M182" s="225"/>
      <c r="N182" s="228"/>
      <c r="O182" s="420"/>
    </row>
    <row r="183" spans="1:15" ht="75">
      <c r="A183" s="420">
        <v>174</v>
      </c>
      <c r="B183" s="421" t="s">
        <v>4845</v>
      </c>
      <c r="C183" s="142" t="s">
        <v>1507</v>
      </c>
      <c r="D183" s="142" t="s">
        <v>4846</v>
      </c>
      <c r="E183" s="142">
        <v>3</v>
      </c>
      <c r="F183" s="142">
        <v>2</v>
      </c>
      <c r="G183" s="420"/>
      <c r="H183" s="224"/>
      <c r="I183" s="225"/>
      <c r="J183" s="225"/>
      <c r="K183" s="225"/>
      <c r="L183" s="225"/>
      <c r="M183" s="225"/>
      <c r="N183" s="228"/>
      <c r="O183" s="420"/>
    </row>
    <row r="184" spans="1:15" ht="75">
      <c r="A184" s="420">
        <v>175</v>
      </c>
      <c r="B184" s="421" t="s">
        <v>4845</v>
      </c>
      <c r="C184" s="142" t="s">
        <v>1742</v>
      </c>
      <c r="D184" s="142" t="s">
        <v>4846</v>
      </c>
      <c r="E184" s="142">
        <v>3</v>
      </c>
      <c r="F184" s="142">
        <v>2</v>
      </c>
      <c r="G184" s="420"/>
      <c r="H184" s="224"/>
      <c r="I184" s="225"/>
      <c r="J184" s="225"/>
      <c r="K184" s="225"/>
      <c r="L184" s="225"/>
      <c r="M184" s="225"/>
      <c r="N184" s="229"/>
      <c r="O184" s="230"/>
    </row>
    <row r="185" spans="1:15" ht="75">
      <c r="A185" s="420">
        <v>176</v>
      </c>
      <c r="B185" s="421" t="s">
        <v>4845</v>
      </c>
      <c r="C185" s="142" t="s">
        <v>1949</v>
      </c>
      <c r="D185" s="142" t="s">
        <v>4846</v>
      </c>
      <c r="E185" s="142">
        <v>3</v>
      </c>
      <c r="F185" s="142">
        <v>2</v>
      </c>
      <c r="G185" s="420"/>
      <c r="H185" s="224"/>
      <c r="I185" s="225"/>
      <c r="J185" s="225"/>
      <c r="K185" s="225"/>
      <c r="L185" s="225"/>
      <c r="M185" s="225"/>
      <c r="N185" s="228"/>
      <c r="O185" s="420"/>
    </row>
    <row r="186" spans="1:15" ht="75">
      <c r="A186" s="420">
        <v>177</v>
      </c>
      <c r="B186" s="421" t="s">
        <v>4845</v>
      </c>
      <c r="C186" s="142" t="s">
        <v>2141</v>
      </c>
      <c r="D186" s="142" t="s">
        <v>4846</v>
      </c>
      <c r="E186" s="142">
        <v>3</v>
      </c>
      <c r="F186" s="142">
        <v>2</v>
      </c>
      <c r="G186" s="420"/>
      <c r="H186" s="224"/>
      <c r="I186" s="225"/>
      <c r="J186" s="225"/>
      <c r="K186" s="225"/>
      <c r="L186" s="225"/>
      <c r="M186" s="225"/>
      <c r="N186" s="228"/>
      <c r="O186" s="420"/>
    </row>
    <row r="187" spans="1:15" ht="75">
      <c r="A187" s="420">
        <v>178</v>
      </c>
      <c r="B187" s="421" t="s">
        <v>4845</v>
      </c>
      <c r="C187" s="142" t="s">
        <v>972</v>
      </c>
      <c r="D187" s="142" t="s">
        <v>4846</v>
      </c>
      <c r="E187" s="142">
        <v>4</v>
      </c>
      <c r="F187" s="142">
        <v>3</v>
      </c>
      <c r="G187" s="420"/>
      <c r="H187" s="224"/>
      <c r="I187" s="225"/>
      <c r="J187" s="225"/>
      <c r="K187" s="225"/>
      <c r="L187" s="225"/>
      <c r="M187" s="225"/>
      <c r="N187" s="228"/>
      <c r="O187" s="420"/>
    </row>
    <row r="188" spans="1:15" ht="75">
      <c r="A188" s="420">
        <v>179</v>
      </c>
      <c r="B188" s="421" t="s">
        <v>4845</v>
      </c>
      <c r="C188" s="142" t="s">
        <v>4813</v>
      </c>
      <c r="D188" s="142" t="s">
        <v>4846</v>
      </c>
      <c r="E188" s="142">
        <v>4</v>
      </c>
      <c r="F188" s="142">
        <v>3</v>
      </c>
      <c r="G188" s="420"/>
      <c r="H188" s="224"/>
      <c r="I188" s="225"/>
      <c r="J188" s="225"/>
      <c r="K188" s="225"/>
      <c r="L188" s="225"/>
      <c r="M188" s="225"/>
      <c r="N188" s="229"/>
      <c r="O188" s="230"/>
    </row>
    <row r="189" spans="1:15" ht="75">
      <c r="A189" s="420">
        <v>180</v>
      </c>
      <c r="B189" s="421" t="s">
        <v>4845</v>
      </c>
      <c r="C189" s="142" t="s">
        <v>1045</v>
      </c>
      <c r="D189" s="142" t="s">
        <v>4846</v>
      </c>
      <c r="E189" s="142">
        <v>4</v>
      </c>
      <c r="F189" s="142">
        <v>3</v>
      </c>
      <c r="G189" s="420"/>
      <c r="H189" s="224"/>
      <c r="I189" s="225"/>
      <c r="J189" s="225"/>
      <c r="K189" s="225"/>
      <c r="L189" s="225"/>
      <c r="M189" s="225"/>
      <c r="N189" s="228"/>
      <c r="O189" s="420"/>
    </row>
    <row r="190" spans="1:15" ht="75">
      <c r="A190" s="420">
        <v>181</v>
      </c>
      <c r="B190" s="421" t="s">
        <v>4845</v>
      </c>
      <c r="C190" s="142" t="s">
        <v>1076</v>
      </c>
      <c r="D190" s="142" t="s">
        <v>4846</v>
      </c>
      <c r="E190" s="142">
        <v>4</v>
      </c>
      <c r="F190" s="142">
        <v>3</v>
      </c>
      <c r="G190" s="420"/>
      <c r="H190" s="224"/>
      <c r="I190" s="225"/>
      <c r="J190" s="225"/>
      <c r="K190" s="225"/>
      <c r="L190" s="225"/>
      <c r="M190" s="225"/>
      <c r="N190" s="228"/>
      <c r="O190" s="420"/>
    </row>
    <row r="191" spans="1:15" ht="75">
      <c r="A191" s="420">
        <v>182</v>
      </c>
      <c r="B191" s="421" t="s">
        <v>4845</v>
      </c>
      <c r="C191" s="142" t="s">
        <v>1140</v>
      </c>
      <c r="D191" s="142" t="s">
        <v>4846</v>
      </c>
      <c r="E191" s="142">
        <v>4</v>
      </c>
      <c r="F191" s="142">
        <v>3</v>
      </c>
      <c r="G191" s="420"/>
      <c r="H191" s="224"/>
      <c r="I191" s="225"/>
      <c r="J191" s="225"/>
      <c r="K191" s="225"/>
      <c r="L191" s="225"/>
      <c r="M191" s="225"/>
      <c r="N191" s="229"/>
      <c r="O191" s="230"/>
    </row>
    <row r="192" spans="1:15" ht="75">
      <c r="A192" s="420">
        <f t="shared" si="2"/>
        <v>183</v>
      </c>
      <c r="B192" s="421" t="s">
        <v>4845</v>
      </c>
      <c r="C192" s="142" t="s">
        <v>1216</v>
      </c>
      <c r="D192" s="142" t="s">
        <v>4846</v>
      </c>
      <c r="E192" s="142">
        <v>4</v>
      </c>
      <c r="F192" s="142">
        <v>3</v>
      </c>
      <c r="G192" s="420"/>
      <c r="H192" s="224"/>
      <c r="I192" s="225"/>
      <c r="J192" s="225"/>
      <c r="K192" s="225"/>
      <c r="L192" s="225"/>
      <c r="M192" s="225"/>
      <c r="N192" s="228" t="s">
        <v>2057</v>
      </c>
      <c r="O192" s="420" t="s">
        <v>538</v>
      </c>
    </row>
    <row r="193" spans="1:15" ht="75">
      <c r="A193" s="420">
        <f t="shared" si="2"/>
        <v>184</v>
      </c>
      <c r="B193" s="421" t="s">
        <v>4845</v>
      </c>
      <c r="C193" s="142" t="s">
        <v>1309</v>
      </c>
      <c r="D193" s="142" t="s">
        <v>4846</v>
      </c>
      <c r="E193" s="142">
        <v>4</v>
      </c>
      <c r="F193" s="142">
        <v>3</v>
      </c>
      <c r="G193" s="420"/>
      <c r="H193" s="224"/>
      <c r="I193" s="225"/>
      <c r="J193" s="225"/>
      <c r="K193" s="225"/>
      <c r="L193" s="225"/>
      <c r="M193" s="225"/>
      <c r="N193" s="228" t="s">
        <v>4848</v>
      </c>
      <c r="O193" s="420" t="s">
        <v>656</v>
      </c>
    </row>
    <row r="194" spans="1:15" ht="75">
      <c r="A194" s="420">
        <f t="shared" si="2"/>
        <v>185</v>
      </c>
      <c r="B194" s="421" t="s">
        <v>4845</v>
      </c>
      <c r="C194" s="142" t="s">
        <v>1317</v>
      </c>
      <c r="D194" s="142" t="s">
        <v>4846</v>
      </c>
      <c r="E194" s="142">
        <v>4</v>
      </c>
      <c r="F194" s="142">
        <v>3</v>
      </c>
      <c r="G194" s="420"/>
      <c r="H194" s="224"/>
      <c r="I194" s="225"/>
      <c r="J194" s="225"/>
      <c r="K194" s="225"/>
      <c r="L194" s="225"/>
      <c r="M194" s="225"/>
      <c r="N194" s="228" t="s">
        <v>2067</v>
      </c>
      <c r="O194" s="420" t="s">
        <v>599</v>
      </c>
    </row>
    <row r="195" spans="1:15" ht="75">
      <c r="A195" s="420">
        <f t="shared" si="2"/>
        <v>186</v>
      </c>
      <c r="B195" s="421" t="s">
        <v>4845</v>
      </c>
      <c r="C195" s="142" t="s">
        <v>1324</v>
      </c>
      <c r="D195" s="142" t="s">
        <v>4846</v>
      </c>
      <c r="E195" s="142">
        <v>4</v>
      </c>
      <c r="F195" s="142">
        <v>3</v>
      </c>
      <c r="G195" s="420"/>
      <c r="H195" s="224"/>
      <c r="I195" s="225"/>
      <c r="J195" s="225"/>
      <c r="K195" s="225"/>
      <c r="L195" s="225"/>
      <c r="M195" s="225"/>
      <c r="N195" s="228" t="s">
        <v>2074</v>
      </c>
      <c r="O195" s="420" t="s">
        <v>632</v>
      </c>
    </row>
    <row r="196" spans="1:15" ht="75">
      <c r="A196" s="420">
        <f t="shared" si="2"/>
        <v>187</v>
      </c>
      <c r="B196" s="421" t="s">
        <v>4845</v>
      </c>
      <c r="C196" s="142" t="s">
        <v>1592</v>
      </c>
      <c r="D196" s="142" t="s">
        <v>4846</v>
      </c>
      <c r="E196" s="142">
        <v>4</v>
      </c>
      <c r="F196" s="142">
        <v>3</v>
      </c>
      <c r="G196" s="420"/>
      <c r="H196" s="224"/>
      <c r="I196" s="225"/>
      <c r="J196" s="225"/>
      <c r="K196" s="225"/>
      <c r="L196" s="225"/>
      <c r="M196" s="225"/>
      <c r="N196" s="226" t="s">
        <v>2093</v>
      </c>
      <c r="O196" s="227" t="s">
        <v>550</v>
      </c>
    </row>
    <row r="197" spans="1:15" ht="75">
      <c r="A197" s="420">
        <f t="shared" si="2"/>
        <v>188</v>
      </c>
      <c r="B197" s="421" t="s">
        <v>4845</v>
      </c>
      <c r="C197" s="142" t="s">
        <v>4849</v>
      </c>
      <c r="D197" s="142" t="s">
        <v>4846</v>
      </c>
      <c r="E197" s="142">
        <v>4</v>
      </c>
      <c r="F197" s="142">
        <v>3</v>
      </c>
      <c r="G197" s="420"/>
      <c r="H197" s="224"/>
      <c r="I197" s="225"/>
      <c r="J197" s="225"/>
      <c r="K197" s="225"/>
      <c r="L197" s="225"/>
      <c r="M197" s="225"/>
      <c r="N197" s="228" t="s">
        <v>2103</v>
      </c>
      <c r="O197" s="420" t="s">
        <v>621</v>
      </c>
    </row>
    <row r="198" spans="1:15" ht="75">
      <c r="A198" s="420">
        <f t="shared" si="2"/>
        <v>189</v>
      </c>
      <c r="B198" s="421" t="s">
        <v>4845</v>
      </c>
      <c r="C198" s="142" t="s">
        <v>2030</v>
      </c>
      <c r="D198" s="142" t="s">
        <v>4846</v>
      </c>
      <c r="E198" s="142">
        <v>4</v>
      </c>
      <c r="F198" s="142">
        <v>3</v>
      </c>
      <c r="G198" s="420"/>
      <c r="H198" s="224"/>
      <c r="I198" s="225"/>
      <c r="J198" s="225"/>
      <c r="K198" s="225"/>
      <c r="L198" s="225"/>
      <c r="M198" s="225"/>
      <c r="N198" s="226" t="s">
        <v>2108</v>
      </c>
      <c r="O198" s="227" t="s">
        <v>626</v>
      </c>
    </row>
    <row r="199" spans="1:15" ht="75">
      <c r="A199" s="420">
        <f t="shared" si="2"/>
        <v>190</v>
      </c>
      <c r="B199" s="421" t="s">
        <v>4845</v>
      </c>
      <c r="C199" s="142" t="s">
        <v>4690</v>
      </c>
      <c r="D199" s="142" t="s">
        <v>4846</v>
      </c>
      <c r="E199" s="142">
        <v>5</v>
      </c>
      <c r="F199" s="142">
        <v>4</v>
      </c>
      <c r="G199" s="420"/>
      <c r="H199" s="224"/>
      <c r="I199" s="225"/>
      <c r="J199" s="225"/>
      <c r="K199" s="225"/>
      <c r="L199" s="225"/>
      <c r="M199" s="225"/>
      <c r="N199" s="228" t="s">
        <v>2114</v>
      </c>
      <c r="O199" s="420" t="s">
        <v>638</v>
      </c>
    </row>
    <row r="200" spans="1:15" ht="75">
      <c r="A200" s="420">
        <f t="shared" si="2"/>
        <v>191</v>
      </c>
      <c r="B200" s="421" t="s">
        <v>4845</v>
      </c>
      <c r="C200" s="142" t="s">
        <v>958</v>
      </c>
      <c r="D200" s="142" t="s">
        <v>4846</v>
      </c>
      <c r="E200" s="142">
        <v>5</v>
      </c>
      <c r="F200" s="142">
        <v>4</v>
      </c>
      <c r="G200" s="420"/>
      <c r="H200" s="224"/>
      <c r="I200" s="225"/>
      <c r="J200" s="225"/>
      <c r="K200" s="225"/>
      <c r="L200" s="225"/>
      <c r="M200" s="225"/>
      <c r="N200" s="226" t="s">
        <v>2117</v>
      </c>
      <c r="O200" s="227" t="s">
        <v>557</v>
      </c>
    </row>
    <row r="201" spans="1:15" ht="75">
      <c r="A201" s="420">
        <f t="shared" si="2"/>
        <v>192</v>
      </c>
      <c r="B201" s="421" t="s">
        <v>4845</v>
      </c>
      <c r="C201" s="142" t="s">
        <v>4578</v>
      </c>
      <c r="D201" s="142" t="s">
        <v>4846</v>
      </c>
      <c r="E201" s="142">
        <v>5</v>
      </c>
      <c r="F201" s="142">
        <v>4</v>
      </c>
      <c r="G201" s="420"/>
      <c r="H201" s="224"/>
      <c r="I201" s="225"/>
      <c r="J201" s="225"/>
      <c r="K201" s="225"/>
      <c r="L201" s="225"/>
      <c r="M201" s="225"/>
      <c r="N201" s="228" t="s">
        <v>2126</v>
      </c>
      <c r="O201" s="420" t="s">
        <v>605</v>
      </c>
    </row>
    <row r="202" spans="1:15" ht="75">
      <c r="A202" s="420">
        <f t="shared" ref="A202:A264" si="3">IF(B202&lt;&gt;"",A201+1,"")</f>
        <v>193</v>
      </c>
      <c r="B202" s="421" t="s">
        <v>4845</v>
      </c>
      <c r="C202" s="142" t="s">
        <v>4597</v>
      </c>
      <c r="D202" s="142" t="s">
        <v>4846</v>
      </c>
      <c r="E202" s="142">
        <v>5</v>
      </c>
      <c r="F202" s="142">
        <v>4</v>
      </c>
      <c r="G202" s="420"/>
      <c r="H202" s="224"/>
      <c r="I202" s="225"/>
      <c r="J202" s="225"/>
      <c r="K202" s="225"/>
      <c r="L202" s="225"/>
      <c r="M202" s="225"/>
      <c r="N202" s="226" t="s">
        <v>2132</v>
      </c>
      <c r="O202" s="227" t="s">
        <v>590</v>
      </c>
    </row>
    <row r="203" spans="1:15" ht="75">
      <c r="A203" s="420">
        <f t="shared" si="3"/>
        <v>194</v>
      </c>
      <c r="B203" s="421" t="s">
        <v>4845</v>
      </c>
      <c r="C203" s="142" t="s">
        <v>1041</v>
      </c>
      <c r="D203" s="142" t="s">
        <v>4846</v>
      </c>
      <c r="E203" s="142">
        <v>5</v>
      </c>
      <c r="F203" s="142">
        <v>4</v>
      </c>
      <c r="G203" s="420"/>
      <c r="H203" s="224"/>
      <c r="I203" s="225"/>
      <c r="J203" s="225"/>
      <c r="K203" s="225"/>
      <c r="L203" s="225"/>
      <c r="M203" s="225"/>
      <c r="N203" s="226" t="s">
        <v>2141</v>
      </c>
      <c r="O203" s="227" t="s">
        <v>661</v>
      </c>
    </row>
    <row r="204" spans="1:15" ht="75">
      <c r="A204" s="420">
        <f t="shared" si="3"/>
        <v>195</v>
      </c>
      <c r="B204" s="421" t="s">
        <v>4845</v>
      </c>
      <c r="C204" s="142" t="s">
        <v>930</v>
      </c>
      <c r="D204" s="142" t="s">
        <v>4846</v>
      </c>
      <c r="E204" s="142">
        <v>5</v>
      </c>
      <c r="F204" s="142">
        <v>4</v>
      </c>
      <c r="G204" s="420"/>
      <c r="H204" s="224"/>
      <c r="I204" s="225"/>
      <c r="J204" s="225"/>
      <c r="K204" s="225"/>
      <c r="L204" s="225"/>
      <c r="M204" s="225"/>
      <c r="N204" s="226" t="s">
        <v>2151</v>
      </c>
      <c r="O204" s="227" t="s">
        <v>608</v>
      </c>
    </row>
    <row r="205" spans="1:15" ht="75">
      <c r="A205" s="420">
        <f t="shared" si="3"/>
        <v>196</v>
      </c>
      <c r="B205" s="421" t="s">
        <v>4845</v>
      </c>
      <c r="C205" s="142" t="s">
        <v>4821</v>
      </c>
      <c r="D205" s="142" t="s">
        <v>4846</v>
      </c>
      <c r="E205" s="142">
        <v>5</v>
      </c>
      <c r="F205" s="142">
        <v>4</v>
      </c>
      <c r="G205" s="420"/>
      <c r="H205" s="224"/>
      <c r="I205" s="225"/>
      <c r="J205" s="225"/>
      <c r="K205" s="225"/>
      <c r="L205" s="225"/>
      <c r="M205" s="225"/>
      <c r="N205" s="228" t="s">
        <v>2159</v>
      </c>
      <c r="O205" s="420" t="s">
        <v>545</v>
      </c>
    </row>
    <row r="206" spans="1:15" ht="75">
      <c r="A206" s="420">
        <f t="shared" si="3"/>
        <v>197</v>
      </c>
      <c r="B206" s="421" t="s">
        <v>4845</v>
      </c>
      <c r="C206" s="142" t="s">
        <v>1194</v>
      </c>
      <c r="D206" s="142" t="s">
        <v>4846</v>
      </c>
      <c r="E206" s="142">
        <v>5</v>
      </c>
      <c r="F206" s="142">
        <v>4</v>
      </c>
      <c r="G206" s="420"/>
      <c r="H206" s="224"/>
      <c r="I206" s="225"/>
      <c r="J206" s="225"/>
      <c r="K206" s="225"/>
      <c r="L206" s="225"/>
      <c r="M206" s="225"/>
      <c r="N206" s="226" t="s">
        <v>2167</v>
      </c>
      <c r="O206" s="227" t="s">
        <v>583</v>
      </c>
    </row>
    <row r="207" spans="1:15" ht="75">
      <c r="A207" s="420">
        <f t="shared" si="3"/>
        <v>198</v>
      </c>
      <c r="B207" s="421" t="s">
        <v>4845</v>
      </c>
      <c r="C207" s="142" t="s">
        <v>1199</v>
      </c>
      <c r="D207" s="142" t="s">
        <v>4846</v>
      </c>
      <c r="E207" s="142">
        <v>5</v>
      </c>
      <c r="F207" s="142">
        <v>4</v>
      </c>
      <c r="G207" s="420"/>
      <c r="H207" s="224"/>
      <c r="I207" s="225"/>
      <c r="J207" s="225"/>
      <c r="K207" s="225"/>
      <c r="L207" s="225"/>
      <c r="M207" s="225"/>
      <c r="N207" s="226" t="s">
        <v>2176</v>
      </c>
      <c r="O207" s="227" t="s">
        <v>534</v>
      </c>
    </row>
    <row r="208" spans="1:15" ht="75">
      <c r="A208" s="420">
        <f t="shared" si="3"/>
        <v>199</v>
      </c>
      <c r="B208" s="421" t="s">
        <v>4845</v>
      </c>
      <c r="C208" s="142" t="s">
        <v>4850</v>
      </c>
      <c r="D208" s="142" t="s">
        <v>4846</v>
      </c>
      <c r="E208" s="142">
        <v>5</v>
      </c>
      <c r="F208" s="142">
        <v>4</v>
      </c>
      <c r="G208" s="420"/>
      <c r="H208" s="224"/>
      <c r="I208" s="225"/>
      <c r="J208" s="225"/>
      <c r="K208" s="225"/>
      <c r="L208" s="225"/>
      <c r="M208" s="225"/>
      <c r="N208" s="228" t="s">
        <v>2182</v>
      </c>
      <c r="O208" s="420" t="s">
        <v>574</v>
      </c>
    </row>
    <row r="209" spans="1:15" ht="75">
      <c r="A209" s="420">
        <f t="shared" si="3"/>
        <v>200</v>
      </c>
      <c r="B209" s="421" t="s">
        <v>4845</v>
      </c>
      <c r="C209" s="142" t="s">
        <v>4541</v>
      </c>
      <c r="D209" s="142" t="s">
        <v>4846</v>
      </c>
      <c r="E209" s="142">
        <v>5</v>
      </c>
      <c r="F209" s="142">
        <v>4</v>
      </c>
      <c r="G209" s="420"/>
      <c r="H209" s="224"/>
      <c r="I209" s="225"/>
      <c r="J209" s="225"/>
      <c r="K209" s="225"/>
      <c r="L209" s="225"/>
      <c r="M209" s="225"/>
      <c r="N209" s="226" t="s">
        <v>2192</v>
      </c>
      <c r="O209" s="227" t="s">
        <v>564</v>
      </c>
    </row>
    <row r="210" spans="1:15" ht="75">
      <c r="A210" s="420">
        <f t="shared" si="3"/>
        <v>201</v>
      </c>
      <c r="B210" s="421" t="s">
        <v>4845</v>
      </c>
      <c r="C210" s="142" t="s">
        <v>1235</v>
      </c>
      <c r="D210" s="142" t="s">
        <v>4846</v>
      </c>
      <c r="E210" s="142">
        <v>5</v>
      </c>
      <c r="F210" s="142">
        <v>4</v>
      </c>
      <c r="G210" s="420"/>
      <c r="H210" s="224"/>
      <c r="I210" s="225"/>
      <c r="J210" s="225"/>
      <c r="K210" s="225"/>
      <c r="L210" s="225"/>
      <c r="M210" s="225"/>
      <c r="N210" s="228" t="s">
        <v>3510</v>
      </c>
      <c r="O210" s="420" t="s">
        <v>3509</v>
      </c>
    </row>
    <row r="211" spans="1:15" ht="75">
      <c r="A211" s="420">
        <f t="shared" si="3"/>
        <v>202</v>
      </c>
      <c r="B211" s="421" t="s">
        <v>4845</v>
      </c>
      <c r="C211" s="142" t="s">
        <v>1261</v>
      </c>
      <c r="D211" s="142" t="s">
        <v>4846</v>
      </c>
      <c r="E211" s="142">
        <v>5</v>
      </c>
      <c r="F211" s="142">
        <v>4</v>
      </c>
      <c r="G211" s="420"/>
      <c r="H211" s="224"/>
      <c r="I211" s="225"/>
      <c r="J211" s="225"/>
      <c r="K211" s="225"/>
      <c r="L211" s="225"/>
      <c r="M211" s="225"/>
      <c r="N211" s="228" t="s">
        <v>4619</v>
      </c>
      <c r="O211" s="420" t="s">
        <v>611</v>
      </c>
    </row>
    <row r="212" spans="1:15" ht="75">
      <c r="A212" s="420">
        <f t="shared" si="3"/>
        <v>203</v>
      </c>
      <c r="B212" s="421" t="s">
        <v>4845</v>
      </c>
      <c r="C212" s="142" t="s">
        <v>1343</v>
      </c>
      <c r="D212" s="142" t="s">
        <v>4846</v>
      </c>
      <c r="E212" s="142">
        <v>5</v>
      </c>
      <c r="F212" s="142">
        <v>4</v>
      </c>
      <c r="G212" s="420"/>
      <c r="H212" s="224"/>
      <c r="I212" s="225"/>
      <c r="J212" s="225"/>
      <c r="K212" s="225"/>
      <c r="L212" s="225"/>
      <c r="M212" s="225"/>
      <c r="N212" s="228" t="s">
        <v>2207</v>
      </c>
      <c r="O212" s="420" t="s">
        <v>617</v>
      </c>
    </row>
    <row r="213" spans="1:15" ht="75">
      <c r="A213" s="420">
        <f t="shared" si="3"/>
        <v>204</v>
      </c>
      <c r="B213" s="421" t="s">
        <v>4845</v>
      </c>
      <c r="C213" s="142" t="s">
        <v>1448</v>
      </c>
      <c r="D213" s="142" t="s">
        <v>4846</v>
      </c>
      <c r="E213" s="142">
        <v>5</v>
      </c>
      <c r="F213" s="142">
        <v>4</v>
      </c>
      <c r="G213" s="420"/>
      <c r="H213" s="224"/>
      <c r="I213" s="225"/>
      <c r="J213" s="225"/>
      <c r="K213" s="225"/>
      <c r="L213" s="225"/>
      <c r="M213" s="225"/>
      <c r="N213" s="226" t="s">
        <v>2211</v>
      </c>
      <c r="O213" s="227" t="s">
        <v>658</v>
      </c>
    </row>
    <row r="214" spans="1:15" ht="75">
      <c r="A214" s="420">
        <f t="shared" si="3"/>
        <v>205</v>
      </c>
      <c r="B214" s="421" t="s">
        <v>4845</v>
      </c>
      <c r="C214" s="142" t="s">
        <v>1500</v>
      </c>
      <c r="D214" s="142" t="s">
        <v>4846</v>
      </c>
      <c r="E214" s="142">
        <v>5</v>
      </c>
      <c r="F214" s="142">
        <v>4</v>
      </c>
      <c r="G214" s="420"/>
      <c r="H214" s="224"/>
      <c r="I214" s="225"/>
      <c r="J214" s="225"/>
      <c r="K214" s="225"/>
      <c r="L214" s="225"/>
      <c r="M214" s="225"/>
      <c r="N214" s="226" t="s">
        <v>2220</v>
      </c>
      <c r="O214" s="227" t="s">
        <v>601</v>
      </c>
    </row>
    <row r="215" spans="1:15" ht="75">
      <c r="A215" s="420">
        <f t="shared" si="3"/>
        <v>206</v>
      </c>
      <c r="B215" s="421" t="s">
        <v>4845</v>
      </c>
      <c r="C215" s="142" t="s">
        <v>1515</v>
      </c>
      <c r="D215" s="142" t="s">
        <v>4846</v>
      </c>
      <c r="E215" s="142">
        <v>5</v>
      </c>
      <c r="F215" s="142">
        <v>4</v>
      </c>
      <c r="G215" s="420"/>
      <c r="H215" s="224"/>
      <c r="I215" s="225"/>
      <c r="J215" s="225"/>
      <c r="K215" s="225"/>
      <c r="L215" s="225"/>
      <c r="M215" s="225"/>
      <c r="N215" s="225"/>
      <c r="O215" s="225"/>
    </row>
    <row r="216" spans="1:15" ht="75">
      <c r="A216" s="420">
        <f t="shared" si="3"/>
        <v>207</v>
      </c>
      <c r="B216" s="421" t="s">
        <v>4845</v>
      </c>
      <c r="C216" s="142" t="s">
        <v>1677</v>
      </c>
      <c r="D216" s="142" t="s">
        <v>4846</v>
      </c>
      <c r="E216" s="142">
        <v>5</v>
      </c>
      <c r="F216" s="142">
        <v>4</v>
      </c>
      <c r="G216" s="420"/>
      <c r="H216" s="224"/>
      <c r="I216" s="225"/>
      <c r="J216" s="225"/>
      <c r="K216" s="225"/>
      <c r="L216" s="225"/>
      <c r="M216" s="225"/>
      <c r="N216" s="225"/>
      <c r="O216" s="225"/>
    </row>
    <row r="217" spans="1:15" ht="75">
      <c r="A217" s="420">
        <f t="shared" si="3"/>
        <v>208</v>
      </c>
      <c r="B217" s="421" t="s">
        <v>4845</v>
      </c>
      <c r="C217" s="142" t="s">
        <v>1687</v>
      </c>
      <c r="D217" s="142" t="s">
        <v>4846</v>
      </c>
      <c r="E217" s="142">
        <v>5</v>
      </c>
      <c r="F217" s="142">
        <v>4</v>
      </c>
      <c r="G217" s="420"/>
      <c r="H217" s="224"/>
      <c r="I217" s="225"/>
      <c r="J217" s="225"/>
      <c r="K217" s="225"/>
      <c r="L217" s="225"/>
      <c r="M217" s="225"/>
      <c r="N217" s="225"/>
      <c r="O217" s="225"/>
    </row>
    <row r="218" spans="1:15" ht="75">
      <c r="A218" s="420">
        <f t="shared" si="3"/>
        <v>209</v>
      </c>
      <c r="B218" s="421" t="s">
        <v>4845</v>
      </c>
      <c r="C218" s="142" t="s">
        <v>1658</v>
      </c>
      <c r="D218" s="142" t="s">
        <v>4846</v>
      </c>
      <c r="E218" s="142">
        <v>5</v>
      </c>
      <c r="F218" s="142">
        <v>4</v>
      </c>
      <c r="G218" s="420"/>
      <c r="H218" s="224"/>
      <c r="I218" s="225"/>
      <c r="J218" s="225"/>
      <c r="K218" s="225"/>
      <c r="L218" s="225"/>
      <c r="M218" s="225"/>
      <c r="N218" s="225"/>
      <c r="O218" s="225"/>
    </row>
    <row r="219" spans="1:15" ht="75">
      <c r="A219" s="420">
        <f t="shared" si="3"/>
        <v>210</v>
      </c>
      <c r="B219" s="421" t="s">
        <v>4845</v>
      </c>
      <c r="C219" s="142" t="s">
        <v>1601</v>
      </c>
      <c r="D219" s="142" t="s">
        <v>4846</v>
      </c>
      <c r="E219" s="142">
        <v>5</v>
      </c>
      <c r="F219" s="142">
        <v>4</v>
      </c>
      <c r="G219" s="420"/>
      <c r="H219" s="224"/>
      <c r="I219" s="225"/>
      <c r="J219" s="225"/>
      <c r="K219" s="225"/>
      <c r="L219" s="225"/>
      <c r="M219" s="225"/>
      <c r="N219" s="225"/>
      <c r="O219" s="225"/>
    </row>
    <row r="220" spans="1:15" ht="75">
      <c r="A220" s="420">
        <f t="shared" si="3"/>
        <v>211</v>
      </c>
      <c r="B220" s="421" t="s">
        <v>4845</v>
      </c>
      <c r="C220" s="142" t="s">
        <v>1617</v>
      </c>
      <c r="D220" s="142" t="s">
        <v>4846</v>
      </c>
      <c r="E220" s="142">
        <v>5</v>
      </c>
      <c r="F220" s="142">
        <v>4</v>
      </c>
      <c r="G220" s="420"/>
      <c r="H220" s="224"/>
      <c r="I220" s="225"/>
      <c r="J220" s="225"/>
      <c r="K220" s="225"/>
      <c r="L220" s="225"/>
      <c r="M220" s="225"/>
      <c r="N220" s="225"/>
      <c r="O220" s="225"/>
    </row>
    <row r="221" spans="1:15" ht="75">
      <c r="A221" s="420">
        <f t="shared" si="3"/>
        <v>212</v>
      </c>
      <c r="B221" s="421" t="s">
        <v>4845</v>
      </c>
      <c r="C221" s="142" t="s">
        <v>1797</v>
      </c>
      <c r="D221" s="142" t="s">
        <v>4846</v>
      </c>
      <c r="E221" s="142">
        <v>5</v>
      </c>
      <c r="F221" s="142">
        <v>4</v>
      </c>
      <c r="G221" s="420"/>
      <c r="H221" s="224"/>
      <c r="I221" s="225"/>
      <c r="J221" s="225"/>
      <c r="K221" s="225"/>
      <c r="L221" s="225"/>
      <c r="M221" s="225"/>
      <c r="N221" s="225"/>
      <c r="O221" s="225"/>
    </row>
    <row r="222" spans="1:15" ht="75">
      <c r="A222" s="420">
        <f t="shared" si="3"/>
        <v>213</v>
      </c>
      <c r="B222" s="421" t="s">
        <v>4845</v>
      </c>
      <c r="C222" s="142" t="s">
        <v>4817</v>
      </c>
      <c r="D222" s="142" t="s">
        <v>4846</v>
      </c>
      <c r="E222" s="142">
        <v>5</v>
      </c>
      <c r="F222" s="142">
        <v>4</v>
      </c>
      <c r="G222" s="420"/>
      <c r="H222" s="224"/>
      <c r="I222" s="225"/>
      <c r="J222" s="225"/>
      <c r="K222" s="225"/>
      <c r="L222" s="225"/>
      <c r="M222" s="225"/>
      <c r="N222" s="225"/>
      <c r="O222" s="225"/>
    </row>
    <row r="223" spans="1:15" ht="75">
      <c r="A223" s="420">
        <f t="shared" si="3"/>
        <v>214</v>
      </c>
      <c r="B223" s="421" t="s">
        <v>4845</v>
      </c>
      <c r="C223" s="142" t="s">
        <v>2023</v>
      </c>
      <c r="D223" s="142" t="s">
        <v>4846</v>
      </c>
      <c r="E223" s="142">
        <v>5</v>
      </c>
      <c r="F223" s="142">
        <v>4</v>
      </c>
      <c r="G223" s="420"/>
      <c r="H223" s="224"/>
      <c r="I223" s="225"/>
      <c r="J223" s="225"/>
      <c r="K223" s="225"/>
      <c r="L223" s="225"/>
      <c r="M223" s="225"/>
      <c r="N223" s="225"/>
      <c r="O223" s="225"/>
    </row>
    <row r="224" spans="1:15" ht="75">
      <c r="A224" s="420">
        <f t="shared" si="3"/>
        <v>215</v>
      </c>
      <c r="B224" s="421" t="s">
        <v>4845</v>
      </c>
      <c r="C224" s="142" t="s">
        <v>1913</v>
      </c>
      <c r="D224" s="142" t="s">
        <v>4846</v>
      </c>
      <c r="E224" s="142">
        <v>5</v>
      </c>
      <c r="F224" s="142">
        <v>4</v>
      </c>
      <c r="G224" s="420"/>
      <c r="H224" s="224"/>
      <c r="I224" s="225"/>
      <c r="J224" s="225"/>
      <c r="K224" s="225"/>
      <c r="L224" s="225"/>
      <c r="M224" s="225"/>
      <c r="N224" s="225"/>
      <c r="O224" s="225"/>
    </row>
    <row r="225" spans="1:15" ht="75">
      <c r="A225" s="420">
        <f t="shared" si="3"/>
        <v>216</v>
      </c>
      <c r="B225" s="421" t="s">
        <v>4845</v>
      </c>
      <c r="C225" s="142" t="s">
        <v>2079</v>
      </c>
      <c r="D225" s="142" t="s">
        <v>4846</v>
      </c>
      <c r="E225" s="142">
        <v>5</v>
      </c>
      <c r="F225" s="142">
        <v>4</v>
      </c>
      <c r="G225" s="420"/>
      <c r="H225" s="224"/>
      <c r="I225" s="225"/>
      <c r="J225" s="225"/>
      <c r="K225" s="225"/>
      <c r="L225" s="225"/>
      <c r="M225" s="225"/>
      <c r="N225" s="225"/>
      <c r="O225" s="225"/>
    </row>
    <row r="226" spans="1:15" ht="75">
      <c r="A226" s="420">
        <f t="shared" si="3"/>
        <v>217</v>
      </c>
      <c r="B226" s="421" t="s">
        <v>4845</v>
      </c>
      <c r="C226" s="142" t="s">
        <v>2108</v>
      </c>
      <c r="D226" s="142" t="s">
        <v>4846</v>
      </c>
      <c r="E226" s="142">
        <v>5</v>
      </c>
      <c r="F226" s="142">
        <v>4</v>
      </c>
      <c r="G226" s="420"/>
      <c r="H226" s="224"/>
      <c r="I226" s="225"/>
      <c r="J226" s="225"/>
      <c r="K226" s="225"/>
      <c r="L226" s="225"/>
      <c r="M226" s="225"/>
      <c r="N226" s="225"/>
      <c r="O226" s="225"/>
    </row>
    <row r="227" spans="1:15" ht="75">
      <c r="A227" s="420">
        <f t="shared" si="3"/>
        <v>218</v>
      </c>
      <c r="B227" s="421" t="s">
        <v>4845</v>
      </c>
      <c r="C227" s="142" t="s">
        <v>2151</v>
      </c>
      <c r="D227" s="142" t="s">
        <v>4846</v>
      </c>
      <c r="E227" s="142">
        <v>5</v>
      </c>
      <c r="F227" s="142">
        <v>4</v>
      </c>
      <c r="G227" s="420"/>
      <c r="H227" s="224"/>
      <c r="I227" s="225"/>
      <c r="J227" s="225"/>
      <c r="K227" s="225"/>
      <c r="L227" s="225"/>
      <c r="M227" s="225"/>
      <c r="N227" s="225"/>
      <c r="O227" s="225"/>
    </row>
    <row r="228" spans="1:15" ht="75">
      <c r="A228" s="420">
        <f t="shared" si="3"/>
        <v>219</v>
      </c>
      <c r="B228" s="421" t="s">
        <v>4845</v>
      </c>
      <c r="C228" s="142" t="s">
        <v>2167</v>
      </c>
      <c r="D228" s="142" t="s">
        <v>4846</v>
      </c>
      <c r="E228" s="142">
        <v>5</v>
      </c>
      <c r="F228" s="142">
        <v>4</v>
      </c>
      <c r="G228" s="420"/>
      <c r="H228" s="224"/>
      <c r="I228" s="225"/>
      <c r="J228" s="225"/>
      <c r="K228" s="225"/>
      <c r="L228" s="225"/>
      <c r="M228" s="225"/>
      <c r="N228" s="225"/>
      <c r="O228" s="225"/>
    </row>
    <row r="229" spans="1:15" ht="75">
      <c r="A229" s="420">
        <f t="shared" si="3"/>
        <v>220</v>
      </c>
      <c r="B229" s="421" t="s">
        <v>4845</v>
      </c>
      <c r="C229" s="142" t="s">
        <v>2176</v>
      </c>
      <c r="D229" s="142" t="s">
        <v>4846</v>
      </c>
      <c r="E229" s="142">
        <v>5</v>
      </c>
      <c r="F229" s="142">
        <v>4</v>
      </c>
      <c r="G229" s="420"/>
      <c r="H229" s="224"/>
      <c r="I229" s="225"/>
      <c r="J229" s="225"/>
      <c r="K229" s="225"/>
      <c r="L229" s="225"/>
      <c r="M229" s="225"/>
      <c r="N229" s="225"/>
      <c r="O229" s="225"/>
    </row>
    <row r="230" spans="1:15" ht="75">
      <c r="A230" s="420">
        <f t="shared" si="3"/>
        <v>221</v>
      </c>
      <c r="B230" s="421" t="s">
        <v>4845</v>
      </c>
      <c r="C230" s="142" t="s">
        <v>938</v>
      </c>
      <c r="D230" s="142" t="s">
        <v>4846</v>
      </c>
      <c r="E230" s="142">
        <v>1</v>
      </c>
      <c r="F230" s="142" t="s">
        <v>848</v>
      </c>
      <c r="G230" s="420"/>
      <c r="H230" s="224"/>
      <c r="I230" s="225"/>
      <c r="J230" s="225"/>
      <c r="K230" s="225"/>
      <c r="L230" s="225"/>
      <c r="M230" s="225"/>
      <c r="N230" s="225"/>
      <c r="O230" s="225"/>
    </row>
    <row r="231" spans="1:15" ht="75">
      <c r="A231" s="420">
        <f t="shared" si="3"/>
        <v>222</v>
      </c>
      <c r="B231" s="421" t="s">
        <v>4845</v>
      </c>
      <c r="C231" s="142" t="s">
        <v>1559</v>
      </c>
      <c r="D231" s="142" t="s">
        <v>4846</v>
      </c>
      <c r="E231" s="142">
        <v>1</v>
      </c>
      <c r="F231" s="142" t="s">
        <v>848</v>
      </c>
      <c r="G231" s="420"/>
      <c r="H231" s="224"/>
      <c r="I231" s="225"/>
      <c r="J231" s="225"/>
      <c r="K231" s="225"/>
      <c r="L231" s="225"/>
      <c r="M231" s="225"/>
      <c r="N231" s="225"/>
      <c r="O231" s="225"/>
    </row>
    <row r="232" spans="1:15" ht="75">
      <c r="A232" s="420">
        <f t="shared" si="3"/>
        <v>223</v>
      </c>
      <c r="B232" s="421" t="s">
        <v>4845</v>
      </c>
      <c r="C232" s="142" t="s">
        <v>4645</v>
      </c>
      <c r="D232" s="142" t="s">
        <v>4846</v>
      </c>
      <c r="E232" s="142" t="s">
        <v>4851</v>
      </c>
      <c r="F232" s="142" t="s">
        <v>4852</v>
      </c>
      <c r="G232" s="420"/>
      <c r="H232" s="224"/>
      <c r="I232" s="225"/>
      <c r="J232" s="225"/>
      <c r="K232" s="225"/>
      <c r="L232" s="225"/>
      <c r="M232" s="225"/>
      <c r="N232" s="225"/>
      <c r="O232" s="225"/>
    </row>
    <row r="233" spans="1:15">
      <c r="A233" s="420">
        <f t="shared" si="3"/>
        <v>224</v>
      </c>
      <c r="B233" s="420" t="s">
        <v>4822</v>
      </c>
      <c r="C233" s="142" t="s">
        <v>4853</v>
      </c>
      <c r="D233" s="142" t="s">
        <v>2665</v>
      </c>
      <c r="E233" s="142" t="s">
        <v>41</v>
      </c>
      <c r="F233" s="142" t="s">
        <v>61</v>
      </c>
      <c r="G233" s="420"/>
      <c r="H233" s="224"/>
      <c r="I233" s="225"/>
      <c r="J233" s="225"/>
      <c r="K233" s="225"/>
      <c r="L233" s="225"/>
      <c r="M233" s="225"/>
      <c r="N233" s="225"/>
      <c r="O233" s="225"/>
    </row>
    <row r="234" spans="1:15" ht="45">
      <c r="A234" s="420">
        <f t="shared" si="3"/>
        <v>225</v>
      </c>
      <c r="B234" s="420" t="s">
        <v>4822</v>
      </c>
      <c r="C234" s="142" t="s">
        <v>4854</v>
      </c>
      <c r="D234" s="142" t="s">
        <v>893</v>
      </c>
      <c r="E234" s="142" t="s">
        <v>4855</v>
      </c>
      <c r="F234" s="142" t="s">
        <v>4856</v>
      </c>
      <c r="G234" s="420"/>
      <c r="H234" s="224"/>
      <c r="I234" s="225"/>
      <c r="J234" s="225"/>
      <c r="K234" s="225"/>
      <c r="L234" s="225"/>
      <c r="M234" s="225"/>
      <c r="N234" s="225"/>
      <c r="O234" s="225"/>
    </row>
    <row r="235" spans="1:15" ht="45">
      <c r="A235" s="420">
        <f t="shared" si="3"/>
        <v>226</v>
      </c>
      <c r="B235" s="420" t="s">
        <v>4822</v>
      </c>
      <c r="C235" s="142" t="s">
        <v>2750</v>
      </c>
      <c r="D235" s="142" t="s">
        <v>893</v>
      </c>
      <c r="E235" s="142" t="s">
        <v>4857</v>
      </c>
      <c r="F235" s="142" t="s">
        <v>2751</v>
      </c>
      <c r="G235" s="420"/>
      <c r="H235" s="224"/>
      <c r="I235" s="225"/>
      <c r="J235" s="225"/>
      <c r="K235" s="225"/>
      <c r="L235" s="225"/>
      <c r="M235" s="225"/>
      <c r="N235" s="225"/>
      <c r="O235" s="225"/>
    </row>
    <row r="236" spans="1:15" ht="60">
      <c r="A236" s="420">
        <f t="shared" si="3"/>
        <v>227</v>
      </c>
      <c r="B236" s="420" t="s">
        <v>4822</v>
      </c>
      <c r="C236" s="142" t="s">
        <v>2750</v>
      </c>
      <c r="D236" s="142" t="s">
        <v>4858</v>
      </c>
      <c r="E236" s="142" t="s">
        <v>4859</v>
      </c>
      <c r="F236" s="142" t="s">
        <v>4860</v>
      </c>
      <c r="G236" s="256"/>
      <c r="H236" s="257"/>
      <c r="I236" s="258"/>
      <c r="J236" s="225"/>
      <c r="K236" s="225"/>
      <c r="L236" s="225"/>
      <c r="M236" s="225"/>
      <c r="N236" s="225"/>
      <c r="O236" s="225"/>
    </row>
    <row r="237" spans="1:15">
      <c r="A237" s="420">
        <f t="shared" si="3"/>
        <v>228</v>
      </c>
      <c r="B237" s="420" t="s">
        <v>4822</v>
      </c>
      <c r="C237" s="142" t="s">
        <v>4861</v>
      </c>
      <c r="D237" s="142" t="s">
        <v>4862</v>
      </c>
      <c r="E237" s="142" t="s">
        <v>4307</v>
      </c>
      <c r="F237" s="142" t="s">
        <v>4094</v>
      </c>
      <c r="G237" s="420"/>
      <c r="H237" s="224"/>
      <c r="I237" s="225"/>
      <c r="J237" s="225"/>
      <c r="K237" s="225"/>
      <c r="L237" s="225"/>
      <c r="M237" s="225"/>
      <c r="N237" s="225"/>
      <c r="O237" s="225"/>
    </row>
    <row r="238" spans="1:15">
      <c r="A238" s="420">
        <f t="shared" si="3"/>
        <v>229</v>
      </c>
      <c r="B238" s="420" t="s">
        <v>4822</v>
      </c>
      <c r="C238" s="142" t="s">
        <v>2792</v>
      </c>
      <c r="D238" s="142" t="s">
        <v>4863</v>
      </c>
      <c r="E238" s="142">
        <v>1</v>
      </c>
      <c r="F238" s="142">
        <v>2</v>
      </c>
      <c r="G238" s="259"/>
      <c r="H238" s="260"/>
      <c r="I238" s="261"/>
      <c r="J238" s="225"/>
      <c r="K238" s="225"/>
      <c r="L238" s="225"/>
      <c r="M238" s="225"/>
      <c r="N238" s="225"/>
      <c r="O238" s="225"/>
    </row>
    <row r="239" spans="1:15" ht="75">
      <c r="A239" s="420">
        <f t="shared" si="3"/>
        <v>230</v>
      </c>
      <c r="B239" s="420" t="s">
        <v>4822</v>
      </c>
      <c r="C239" s="142" t="s">
        <v>2506</v>
      </c>
      <c r="D239" s="142" t="s">
        <v>893</v>
      </c>
      <c r="E239" s="142" t="s">
        <v>4864</v>
      </c>
      <c r="F239" s="142" t="s">
        <v>4580</v>
      </c>
      <c r="G239" s="259"/>
      <c r="H239" s="260"/>
      <c r="I239" s="262"/>
      <c r="J239" s="225"/>
      <c r="K239" s="225"/>
      <c r="L239" s="225"/>
      <c r="M239" s="225"/>
      <c r="N239" s="225"/>
      <c r="O239" s="225"/>
    </row>
    <row r="240" spans="1:15" ht="30">
      <c r="A240" s="420">
        <f t="shared" si="3"/>
        <v>231</v>
      </c>
      <c r="B240" s="420" t="s">
        <v>4822</v>
      </c>
      <c r="C240" s="142" t="s">
        <v>4865</v>
      </c>
      <c r="D240" s="142" t="s">
        <v>4862</v>
      </c>
      <c r="E240" s="142" t="s">
        <v>4866</v>
      </c>
      <c r="F240" s="142" t="s">
        <v>4867</v>
      </c>
      <c r="G240" s="420"/>
      <c r="H240" s="224"/>
      <c r="I240" s="225"/>
      <c r="J240" s="225"/>
      <c r="K240" s="225"/>
      <c r="L240" s="225"/>
      <c r="M240" s="225"/>
      <c r="N240" s="225"/>
      <c r="O240" s="225"/>
    </row>
    <row r="241" spans="1:15">
      <c r="A241" s="420">
        <f t="shared" si="3"/>
        <v>232</v>
      </c>
      <c r="B241" s="420" t="s">
        <v>4822</v>
      </c>
      <c r="C241" s="142" t="s">
        <v>4868</v>
      </c>
      <c r="D241" s="142" t="s">
        <v>4863</v>
      </c>
      <c r="E241" s="142">
        <v>5</v>
      </c>
      <c r="F241" s="142">
        <v>4</v>
      </c>
      <c r="G241" s="420"/>
      <c r="H241" s="224"/>
      <c r="I241" s="225"/>
      <c r="J241" s="225"/>
      <c r="K241" s="225"/>
      <c r="L241" s="225"/>
      <c r="M241" s="225"/>
      <c r="N241" s="225"/>
      <c r="O241" s="225"/>
    </row>
    <row r="242" spans="1:15" ht="30">
      <c r="A242" s="420">
        <f t="shared" si="3"/>
        <v>233</v>
      </c>
      <c r="B242" s="420" t="s">
        <v>4822</v>
      </c>
      <c r="C242" s="142" t="s">
        <v>2777</v>
      </c>
      <c r="D242" s="142" t="s">
        <v>893</v>
      </c>
      <c r="E242" s="142" t="s">
        <v>4869</v>
      </c>
      <c r="F242" s="142" t="s">
        <v>2778</v>
      </c>
      <c r="G242" s="420"/>
      <c r="H242" s="224"/>
      <c r="I242" s="225"/>
      <c r="J242" s="225"/>
      <c r="K242" s="225"/>
      <c r="L242" s="225"/>
      <c r="M242" s="225"/>
      <c r="N242" s="225"/>
      <c r="O242" s="225"/>
    </row>
    <row r="243" spans="1:15">
      <c r="A243" s="420">
        <f t="shared" si="3"/>
        <v>234</v>
      </c>
      <c r="B243" s="420" t="s">
        <v>4822</v>
      </c>
      <c r="C243" s="142" t="s">
        <v>2777</v>
      </c>
      <c r="D243" s="142" t="s">
        <v>4862</v>
      </c>
      <c r="E243" s="142" t="s">
        <v>4870</v>
      </c>
      <c r="F243" s="142" t="s">
        <v>4871</v>
      </c>
      <c r="G243" s="420"/>
      <c r="H243" s="224"/>
      <c r="I243" s="225"/>
      <c r="J243" s="225"/>
      <c r="K243" s="225"/>
      <c r="L243" s="225"/>
      <c r="M243" s="225"/>
      <c r="N243" s="225"/>
      <c r="O243" s="225"/>
    </row>
    <row r="244" spans="1:15">
      <c r="A244" s="420">
        <f t="shared" si="3"/>
        <v>235</v>
      </c>
      <c r="B244" s="420" t="s">
        <v>4822</v>
      </c>
      <c r="C244" s="142" t="s">
        <v>2781</v>
      </c>
      <c r="D244" s="142" t="s">
        <v>4862</v>
      </c>
      <c r="E244" s="142" t="s">
        <v>4872</v>
      </c>
      <c r="F244" s="142" t="s">
        <v>4873</v>
      </c>
      <c r="G244" s="420"/>
      <c r="H244" s="224"/>
      <c r="I244" s="225"/>
      <c r="J244" s="225"/>
      <c r="K244" s="225"/>
      <c r="L244" s="225"/>
      <c r="M244" s="225"/>
      <c r="N244" s="225"/>
      <c r="O244" s="225"/>
    </row>
    <row r="245" spans="1:15">
      <c r="A245" s="420">
        <f t="shared" si="3"/>
        <v>236</v>
      </c>
      <c r="B245" s="420" t="s">
        <v>4822</v>
      </c>
      <c r="C245" s="142" t="s">
        <v>2836</v>
      </c>
      <c r="D245" s="142" t="s">
        <v>4863</v>
      </c>
      <c r="E245" s="142">
        <v>5</v>
      </c>
      <c r="F245" s="142">
        <v>3</v>
      </c>
      <c r="G245" s="420"/>
      <c r="H245" s="224"/>
      <c r="I245" s="225"/>
      <c r="J245" s="225"/>
      <c r="K245" s="225"/>
      <c r="L245" s="225"/>
      <c r="M245" s="225"/>
      <c r="N245" s="225"/>
      <c r="O245" s="225"/>
    </row>
    <row r="246" spans="1:15">
      <c r="A246" s="420">
        <f t="shared" si="3"/>
        <v>237</v>
      </c>
      <c r="B246" s="420" t="s">
        <v>4822</v>
      </c>
      <c r="C246" s="142" t="s">
        <v>2840</v>
      </c>
      <c r="D246" s="142" t="s">
        <v>4863</v>
      </c>
      <c r="E246" s="142">
        <v>5</v>
      </c>
      <c r="F246" s="142">
        <v>3</v>
      </c>
      <c r="G246" s="420"/>
      <c r="H246" s="224"/>
      <c r="I246" s="225"/>
      <c r="J246" s="225"/>
      <c r="K246" s="225"/>
      <c r="L246" s="225"/>
      <c r="M246" s="225"/>
      <c r="N246" s="225"/>
      <c r="O246" s="225"/>
    </row>
    <row r="247" spans="1:15" ht="45">
      <c r="A247" s="420">
        <f t="shared" si="3"/>
        <v>238</v>
      </c>
      <c r="B247" s="420" t="s">
        <v>4822</v>
      </c>
      <c r="C247" s="142" t="s">
        <v>4874</v>
      </c>
      <c r="D247" s="142" t="s">
        <v>893</v>
      </c>
      <c r="E247" s="142" t="s">
        <v>4875</v>
      </c>
      <c r="F247" s="142" t="s">
        <v>4876</v>
      </c>
      <c r="G247" s="420"/>
      <c r="H247" s="224"/>
      <c r="I247" s="225" t="s">
        <v>4237</v>
      </c>
      <c r="J247" s="225"/>
      <c r="K247" s="225"/>
      <c r="L247" s="225"/>
      <c r="M247" s="225"/>
      <c r="N247" s="225"/>
      <c r="O247" s="225"/>
    </row>
    <row r="248" spans="1:15" ht="30">
      <c r="A248" s="420">
        <f t="shared" si="3"/>
        <v>239</v>
      </c>
      <c r="B248" s="420" t="s">
        <v>4822</v>
      </c>
      <c r="C248" s="142" t="s">
        <v>4874</v>
      </c>
      <c r="D248" s="142" t="s">
        <v>4839</v>
      </c>
      <c r="E248" s="142" t="s">
        <v>4877</v>
      </c>
      <c r="F248" s="142" t="s">
        <v>4878</v>
      </c>
      <c r="G248" s="247"/>
      <c r="H248" s="224"/>
      <c r="I248" s="225"/>
      <c r="J248" s="225"/>
      <c r="K248" s="225"/>
      <c r="L248" s="225"/>
      <c r="M248" s="225"/>
      <c r="N248" s="225"/>
      <c r="O248" s="225"/>
    </row>
    <row r="249" spans="1:15">
      <c r="A249" s="420">
        <f t="shared" si="3"/>
        <v>240</v>
      </c>
      <c r="B249" s="420" t="s">
        <v>4822</v>
      </c>
      <c r="C249" s="142" t="s">
        <v>2456</v>
      </c>
      <c r="D249" s="142" t="s">
        <v>4879</v>
      </c>
      <c r="E249" s="142" t="s">
        <v>2995</v>
      </c>
      <c r="F249" s="142" t="s">
        <v>2680</v>
      </c>
      <c r="G249" s="420"/>
      <c r="H249" s="224"/>
      <c r="I249" s="225"/>
      <c r="J249" s="225"/>
      <c r="K249" s="225"/>
      <c r="L249" s="225"/>
      <c r="M249" s="225"/>
      <c r="N249" s="225"/>
      <c r="O249" s="225"/>
    </row>
    <row r="250" spans="1:15" ht="75">
      <c r="A250" s="420">
        <f t="shared" si="3"/>
        <v>241</v>
      </c>
      <c r="B250" s="420" t="s">
        <v>4822</v>
      </c>
      <c r="C250" s="142" t="s">
        <v>2456</v>
      </c>
      <c r="D250" s="142" t="s">
        <v>4880</v>
      </c>
      <c r="E250" s="142" t="s">
        <v>4881</v>
      </c>
      <c r="F250" s="142" t="s">
        <v>4882</v>
      </c>
      <c r="G250" s="420"/>
      <c r="H250" s="224"/>
      <c r="I250" s="225"/>
      <c r="J250" s="225"/>
      <c r="K250" s="225"/>
      <c r="L250" s="225"/>
      <c r="M250" s="225"/>
      <c r="N250" s="225"/>
      <c r="O250" s="225"/>
    </row>
    <row r="251" spans="1:15" ht="75">
      <c r="A251" s="420">
        <f t="shared" si="3"/>
        <v>242</v>
      </c>
      <c r="B251" s="142" t="s">
        <v>4883</v>
      </c>
      <c r="C251" s="142" t="s">
        <v>1188</v>
      </c>
      <c r="D251" s="142" t="s">
        <v>893</v>
      </c>
      <c r="E251" s="142" t="s">
        <v>4884</v>
      </c>
      <c r="F251" s="142" t="s">
        <v>4885</v>
      </c>
      <c r="G251" s="142" t="s">
        <v>4886</v>
      </c>
      <c r="H251" s="246"/>
      <c r="I251" s="225" t="s">
        <v>4237</v>
      </c>
      <c r="J251" s="225"/>
      <c r="K251" s="225"/>
      <c r="L251" s="225"/>
      <c r="M251" s="225"/>
      <c r="N251" s="225"/>
      <c r="O251" s="225"/>
    </row>
    <row r="252" spans="1:15" ht="45">
      <c r="A252" s="420">
        <f t="shared" si="3"/>
        <v>243</v>
      </c>
      <c r="B252" s="142" t="s">
        <v>4822</v>
      </c>
      <c r="C252" s="142" t="s">
        <v>4887</v>
      </c>
      <c r="D252" s="142" t="s">
        <v>893</v>
      </c>
      <c r="E252" s="142" t="s">
        <v>4888</v>
      </c>
      <c r="F252" s="142" t="s">
        <v>276</v>
      </c>
      <c r="G252" s="142"/>
      <c r="H252" s="246"/>
      <c r="I252" s="225" t="s">
        <v>4237</v>
      </c>
      <c r="J252" s="225"/>
      <c r="K252" s="225"/>
      <c r="L252" s="225"/>
      <c r="M252" s="225"/>
      <c r="N252" s="225"/>
      <c r="O252" s="225"/>
    </row>
    <row r="253" spans="1:15" ht="45">
      <c r="A253" s="420">
        <v>244</v>
      </c>
      <c r="B253" s="142" t="s">
        <v>4889</v>
      </c>
      <c r="C253" s="142" t="s">
        <v>953</v>
      </c>
      <c r="D253" s="142" t="s">
        <v>897</v>
      </c>
      <c r="E253" s="142" t="s">
        <v>4890</v>
      </c>
      <c r="F253" s="142" t="s">
        <v>4891</v>
      </c>
      <c r="G253" s="142">
        <v>0</v>
      </c>
      <c r="H253" s="246"/>
      <c r="I253" s="225"/>
      <c r="J253" s="225"/>
      <c r="K253" s="225"/>
      <c r="L253" s="225"/>
      <c r="M253" s="225"/>
      <c r="N253" s="225"/>
      <c r="O253" s="225"/>
    </row>
    <row r="254" spans="1:15" ht="60">
      <c r="A254" s="420">
        <f t="shared" si="3"/>
        <v>245</v>
      </c>
      <c r="B254" s="420" t="s">
        <v>4845</v>
      </c>
      <c r="C254" s="142" t="s">
        <v>1770</v>
      </c>
      <c r="D254" s="142" t="s">
        <v>893</v>
      </c>
      <c r="E254" s="420" t="s">
        <v>4892</v>
      </c>
      <c r="F254" s="420" t="s">
        <v>435</v>
      </c>
      <c r="G254" s="420" t="s">
        <v>4893</v>
      </c>
      <c r="H254" s="224"/>
      <c r="I254" s="225" t="s">
        <v>4237</v>
      </c>
      <c r="J254" s="225"/>
      <c r="K254" s="225"/>
      <c r="L254" s="225"/>
      <c r="M254" s="225"/>
      <c r="N254" s="225"/>
      <c r="O254" s="225"/>
    </row>
    <row r="255" spans="1:15" ht="150">
      <c r="A255" s="420">
        <v>246</v>
      </c>
      <c r="B255" s="142" t="s">
        <v>4894</v>
      </c>
      <c r="C255" s="142" t="s">
        <v>1958</v>
      </c>
      <c r="D255" s="142" t="s">
        <v>4546</v>
      </c>
      <c r="E255" s="142"/>
      <c r="F255" s="142" t="s">
        <v>4895</v>
      </c>
      <c r="G255" s="263" t="s">
        <v>4896</v>
      </c>
      <c r="H255" s="246"/>
      <c r="I255" s="225" t="s">
        <v>4237</v>
      </c>
      <c r="J255" s="225"/>
      <c r="K255" s="225"/>
      <c r="L255" s="225"/>
      <c r="M255" s="225"/>
      <c r="N255" s="225"/>
      <c r="O255" s="225"/>
    </row>
    <row r="256" spans="1:15" s="265" customFormat="1" ht="45">
      <c r="A256" s="420">
        <f t="shared" si="3"/>
        <v>247</v>
      </c>
      <c r="B256" s="142" t="s">
        <v>4822</v>
      </c>
      <c r="C256" s="142" t="s">
        <v>2674</v>
      </c>
      <c r="D256" s="142" t="s">
        <v>4897</v>
      </c>
      <c r="E256" s="142" t="s">
        <v>4898</v>
      </c>
      <c r="F256" s="142" t="s">
        <v>4899</v>
      </c>
      <c r="G256" s="142" t="s">
        <v>4900</v>
      </c>
      <c r="H256" s="246"/>
      <c r="I256" s="264"/>
      <c r="J256" s="264"/>
      <c r="K256" s="264"/>
      <c r="L256" s="264"/>
      <c r="M256" s="264"/>
      <c r="N256" s="264"/>
      <c r="O256" s="264"/>
    </row>
    <row r="257" spans="1:15" s="265" customFormat="1" ht="45">
      <c r="A257" s="420">
        <v>247</v>
      </c>
      <c r="B257" s="142" t="s">
        <v>4822</v>
      </c>
      <c r="C257" s="142" t="s">
        <v>2461</v>
      </c>
      <c r="D257" s="142" t="s">
        <v>4897</v>
      </c>
      <c r="E257" s="142" t="s">
        <v>4901</v>
      </c>
      <c r="F257" s="142" t="s">
        <v>4902</v>
      </c>
      <c r="G257" s="142" t="s">
        <v>4900</v>
      </c>
      <c r="H257" s="246"/>
      <c r="I257" s="264"/>
      <c r="J257" s="264"/>
      <c r="K257" s="264"/>
      <c r="L257" s="264"/>
      <c r="M257" s="264"/>
      <c r="N257" s="264"/>
      <c r="O257" s="264"/>
    </row>
    <row r="258" spans="1:15" s="265" customFormat="1" ht="45">
      <c r="A258" s="420">
        <f t="shared" si="3"/>
        <v>248</v>
      </c>
      <c r="B258" s="142" t="s">
        <v>4822</v>
      </c>
      <c r="C258" s="142" t="s">
        <v>2456</v>
      </c>
      <c r="D258" s="142" t="s">
        <v>4897</v>
      </c>
      <c r="E258" s="142" t="s">
        <v>4903</v>
      </c>
      <c r="F258" s="142" t="s">
        <v>4904</v>
      </c>
      <c r="G258" s="142" t="s">
        <v>4900</v>
      </c>
      <c r="H258" s="246"/>
      <c r="I258" s="264"/>
      <c r="J258" s="264"/>
      <c r="K258" s="264"/>
      <c r="L258" s="264"/>
      <c r="M258" s="264"/>
      <c r="N258" s="264"/>
      <c r="O258" s="264"/>
    </row>
    <row r="259" spans="1:15" s="265" customFormat="1" ht="45">
      <c r="A259" s="420">
        <v>248</v>
      </c>
      <c r="B259" s="142" t="s">
        <v>4822</v>
      </c>
      <c r="C259" s="142" t="s">
        <v>2453</v>
      </c>
      <c r="D259" s="142" t="s">
        <v>4897</v>
      </c>
      <c r="E259" s="142" t="s">
        <v>4905</v>
      </c>
      <c r="F259" s="142" t="s">
        <v>4906</v>
      </c>
      <c r="G259" s="142" t="s">
        <v>4900</v>
      </c>
      <c r="H259" s="246"/>
      <c r="I259" s="264"/>
      <c r="J259" s="264"/>
      <c r="K259" s="264"/>
      <c r="L259" s="264"/>
      <c r="M259" s="264"/>
      <c r="N259" s="264"/>
      <c r="O259" s="264"/>
    </row>
    <row r="260" spans="1:15" s="265" customFormat="1" ht="45">
      <c r="A260" s="420">
        <f t="shared" si="3"/>
        <v>249</v>
      </c>
      <c r="B260" s="142" t="s">
        <v>4822</v>
      </c>
      <c r="C260" s="142" t="s">
        <v>4874</v>
      </c>
      <c r="D260" s="142" t="s">
        <v>4897</v>
      </c>
      <c r="E260" s="142" t="s">
        <v>4907</v>
      </c>
      <c r="F260" s="142" t="s">
        <v>4908</v>
      </c>
      <c r="G260" s="142" t="s">
        <v>4900</v>
      </c>
      <c r="H260" s="246"/>
      <c r="I260" s="264"/>
      <c r="J260" s="264"/>
      <c r="K260" s="264"/>
      <c r="L260" s="264"/>
      <c r="M260" s="264"/>
      <c r="N260" s="264"/>
      <c r="O260" s="264"/>
    </row>
    <row r="261" spans="1:15" s="265" customFormat="1" ht="45">
      <c r="A261" s="420">
        <v>249</v>
      </c>
      <c r="B261" s="142" t="s">
        <v>4822</v>
      </c>
      <c r="C261" s="142" t="s">
        <v>2458</v>
      </c>
      <c r="D261" s="142" t="s">
        <v>4897</v>
      </c>
      <c r="E261" s="142" t="s">
        <v>4909</v>
      </c>
      <c r="F261" s="142" t="s">
        <v>4910</v>
      </c>
      <c r="G261" s="142" t="s">
        <v>4900</v>
      </c>
      <c r="H261" s="246"/>
      <c r="I261" s="264"/>
      <c r="J261" s="264"/>
      <c r="K261" s="264"/>
      <c r="L261" s="264"/>
      <c r="M261" s="264"/>
      <c r="N261" s="264"/>
      <c r="O261" s="264"/>
    </row>
    <row r="262" spans="1:15" s="265" customFormat="1" ht="45">
      <c r="A262" s="420">
        <f t="shared" si="3"/>
        <v>250</v>
      </c>
      <c r="B262" s="142" t="s">
        <v>4822</v>
      </c>
      <c r="C262" s="142" t="s">
        <v>2695</v>
      </c>
      <c r="D262" s="142" t="s">
        <v>4897</v>
      </c>
      <c r="E262" s="142" t="s">
        <v>4911</v>
      </c>
      <c r="F262" s="142" t="s">
        <v>4912</v>
      </c>
      <c r="G262" s="142" t="s">
        <v>4900</v>
      </c>
      <c r="H262" s="246"/>
      <c r="I262" s="264"/>
      <c r="J262" s="264"/>
      <c r="K262" s="264"/>
      <c r="L262" s="264"/>
      <c r="M262" s="264"/>
      <c r="N262" s="264"/>
      <c r="O262" s="264"/>
    </row>
    <row r="263" spans="1:15" s="265" customFormat="1" ht="45">
      <c r="A263" s="420">
        <v>250</v>
      </c>
      <c r="B263" s="142" t="s">
        <v>4822</v>
      </c>
      <c r="C263" s="142" t="s">
        <v>2699</v>
      </c>
      <c r="D263" s="142" t="s">
        <v>4897</v>
      </c>
      <c r="E263" s="142" t="s">
        <v>4913</v>
      </c>
      <c r="F263" s="142" t="s">
        <v>4914</v>
      </c>
      <c r="G263" s="142" t="s">
        <v>4900</v>
      </c>
      <c r="H263" s="246"/>
      <c r="I263" s="264"/>
      <c r="J263" s="264"/>
      <c r="K263" s="264"/>
      <c r="L263" s="264"/>
      <c r="M263" s="264"/>
      <c r="N263" s="264"/>
      <c r="O263" s="264"/>
    </row>
    <row r="264" spans="1:15" s="265" customFormat="1" ht="45">
      <c r="A264" s="420">
        <f t="shared" si="3"/>
        <v>251</v>
      </c>
      <c r="B264" s="142" t="s">
        <v>4822</v>
      </c>
      <c r="C264" s="142" t="s">
        <v>2703</v>
      </c>
      <c r="D264" s="142" t="s">
        <v>4897</v>
      </c>
      <c r="E264" s="142" t="s">
        <v>4915</v>
      </c>
      <c r="F264" s="142" t="s">
        <v>4916</v>
      </c>
      <c r="G264" s="142" t="s">
        <v>4900</v>
      </c>
      <c r="H264" s="246"/>
      <c r="I264" s="264"/>
      <c r="J264" s="264"/>
      <c r="K264" s="264"/>
      <c r="L264" s="264"/>
      <c r="M264" s="264"/>
      <c r="N264" s="264"/>
      <c r="O264" s="264"/>
    </row>
    <row r="265" spans="1:15" s="265" customFormat="1" ht="45">
      <c r="A265" s="420">
        <v>251</v>
      </c>
      <c r="B265" s="142" t="s">
        <v>4822</v>
      </c>
      <c r="C265" s="142" t="s">
        <v>4917</v>
      </c>
      <c r="D265" s="142" t="s">
        <v>4897</v>
      </c>
      <c r="E265" s="142" t="s">
        <v>4918</v>
      </c>
      <c r="F265" s="142" t="s">
        <v>4919</v>
      </c>
      <c r="G265" s="142" t="s">
        <v>4900</v>
      </c>
      <c r="H265" s="246"/>
      <c r="I265" s="264"/>
      <c r="J265" s="264"/>
      <c r="K265" s="264"/>
      <c r="L265" s="264"/>
      <c r="M265" s="264"/>
      <c r="N265" s="264"/>
      <c r="O265" s="264"/>
    </row>
    <row r="266" spans="1:15" s="265" customFormat="1" ht="45">
      <c r="A266" s="420">
        <f t="shared" ref="A266:A280" si="4">IF(B266&lt;&gt;"",A265+1,"")</f>
        <v>252</v>
      </c>
      <c r="B266" s="142" t="s">
        <v>4822</v>
      </c>
      <c r="C266" s="142" t="s">
        <v>4920</v>
      </c>
      <c r="D266" s="142" t="s">
        <v>4897</v>
      </c>
      <c r="E266" s="142" t="s">
        <v>4921</v>
      </c>
      <c r="F266" s="142" t="s">
        <v>4922</v>
      </c>
      <c r="G266" s="142" t="s">
        <v>4900</v>
      </c>
      <c r="H266" s="246"/>
      <c r="I266" s="264"/>
      <c r="J266" s="264"/>
      <c r="K266" s="264"/>
      <c r="L266" s="264"/>
      <c r="M266" s="264"/>
      <c r="N266" s="264"/>
      <c r="O266" s="264"/>
    </row>
    <row r="267" spans="1:15" s="265" customFormat="1" ht="45">
      <c r="A267" s="420">
        <v>252</v>
      </c>
      <c r="B267" s="142" t="s">
        <v>4822</v>
      </c>
      <c r="C267" s="142" t="s">
        <v>4779</v>
      </c>
      <c r="D267" s="142" t="s">
        <v>4897</v>
      </c>
      <c r="E267" s="142" t="s">
        <v>4923</v>
      </c>
      <c r="F267" s="142" t="s">
        <v>4924</v>
      </c>
      <c r="G267" s="142" t="s">
        <v>4900</v>
      </c>
      <c r="H267" s="246"/>
      <c r="I267" s="264"/>
      <c r="J267" s="264"/>
      <c r="K267" s="264"/>
      <c r="L267" s="264"/>
      <c r="M267" s="264"/>
      <c r="N267" s="264"/>
      <c r="O267" s="264"/>
    </row>
    <row r="268" spans="1:15" s="265" customFormat="1" ht="45">
      <c r="A268" s="420">
        <f t="shared" si="4"/>
        <v>253</v>
      </c>
      <c r="B268" s="142" t="s">
        <v>4822</v>
      </c>
      <c r="C268" s="142" t="s">
        <v>2718</v>
      </c>
      <c r="D268" s="142" t="s">
        <v>4897</v>
      </c>
      <c r="E268" s="142" t="s">
        <v>4925</v>
      </c>
      <c r="F268" s="142" t="s">
        <v>4926</v>
      </c>
      <c r="G268" s="142" t="s">
        <v>4900</v>
      </c>
      <c r="H268" s="246"/>
      <c r="I268" s="264"/>
      <c r="J268" s="264"/>
      <c r="K268" s="264"/>
      <c r="L268" s="264"/>
      <c r="M268" s="264"/>
      <c r="N268" s="264"/>
      <c r="O268" s="264"/>
    </row>
    <row r="269" spans="1:15" s="265" customFormat="1" ht="45">
      <c r="A269" s="420">
        <v>253</v>
      </c>
      <c r="B269" s="142" t="s">
        <v>4822</v>
      </c>
      <c r="C269" s="142" t="s">
        <v>2732</v>
      </c>
      <c r="D269" s="142" t="s">
        <v>4897</v>
      </c>
      <c r="E269" s="142" t="s">
        <v>4927</v>
      </c>
      <c r="F269" s="142" t="s">
        <v>4928</v>
      </c>
      <c r="G269" s="142" t="s">
        <v>4900</v>
      </c>
      <c r="H269" s="246"/>
      <c r="I269" s="264"/>
      <c r="J269" s="264"/>
      <c r="K269" s="264"/>
      <c r="L269" s="264"/>
      <c r="M269" s="264"/>
      <c r="N269" s="264"/>
      <c r="O269" s="264"/>
    </row>
    <row r="270" spans="1:15" s="265" customFormat="1" ht="45">
      <c r="A270" s="420">
        <f t="shared" si="4"/>
        <v>254</v>
      </c>
      <c r="B270" s="142" t="s">
        <v>4822</v>
      </c>
      <c r="C270" s="142" t="s">
        <v>2750</v>
      </c>
      <c r="D270" s="142" t="s">
        <v>4897</v>
      </c>
      <c r="E270" s="142" t="s">
        <v>4929</v>
      </c>
      <c r="F270" s="142" t="s">
        <v>4930</v>
      </c>
      <c r="G270" s="142" t="s">
        <v>4900</v>
      </c>
      <c r="H270" s="246"/>
      <c r="I270" s="264"/>
      <c r="J270" s="264"/>
      <c r="K270" s="264"/>
      <c r="L270" s="264"/>
      <c r="M270" s="264"/>
      <c r="N270" s="264"/>
      <c r="O270" s="264"/>
    </row>
    <row r="271" spans="1:15" s="265" customFormat="1" ht="45">
      <c r="A271" s="420">
        <v>254</v>
      </c>
      <c r="B271" s="142" t="s">
        <v>4822</v>
      </c>
      <c r="C271" s="142" t="s">
        <v>2781</v>
      </c>
      <c r="D271" s="142" t="s">
        <v>4897</v>
      </c>
      <c r="E271" s="142" t="s">
        <v>4931</v>
      </c>
      <c r="F271" s="142" t="s">
        <v>4932</v>
      </c>
      <c r="G271" s="142" t="s">
        <v>4900</v>
      </c>
      <c r="H271" s="246"/>
      <c r="I271" s="264"/>
      <c r="J271" s="264"/>
      <c r="K271" s="264"/>
      <c r="L271" s="264"/>
      <c r="M271" s="264"/>
      <c r="N271" s="264"/>
      <c r="O271" s="264"/>
    </row>
    <row r="272" spans="1:15" s="265" customFormat="1" ht="45">
      <c r="A272" s="420">
        <f t="shared" si="4"/>
        <v>255</v>
      </c>
      <c r="B272" s="142" t="s">
        <v>4822</v>
      </c>
      <c r="C272" s="142" t="s">
        <v>2501</v>
      </c>
      <c r="D272" s="142" t="s">
        <v>4897</v>
      </c>
      <c r="E272" s="142" t="s">
        <v>4933</v>
      </c>
      <c r="F272" s="142" t="s">
        <v>4934</v>
      </c>
      <c r="G272" s="142" t="s">
        <v>4900</v>
      </c>
      <c r="H272" s="246"/>
      <c r="I272" s="264"/>
      <c r="J272" s="264"/>
      <c r="K272" s="264"/>
      <c r="L272" s="264"/>
      <c r="M272" s="264"/>
      <c r="N272" s="264"/>
      <c r="O272" s="264"/>
    </row>
    <row r="273" spans="1:15" s="265" customFormat="1" ht="45">
      <c r="A273" s="420">
        <v>255</v>
      </c>
      <c r="B273" s="142" t="s">
        <v>4822</v>
      </c>
      <c r="C273" s="142" t="s">
        <v>4935</v>
      </c>
      <c r="D273" s="142" t="s">
        <v>4897</v>
      </c>
      <c r="E273" s="142" t="s">
        <v>4936</v>
      </c>
      <c r="F273" s="142" t="s">
        <v>4937</v>
      </c>
      <c r="G273" s="142" t="s">
        <v>4900</v>
      </c>
      <c r="H273" s="246"/>
      <c r="I273" s="264"/>
      <c r="J273" s="264"/>
      <c r="K273" s="264"/>
      <c r="L273" s="264"/>
      <c r="M273" s="264"/>
      <c r="N273" s="264"/>
      <c r="O273" s="264"/>
    </row>
    <row r="274" spans="1:15" s="265" customFormat="1" ht="45">
      <c r="A274" s="420">
        <f t="shared" si="4"/>
        <v>256</v>
      </c>
      <c r="B274" s="142" t="s">
        <v>4822</v>
      </c>
      <c r="C274" s="142" t="s">
        <v>2504</v>
      </c>
      <c r="D274" s="142" t="s">
        <v>4897</v>
      </c>
      <c r="E274" s="142" t="s">
        <v>4938</v>
      </c>
      <c r="F274" s="142" t="s">
        <v>4939</v>
      </c>
      <c r="G274" s="142" t="s">
        <v>4900</v>
      </c>
      <c r="H274" s="246"/>
      <c r="I274" s="264"/>
      <c r="J274" s="264"/>
      <c r="K274" s="264"/>
      <c r="L274" s="264"/>
      <c r="M274" s="264"/>
      <c r="N274" s="264"/>
      <c r="O274" s="264"/>
    </row>
    <row r="275" spans="1:15" s="265" customFormat="1" ht="45">
      <c r="A275" s="420">
        <v>256</v>
      </c>
      <c r="B275" s="142" t="s">
        <v>4822</v>
      </c>
      <c r="C275" s="142" t="s">
        <v>2506</v>
      </c>
      <c r="D275" s="142" t="s">
        <v>4897</v>
      </c>
      <c r="E275" s="142" t="s">
        <v>4940</v>
      </c>
      <c r="F275" s="142" t="s">
        <v>4941</v>
      </c>
      <c r="G275" s="142" t="s">
        <v>4900</v>
      </c>
      <c r="H275" s="246"/>
      <c r="I275" s="264"/>
      <c r="J275" s="264"/>
      <c r="K275" s="264"/>
      <c r="L275" s="264"/>
      <c r="M275" s="264"/>
      <c r="N275" s="264"/>
      <c r="O275" s="264"/>
    </row>
    <row r="276" spans="1:15" s="265" customFormat="1" ht="45">
      <c r="A276" s="420">
        <f t="shared" si="4"/>
        <v>257</v>
      </c>
      <c r="B276" s="142" t="s">
        <v>4822</v>
      </c>
      <c r="C276" s="142" t="s">
        <v>2792</v>
      </c>
      <c r="D276" s="142" t="s">
        <v>4897</v>
      </c>
      <c r="E276" s="142" t="s">
        <v>4942</v>
      </c>
      <c r="F276" s="142" t="s">
        <v>4943</v>
      </c>
      <c r="G276" s="142" t="s">
        <v>4900</v>
      </c>
      <c r="H276" s="246"/>
      <c r="I276" s="264"/>
      <c r="J276" s="264"/>
      <c r="K276" s="264"/>
      <c r="L276" s="264"/>
      <c r="M276" s="264"/>
      <c r="N276" s="264"/>
      <c r="O276" s="264"/>
    </row>
    <row r="277" spans="1:15" s="265" customFormat="1" ht="45">
      <c r="A277" s="420">
        <v>257</v>
      </c>
      <c r="B277" s="142" t="s">
        <v>4822</v>
      </c>
      <c r="C277" s="142" t="s">
        <v>2795</v>
      </c>
      <c r="D277" s="142" t="s">
        <v>4897</v>
      </c>
      <c r="E277" s="142" t="s">
        <v>4944</v>
      </c>
      <c r="F277" s="142" t="s">
        <v>4945</v>
      </c>
      <c r="G277" s="142" t="s">
        <v>4900</v>
      </c>
      <c r="H277" s="246"/>
      <c r="I277" s="264"/>
      <c r="J277" s="264"/>
      <c r="K277" s="264"/>
      <c r="L277" s="264"/>
      <c r="M277" s="264"/>
      <c r="N277" s="264"/>
      <c r="O277" s="264"/>
    </row>
    <row r="278" spans="1:15" s="265" customFormat="1" ht="45">
      <c r="A278" s="420">
        <f t="shared" si="4"/>
        <v>258</v>
      </c>
      <c r="B278" s="142" t="s">
        <v>4822</v>
      </c>
      <c r="C278" s="142" t="s">
        <v>2802</v>
      </c>
      <c r="D278" s="142" t="s">
        <v>4897</v>
      </c>
      <c r="E278" s="142" t="s">
        <v>4946</v>
      </c>
      <c r="F278" s="142" t="s">
        <v>4947</v>
      </c>
      <c r="G278" s="142" t="s">
        <v>4900</v>
      </c>
      <c r="H278" s="246"/>
      <c r="I278" s="264"/>
      <c r="J278" s="264"/>
      <c r="K278" s="264"/>
      <c r="L278" s="264"/>
      <c r="M278" s="264"/>
      <c r="N278" s="264"/>
      <c r="O278" s="264"/>
    </row>
    <row r="279" spans="1:15" s="265" customFormat="1" ht="45">
      <c r="A279" s="420">
        <v>258</v>
      </c>
      <c r="B279" s="142" t="s">
        <v>4822</v>
      </c>
      <c r="C279" s="142" t="s">
        <v>2804</v>
      </c>
      <c r="D279" s="142" t="s">
        <v>4897</v>
      </c>
      <c r="E279" s="142" t="s">
        <v>4948</v>
      </c>
      <c r="F279" s="142" t="s">
        <v>4949</v>
      </c>
      <c r="G279" s="142" t="s">
        <v>4900</v>
      </c>
      <c r="H279" s="246"/>
      <c r="I279" s="264"/>
      <c r="J279" s="264"/>
      <c r="K279" s="264"/>
      <c r="L279" s="264"/>
      <c r="M279" s="264"/>
      <c r="N279" s="264"/>
      <c r="O279" s="264"/>
    </row>
    <row r="280" spans="1:15" s="265" customFormat="1" ht="45">
      <c r="A280" s="420">
        <f t="shared" si="4"/>
        <v>259</v>
      </c>
      <c r="B280" s="142" t="s">
        <v>4822</v>
      </c>
      <c r="C280" s="142" t="s">
        <v>4865</v>
      </c>
      <c r="D280" s="142" t="s">
        <v>4897</v>
      </c>
      <c r="E280" s="142" t="s">
        <v>4950</v>
      </c>
      <c r="F280" s="142" t="s">
        <v>4951</v>
      </c>
      <c r="G280" s="142" t="s">
        <v>4900</v>
      </c>
      <c r="H280" s="246"/>
      <c r="I280" s="264"/>
      <c r="J280" s="264"/>
      <c r="K280" s="264"/>
      <c r="L280" s="264"/>
      <c r="M280" s="264"/>
      <c r="N280" s="264"/>
      <c r="O280" s="264"/>
    </row>
    <row r="281" spans="1:15" s="265" customFormat="1" ht="45">
      <c r="A281" s="420">
        <v>259</v>
      </c>
      <c r="B281" s="142" t="s">
        <v>4822</v>
      </c>
      <c r="C281" s="142" t="s">
        <v>4952</v>
      </c>
      <c r="D281" s="142" t="s">
        <v>4897</v>
      </c>
      <c r="E281" s="142" t="s">
        <v>4953</v>
      </c>
      <c r="F281" s="142" t="s">
        <v>4954</v>
      </c>
      <c r="G281" s="142" t="s">
        <v>4900</v>
      </c>
      <c r="H281" s="246"/>
      <c r="I281" s="264"/>
      <c r="J281" s="264"/>
      <c r="K281" s="264"/>
      <c r="L281" s="264"/>
      <c r="M281" s="264"/>
      <c r="N281" s="264"/>
      <c r="O281" s="264"/>
    </row>
    <row r="282" spans="1:15" s="265" customFormat="1" ht="45">
      <c r="A282" s="420">
        <f t="shared" ref="A282:A292" si="5">IF(B282&lt;&gt;"",A281+1,"")</f>
        <v>260</v>
      </c>
      <c r="B282" s="142" t="s">
        <v>4822</v>
      </c>
      <c r="C282" s="142" t="s">
        <v>2812</v>
      </c>
      <c r="D282" s="142" t="s">
        <v>4897</v>
      </c>
      <c r="E282" s="142" t="s">
        <v>4955</v>
      </c>
      <c r="F282" s="142" t="s">
        <v>4956</v>
      </c>
      <c r="G282" s="142" t="s">
        <v>4900</v>
      </c>
      <c r="H282" s="246"/>
      <c r="I282" s="264"/>
      <c r="J282" s="264"/>
      <c r="K282" s="264"/>
      <c r="L282" s="264"/>
      <c r="M282" s="264"/>
      <c r="N282" s="264"/>
      <c r="O282" s="264"/>
    </row>
    <row r="283" spans="1:15" s="265" customFormat="1" ht="45">
      <c r="A283" s="420">
        <v>260</v>
      </c>
      <c r="B283" s="142" t="s">
        <v>4822</v>
      </c>
      <c r="C283" s="142" t="s">
        <v>2823</v>
      </c>
      <c r="D283" s="142" t="s">
        <v>4897</v>
      </c>
      <c r="E283" s="142" t="s">
        <v>4957</v>
      </c>
      <c r="F283" s="142" t="s">
        <v>4958</v>
      </c>
      <c r="G283" s="142" t="s">
        <v>4900</v>
      </c>
      <c r="H283" s="246"/>
      <c r="I283" s="264"/>
      <c r="J283" s="264"/>
      <c r="K283" s="264"/>
      <c r="L283" s="264"/>
      <c r="M283" s="264"/>
      <c r="N283" s="264"/>
      <c r="O283" s="264"/>
    </row>
    <row r="284" spans="1:15" s="265" customFormat="1" ht="45">
      <c r="A284" s="420">
        <f t="shared" si="5"/>
        <v>261</v>
      </c>
      <c r="B284" s="142" t="s">
        <v>4822</v>
      </c>
      <c r="C284" s="142" t="s">
        <v>2840</v>
      </c>
      <c r="D284" s="142" t="s">
        <v>4897</v>
      </c>
      <c r="E284" s="142" t="s">
        <v>4959</v>
      </c>
      <c r="F284" s="142" t="s">
        <v>4960</v>
      </c>
      <c r="G284" s="142" t="s">
        <v>4900</v>
      </c>
      <c r="H284" s="246"/>
      <c r="I284" s="264"/>
      <c r="J284" s="264"/>
      <c r="K284" s="264"/>
      <c r="L284" s="264"/>
      <c r="M284" s="264"/>
      <c r="N284" s="264"/>
      <c r="O284" s="264"/>
    </row>
    <row r="285" spans="1:15" ht="45">
      <c r="A285" s="420">
        <v>261</v>
      </c>
      <c r="B285" s="142" t="s">
        <v>4894</v>
      </c>
      <c r="C285" s="142" t="s">
        <v>4961</v>
      </c>
      <c r="D285" s="142" t="s">
        <v>4880</v>
      </c>
      <c r="E285" s="142" t="s">
        <v>4962</v>
      </c>
      <c r="F285" s="142" t="s">
        <v>4963</v>
      </c>
      <c r="G285" s="142"/>
      <c r="H285" s="246"/>
      <c r="I285" s="225"/>
      <c r="J285" s="225"/>
      <c r="K285" s="225"/>
      <c r="L285" s="225"/>
      <c r="M285" s="225"/>
      <c r="N285" s="225"/>
      <c r="O285" s="225"/>
    </row>
    <row r="286" spans="1:15" ht="60">
      <c r="A286" s="420">
        <f t="shared" si="5"/>
        <v>262</v>
      </c>
      <c r="B286" s="142" t="s">
        <v>4894</v>
      </c>
      <c r="C286" s="420" t="s">
        <v>4964</v>
      </c>
      <c r="D286" s="420" t="s">
        <v>4965</v>
      </c>
      <c r="E286" s="142" t="s">
        <v>4963</v>
      </c>
      <c r="F286" s="420" t="s">
        <v>4966</v>
      </c>
      <c r="G286" s="420"/>
      <c r="H286" s="224"/>
      <c r="I286" s="225"/>
      <c r="J286" s="225"/>
      <c r="K286" s="225"/>
      <c r="L286" s="225"/>
      <c r="M286" s="225"/>
      <c r="N286" s="225"/>
      <c r="O286" s="225"/>
    </row>
    <row r="287" spans="1:15" s="218" customFormat="1" ht="90">
      <c r="A287" s="420">
        <v>263</v>
      </c>
      <c r="B287" s="420" t="s">
        <v>4894</v>
      </c>
      <c r="C287" s="420" t="s">
        <v>4967</v>
      </c>
      <c r="D287" s="420" t="s">
        <v>893</v>
      </c>
      <c r="E287" s="420" t="s">
        <v>4968</v>
      </c>
      <c r="F287" s="420" t="s">
        <v>228</v>
      </c>
      <c r="G287" s="420" t="s">
        <v>4969</v>
      </c>
      <c r="H287" s="224"/>
      <c r="I287" s="225"/>
      <c r="J287" s="225"/>
      <c r="K287" s="225"/>
      <c r="L287" s="225"/>
      <c r="M287" s="225"/>
      <c r="N287" s="225"/>
      <c r="O287" s="225"/>
    </row>
    <row r="288" spans="1:15" ht="45">
      <c r="A288" s="420">
        <f t="shared" si="5"/>
        <v>264</v>
      </c>
      <c r="B288" s="420" t="s">
        <v>4894</v>
      </c>
      <c r="C288" s="420" t="s">
        <v>4450</v>
      </c>
      <c r="D288" s="420" t="s">
        <v>4970</v>
      </c>
      <c r="E288" s="420" t="s">
        <v>4971</v>
      </c>
      <c r="F288" s="420" t="s">
        <v>4972</v>
      </c>
      <c r="G288" s="420"/>
      <c r="H288" s="224"/>
      <c r="I288" s="225"/>
      <c r="J288" s="225"/>
      <c r="K288" s="225"/>
      <c r="L288" s="225"/>
      <c r="M288" s="225"/>
      <c r="N288" s="225"/>
      <c r="O288" s="225"/>
    </row>
    <row r="289" spans="1:15" ht="45">
      <c r="A289" s="420">
        <v>264</v>
      </c>
      <c r="B289" s="420" t="s">
        <v>4894</v>
      </c>
      <c r="C289" s="420" t="s">
        <v>4973</v>
      </c>
      <c r="D289" s="420" t="s">
        <v>4970</v>
      </c>
      <c r="E289" s="420" t="s">
        <v>4974</v>
      </c>
      <c r="F289" s="420" t="s">
        <v>4975</v>
      </c>
      <c r="G289" s="420"/>
      <c r="H289" s="224"/>
      <c r="I289" s="225"/>
      <c r="J289" s="225"/>
      <c r="K289" s="225"/>
      <c r="L289" s="225"/>
      <c r="M289" s="225"/>
      <c r="N289" s="225"/>
      <c r="O289" s="225"/>
    </row>
    <row r="290" spans="1:15" ht="45">
      <c r="A290" s="420">
        <f t="shared" si="5"/>
        <v>265</v>
      </c>
      <c r="B290" s="420" t="s">
        <v>4894</v>
      </c>
      <c r="C290" s="420" t="s">
        <v>4976</v>
      </c>
      <c r="D290" s="420" t="s">
        <v>4858</v>
      </c>
      <c r="E290" s="420" t="s">
        <v>2791</v>
      </c>
      <c r="F290" s="420" t="s">
        <v>4977</v>
      </c>
      <c r="G290" s="420"/>
      <c r="H290" s="224"/>
      <c r="I290" s="225"/>
      <c r="J290" s="225"/>
      <c r="K290" s="225"/>
      <c r="L290" s="225"/>
      <c r="M290" s="225"/>
      <c r="N290" s="225"/>
      <c r="O290" s="225"/>
    </row>
    <row r="291" spans="1:15" ht="45">
      <c r="A291" s="420">
        <v>265</v>
      </c>
      <c r="B291" s="420" t="s">
        <v>4894</v>
      </c>
      <c r="C291" s="420" t="s">
        <v>1277</v>
      </c>
      <c r="D291" s="420" t="s">
        <v>4978</v>
      </c>
      <c r="E291" s="420" t="s">
        <v>907</v>
      </c>
      <c r="F291" s="420" t="s">
        <v>4979</v>
      </c>
      <c r="G291" s="420"/>
      <c r="H291" s="224"/>
      <c r="I291" s="225"/>
      <c r="J291" s="225"/>
      <c r="K291" s="225"/>
      <c r="L291" s="225"/>
      <c r="M291" s="225"/>
      <c r="N291" s="225"/>
      <c r="O291" s="225"/>
    </row>
    <row r="292" spans="1:15" s="218" customFormat="1" ht="120">
      <c r="A292" s="420">
        <f t="shared" si="5"/>
        <v>266</v>
      </c>
      <c r="B292" s="420" t="s">
        <v>4980</v>
      </c>
      <c r="C292" s="420" t="s">
        <v>4981</v>
      </c>
      <c r="D292" s="420" t="s">
        <v>4546</v>
      </c>
      <c r="E292" s="420"/>
      <c r="F292" s="249" t="s">
        <v>4982</v>
      </c>
      <c r="G292" s="266" t="s">
        <v>4983</v>
      </c>
      <c r="H292" s="224" t="s">
        <v>4984</v>
      </c>
      <c r="I292" s="225"/>
      <c r="J292" s="225"/>
      <c r="K292" s="225"/>
      <c r="L292" s="225"/>
      <c r="M292" s="225"/>
      <c r="N292" s="225"/>
      <c r="O292" s="225"/>
    </row>
    <row r="293" spans="1:15" ht="165">
      <c r="A293" s="420">
        <v>267</v>
      </c>
      <c r="B293" s="420" t="s">
        <v>4980</v>
      </c>
      <c r="C293" s="420" t="s">
        <v>4985</v>
      </c>
      <c r="D293" s="420" t="s">
        <v>4546</v>
      </c>
      <c r="E293" s="420"/>
      <c r="F293" s="249" t="s">
        <v>4986</v>
      </c>
      <c r="G293" s="266" t="s">
        <v>4987</v>
      </c>
      <c r="H293" s="224" t="s">
        <v>4988</v>
      </c>
      <c r="I293" s="225"/>
      <c r="J293" s="225"/>
      <c r="K293" s="225"/>
      <c r="L293" s="225"/>
      <c r="M293" s="225"/>
      <c r="N293" s="225"/>
      <c r="O293" s="225"/>
    </row>
    <row r="294" spans="1:15" ht="60">
      <c r="A294" s="420">
        <v>268</v>
      </c>
      <c r="B294" s="420" t="s">
        <v>4980</v>
      </c>
      <c r="C294" s="420" t="s">
        <v>4733</v>
      </c>
      <c r="D294" s="420" t="s">
        <v>897</v>
      </c>
      <c r="E294" s="420" t="s">
        <v>4989</v>
      </c>
      <c r="F294" s="420" t="s">
        <v>4990</v>
      </c>
      <c r="G294" s="420"/>
      <c r="H294" s="224"/>
      <c r="I294" s="225"/>
      <c r="J294" s="225"/>
      <c r="K294" s="225"/>
      <c r="L294" s="225"/>
      <c r="M294" s="225"/>
      <c r="N294" s="225"/>
      <c r="O294" s="225"/>
    </row>
    <row r="295" spans="1:15" ht="45">
      <c r="A295" s="420">
        <v>269</v>
      </c>
      <c r="B295" s="420" t="s">
        <v>4991</v>
      </c>
      <c r="C295" s="420" t="s">
        <v>1903</v>
      </c>
      <c r="D295" s="420" t="s">
        <v>897</v>
      </c>
      <c r="E295" s="420" t="s">
        <v>4992</v>
      </c>
      <c r="F295" s="420" t="s">
        <v>4993</v>
      </c>
      <c r="G295" s="267"/>
      <c r="H295" s="255"/>
      <c r="I295" s="225"/>
      <c r="J295" s="225"/>
      <c r="K295" s="225"/>
      <c r="L295" s="225"/>
      <c r="M295" s="225"/>
      <c r="N295" s="225"/>
      <c r="O295" s="225"/>
    </row>
    <row r="296" spans="1:15" ht="45">
      <c r="A296" s="420">
        <v>270</v>
      </c>
      <c r="B296" s="420" t="s">
        <v>4991</v>
      </c>
      <c r="C296" s="420" t="s">
        <v>4994</v>
      </c>
      <c r="D296" s="420" t="s">
        <v>4995</v>
      </c>
      <c r="E296" s="247" t="s">
        <v>1408</v>
      </c>
      <c r="F296" s="247" t="s">
        <v>4996</v>
      </c>
      <c r="G296" s="247"/>
      <c r="H296" s="254"/>
      <c r="I296" s="225"/>
      <c r="J296" s="225"/>
      <c r="K296" s="225"/>
      <c r="L296" s="225"/>
      <c r="M296" s="225"/>
      <c r="N296" s="225"/>
      <c r="O296" s="225"/>
    </row>
    <row r="297" spans="1:15" ht="45">
      <c r="A297" s="420">
        <v>271</v>
      </c>
      <c r="B297" s="420" t="s">
        <v>4991</v>
      </c>
      <c r="C297" s="420" t="s">
        <v>4985</v>
      </c>
      <c r="D297" s="420" t="s">
        <v>897</v>
      </c>
      <c r="E297" s="247" t="s">
        <v>4997</v>
      </c>
      <c r="F297" s="247" t="s">
        <v>4998</v>
      </c>
      <c r="G297" s="247"/>
      <c r="H297" s="254"/>
      <c r="I297" s="225"/>
      <c r="J297" s="225"/>
      <c r="K297" s="225"/>
      <c r="L297" s="225"/>
      <c r="M297" s="225"/>
      <c r="N297" s="225"/>
      <c r="O297" s="225"/>
    </row>
    <row r="298" spans="1:15" ht="45">
      <c r="A298" s="420">
        <v>272</v>
      </c>
      <c r="B298" s="420" t="s">
        <v>4991</v>
      </c>
      <c r="C298" s="420" t="s">
        <v>4411</v>
      </c>
      <c r="D298" s="420" t="s">
        <v>897</v>
      </c>
      <c r="E298" s="247" t="s">
        <v>4999</v>
      </c>
      <c r="F298" s="247" t="s">
        <v>5000</v>
      </c>
      <c r="G298" s="247"/>
      <c r="H298" s="254"/>
      <c r="I298" s="225"/>
      <c r="J298" s="225"/>
      <c r="K298" s="225"/>
      <c r="L298" s="225"/>
      <c r="M298" s="225"/>
      <c r="N298" s="225"/>
      <c r="O298" s="225"/>
    </row>
    <row r="299" spans="1:15" ht="60">
      <c r="A299" s="420">
        <v>273</v>
      </c>
      <c r="B299" s="420" t="s">
        <v>5001</v>
      </c>
      <c r="C299" s="420" t="s">
        <v>1411</v>
      </c>
      <c r="D299" s="420" t="s">
        <v>893</v>
      </c>
      <c r="E299" s="420" t="s">
        <v>5002</v>
      </c>
      <c r="F299" s="420" t="s">
        <v>370</v>
      </c>
      <c r="G299" s="420" t="s">
        <v>5003</v>
      </c>
      <c r="H299" s="224"/>
      <c r="I299" s="225"/>
      <c r="J299" s="225"/>
      <c r="K299" s="225"/>
      <c r="L299" s="225"/>
      <c r="M299" s="225"/>
      <c r="N299" s="225"/>
      <c r="O299" s="225"/>
    </row>
    <row r="300" spans="1:15" ht="45">
      <c r="A300" s="420">
        <v>274</v>
      </c>
      <c r="B300" s="420" t="s">
        <v>5004</v>
      </c>
      <c r="C300" s="142" t="s">
        <v>4677</v>
      </c>
      <c r="D300" s="420" t="s">
        <v>3787</v>
      </c>
      <c r="E300" s="142" t="s">
        <v>4677</v>
      </c>
      <c r="F300" s="420" t="s">
        <v>5005</v>
      </c>
      <c r="G300" s="420" t="s">
        <v>5006</v>
      </c>
      <c r="H300" s="224"/>
      <c r="I300" s="225"/>
      <c r="J300" s="225"/>
      <c r="K300" s="225"/>
      <c r="L300" s="225"/>
      <c r="M300" s="225"/>
      <c r="N300" s="225"/>
      <c r="O300" s="225"/>
    </row>
    <row r="301" spans="1:15" ht="75">
      <c r="A301" s="420">
        <v>275</v>
      </c>
      <c r="B301" s="420" t="s">
        <v>5004</v>
      </c>
      <c r="C301" s="142" t="s">
        <v>4677</v>
      </c>
      <c r="D301" s="420" t="s">
        <v>893</v>
      </c>
      <c r="E301" s="420" t="s">
        <v>5007</v>
      </c>
      <c r="F301" s="420" t="s">
        <v>281</v>
      </c>
      <c r="G301" s="420" t="s">
        <v>5006</v>
      </c>
      <c r="H301" s="224"/>
      <c r="I301" s="225"/>
      <c r="J301" s="225"/>
      <c r="K301" s="225"/>
      <c r="L301" s="225"/>
      <c r="M301" s="225"/>
      <c r="N301" s="225"/>
      <c r="O301" s="225"/>
    </row>
    <row r="302" spans="1:15" ht="45">
      <c r="A302" s="420">
        <v>276</v>
      </c>
      <c r="B302" s="420" t="s">
        <v>5001</v>
      </c>
      <c r="C302" s="142" t="s">
        <v>4850</v>
      </c>
      <c r="D302" s="420" t="s">
        <v>897</v>
      </c>
      <c r="E302" s="420" t="s">
        <v>1467</v>
      </c>
      <c r="F302" s="420" t="s">
        <v>5008</v>
      </c>
      <c r="G302" s="420"/>
      <c r="H302" s="224"/>
      <c r="I302" s="225"/>
      <c r="J302" s="225"/>
      <c r="K302" s="225"/>
      <c r="L302" s="225"/>
      <c r="M302" s="225"/>
      <c r="N302" s="225"/>
      <c r="O302" s="225"/>
    </row>
    <row r="303" spans="1:15" ht="45">
      <c r="A303" s="420">
        <v>277</v>
      </c>
      <c r="B303" s="420" t="s">
        <v>5004</v>
      </c>
      <c r="C303" s="142" t="s">
        <v>1015</v>
      </c>
      <c r="D303" s="420" t="s">
        <v>897</v>
      </c>
      <c r="E303" s="420" t="s">
        <v>5009</v>
      </c>
      <c r="F303" s="420" t="s">
        <v>5010</v>
      </c>
      <c r="G303" s="142"/>
      <c r="H303" s="246"/>
      <c r="I303" s="225"/>
      <c r="J303" s="225"/>
      <c r="K303" s="225"/>
      <c r="L303" s="225"/>
      <c r="M303" s="225"/>
      <c r="N303" s="225"/>
      <c r="O303" s="225"/>
    </row>
    <row r="304" spans="1:15" ht="45">
      <c r="A304" s="420">
        <v>278</v>
      </c>
      <c r="B304" s="420" t="s">
        <v>5004</v>
      </c>
      <c r="C304" s="142" t="s">
        <v>5011</v>
      </c>
      <c r="D304" s="142" t="s">
        <v>5012</v>
      </c>
      <c r="E304" s="268" t="s">
        <v>5013</v>
      </c>
      <c r="F304" s="420" t="s">
        <v>5014</v>
      </c>
      <c r="G304" s="269"/>
      <c r="H304" s="270"/>
      <c r="I304" s="225"/>
      <c r="J304" s="225"/>
      <c r="K304" s="225"/>
      <c r="L304" s="225"/>
      <c r="M304" s="225"/>
      <c r="N304" s="225"/>
      <c r="O304" s="225"/>
    </row>
    <row r="305" spans="1:15" ht="30">
      <c r="A305" s="420">
        <v>279</v>
      </c>
      <c r="B305" s="142" t="s">
        <v>5015</v>
      </c>
      <c r="C305" s="142" t="s">
        <v>5016</v>
      </c>
      <c r="D305" s="142" t="s">
        <v>5017</v>
      </c>
      <c r="E305" s="142" t="s">
        <v>5018</v>
      </c>
      <c r="F305" s="142" t="s">
        <v>5019</v>
      </c>
      <c r="G305" s="142"/>
      <c r="H305" s="224"/>
      <c r="I305" s="225"/>
      <c r="J305" s="225"/>
      <c r="K305" s="225"/>
      <c r="L305" s="225"/>
      <c r="M305" s="225"/>
      <c r="N305" s="225"/>
      <c r="O305" s="225"/>
    </row>
    <row r="306" spans="1:15" ht="45">
      <c r="A306" s="420">
        <v>280</v>
      </c>
      <c r="B306" s="142" t="s">
        <v>5015</v>
      </c>
      <c r="C306" s="142" t="s">
        <v>5020</v>
      </c>
      <c r="D306" s="142" t="s">
        <v>893</v>
      </c>
      <c r="E306" s="142" t="s">
        <v>295</v>
      </c>
      <c r="F306" s="142" t="s">
        <v>5021</v>
      </c>
      <c r="G306" s="142"/>
      <c r="H306" s="224"/>
      <c r="I306" s="225"/>
      <c r="J306" s="225"/>
      <c r="K306" s="225"/>
      <c r="L306" s="225"/>
      <c r="M306" s="225"/>
      <c r="N306" s="225"/>
      <c r="O306" s="225"/>
    </row>
    <row r="307" spans="1:15" ht="45">
      <c r="A307" s="420">
        <v>281</v>
      </c>
      <c r="B307" s="142" t="s">
        <v>5015</v>
      </c>
      <c r="C307" s="142" t="s">
        <v>5022</v>
      </c>
      <c r="D307" s="142" t="s">
        <v>5023</v>
      </c>
      <c r="E307" s="142" t="s">
        <v>5024</v>
      </c>
      <c r="F307" s="142" t="s">
        <v>5025</v>
      </c>
      <c r="G307" s="142"/>
      <c r="H307" s="224"/>
      <c r="I307" s="225"/>
      <c r="J307" s="225"/>
      <c r="K307" s="225"/>
      <c r="L307" s="225"/>
      <c r="M307" s="225"/>
      <c r="N307" s="225"/>
      <c r="O307" s="225"/>
    </row>
    <row r="308" spans="1:15" ht="45">
      <c r="A308" s="420">
        <v>282</v>
      </c>
      <c r="B308" s="142" t="s">
        <v>5015</v>
      </c>
      <c r="C308" s="142" t="s">
        <v>5026</v>
      </c>
      <c r="D308" s="142" t="s">
        <v>897</v>
      </c>
      <c r="E308" s="142"/>
      <c r="F308" s="142" t="s">
        <v>5027</v>
      </c>
      <c r="G308" s="142" t="s">
        <v>5028</v>
      </c>
      <c r="H308" s="224"/>
      <c r="I308" s="225"/>
      <c r="J308" s="225"/>
      <c r="K308" s="225"/>
      <c r="L308" s="225"/>
      <c r="M308" s="225"/>
      <c r="N308" s="225"/>
      <c r="O308" s="225"/>
    </row>
    <row r="309" spans="1:15" ht="45">
      <c r="A309" s="420">
        <v>283</v>
      </c>
      <c r="B309" s="142" t="s">
        <v>5015</v>
      </c>
      <c r="C309" s="142" t="s">
        <v>5029</v>
      </c>
      <c r="D309" s="142" t="s">
        <v>4762</v>
      </c>
      <c r="E309" s="268" t="s">
        <v>310</v>
      </c>
      <c r="F309" s="142" t="s">
        <v>5030</v>
      </c>
      <c r="G309" s="142"/>
      <c r="H309" s="224"/>
      <c r="I309" s="225"/>
      <c r="J309" s="225"/>
      <c r="K309" s="225"/>
      <c r="L309" s="225"/>
      <c r="M309" s="225"/>
      <c r="N309" s="225"/>
      <c r="O309" s="225"/>
    </row>
    <row r="310" spans="1:15" ht="45">
      <c r="A310" s="420">
        <v>284</v>
      </c>
      <c r="B310" s="142" t="s">
        <v>5015</v>
      </c>
      <c r="C310" s="142" t="s">
        <v>4750</v>
      </c>
      <c r="D310" s="142" t="s">
        <v>4762</v>
      </c>
      <c r="E310" s="247" t="s">
        <v>5031</v>
      </c>
      <c r="F310" s="142" t="s">
        <v>5032</v>
      </c>
      <c r="G310" s="142"/>
      <c r="H310" s="224"/>
      <c r="I310" s="225"/>
      <c r="J310" s="225"/>
      <c r="K310" s="225"/>
      <c r="L310" s="225"/>
      <c r="M310" s="225"/>
      <c r="N310" s="225"/>
      <c r="O310" s="225"/>
    </row>
    <row r="311" spans="1:15" ht="45">
      <c r="A311" s="420">
        <v>285</v>
      </c>
      <c r="B311" s="142" t="s">
        <v>5015</v>
      </c>
      <c r="C311" s="142" t="s">
        <v>5033</v>
      </c>
      <c r="D311" s="142" t="s">
        <v>4762</v>
      </c>
      <c r="E311" s="268" t="s">
        <v>2503</v>
      </c>
      <c r="F311" s="142" t="s">
        <v>5034</v>
      </c>
      <c r="G311" s="142"/>
      <c r="H311" s="224"/>
      <c r="I311" s="225"/>
      <c r="J311" s="225"/>
      <c r="K311" s="225"/>
      <c r="L311" s="225"/>
      <c r="M311" s="225"/>
      <c r="N311" s="225"/>
      <c r="O311" s="225"/>
    </row>
    <row r="312" spans="1:15" ht="45">
      <c r="A312" s="420">
        <v>286</v>
      </c>
      <c r="B312" s="142" t="s">
        <v>5015</v>
      </c>
      <c r="C312" s="142" t="s">
        <v>2232</v>
      </c>
      <c r="D312" s="142" t="s">
        <v>5035</v>
      </c>
      <c r="E312" s="142" t="s">
        <v>5036</v>
      </c>
      <c r="F312" s="142" t="s">
        <v>5037</v>
      </c>
      <c r="G312" s="142"/>
      <c r="H312" s="224"/>
      <c r="I312" s="225"/>
      <c r="J312" s="225"/>
      <c r="K312" s="225"/>
      <c r="L312" s="225"/>
      <c r="M312" s="225"/>
      <c r="N312" s="225"/>
      <c r="O312" s="225"/>
    </row>
    <row r="313" spans="1:15" ht="45">
      <c r="A313" s="420">
        <v>287</v>
      </c>
      <c r="B313" s="142" t="s">
        <v>5015</v>
      </c>
      <c r="C313" s="142" t="s">
        <v>1835</v>
      </c>
      <c r="D313" s="142" t="s">
        <v>5035</v>
      </c>
      <c r="E313" s="142" t="s">
        <v>5038</v>
      </c>
      <c r="F313" s="142" t="s">
        <v>5039</v>
      </c>
      <c r="G313" s="142"/>
      <c r="H313" s="246"/>
      <c r="I313" s="225"/>
      <c r="J313" s="225"/>
      <c r="K313" s="225"/>
      <c r="L313" s="225"/>
      <c r="M313" s="225"/>
      <c r="N313" s="225"/>
      <c r="O313" s="225"/>
    </row>
    <row r="314" spans="1:15" ht="45">
      <c r="A314" s="420">
        <v>288</v>
      </c>
      <c r="B314" s="142" t="s">
        <v>5015</v>
      </c>
      <c r="C314" s="142" t="s">
        <v>1949</v>
      </c>
      <c r="D314" s="142" t="s">
        <v>5035</v>
      </c>
      <c r="E314" s="142" t="s">
        <v>5040</v>
      </c>
      <c r="F314" s="142" t="s">
        <v>5041</v>
      </c>
      <c r="G314" s="142"/>
      <c r="H314" s="246"/>
      <c r="I314" s="225"/>
      <c r="J314" s="225"/>
      <c r="K314" s="225"/>
      <c r="L314" s="225"/>
      <c r="M314" s="225"/>
      <c r="N314" s="225"/>
      <c r="O314" s="225"/>
    </row>
    <row r="315" spans="1:15" ht="45">
      <c r="A315" s="420">
        <v>289</v>
      </c>
      <c r="B315" s="142" t="s">
        <v>5015</v>
      </c>
      <c r="C315" s="142" t="s">
        <v>1962</v>
      </c>
      <c r="D315" s="142" t="s">
        <v>5035</v>
      </c>
      <c r="E315" s="142" t="s">
        <v>5042</v>
      </c>
      <c r="F315" s="142" t="s">
        <v>5043</v>
      </c>
      <c r="G315" s="142"/>
      <c r="H315" s="246"/>
      <c r="I315" s="225"/>
      <c r="J315" s="225"/>
      <c r="K315" s="225"/>
      <c r="L315" s="225"/>
      <c r="M315" s="225"/>
      <c r="N315" s="225"/>
      <c r="O315" s="225"/>
    </row>
    <row r="316" spans="1:15" ht="30">
      <c r="A316" s="420">
        <v>290</v>
      </c>
      <c r="B316" s="142" t="s">
        <v>5015</v>
      </c>
      <c r="C316" s="142" t="s">
        <v>5044</v>
      </c>
      <c r="D316" s="142" t="s">
        <v>4970</v>
      </c>
      <c r="E316" s="142" t="s">
        <v>5045</v>
      </c>
      <c r="F316" s="142"/>
      <c r="G316" s="142" t="s">
        <v>5046</v>
      </c>
      <c r="H316" s="246"/>
      <c r="I316" s="225"/>
      <c r="J316" s="225"/>
      <c r="K316" s="225"/>
      <c r="L316" s="225"/>
      <c r="M316" s="225"/>
      <c r="N316" s="225"/>
      <c r="O316" s="225"/>
    </row>
    <row r="317" spans="1:15" ht="45">
      <c r="A317" s="420">
        <v>291</v>
      </c>
      <c r="B317" s="142" t="s">
        <v>5015</v>
      </c>
      <c r="C317" s="142" t="s">
        <v>1913</v>
      </c>
      <c r="D317" s="142" t="s">
        <v>5035</v>
      </c>
      <c r="E317" s="142" t="s">
        <v>5047</v>
      </c>
      <c r="F317" s="142" t="s">
        <v>5048</v>
      </c>
      <c r="G317" s="142"/>
      <c r="H317" s="246"/>
      <c r="I317" s="225"/>
      <c r="J317" s="225"/>
      <c r="K317" s="225"/>
      <c r="L317" s="225"/>
      <c r="M317" s="225"/>
      <c r="N317" s="225"/>
      <c r="O317" s="225"/>
    </row>
    <row r="318" spans="1:15" s="265" customFormat="1" ht="45">
      <c r="A318" s="138">
        <v>292</v>
      </c>
      <c r="B318" s="140" t="s">
        <v>5015</v>
      </c>
      <c r="C318" s="142" t="s">
        <v>2141</v>
      </c>
      <c r="D318" s="142" t="s">
        <v>5035</v>
      </c>
      <c r="E318" s="142" t="s">
        <v>5049</v>
      </c>
      <c r="F318" s="142" t="s">
        <v>5050</v>
      </c>
      <c r="G318" s="142"/>
      <c r="H318" s="271"/>
      <c r="I318" s="264"/>
      <c r="J318" s="264"/>
      <c r="K318" s="264"/>
      <c r="L318" s="264"/>
      <c r="M318" s="264"/>
      <c r="N318" s="264"/>
      <c r="O318" s="264"/>
    </row>
    <row r="319" spans="1:15" ht="105">
      <c r="A319" s="420">
        <v>293</v>
      </c>
      <c r="B319" s="140" t="s">
        <v>5015</v>
      </c>
      <c r="C319" s="140" t="s">
        <v>4597</v>
      </c>
      <c r="D319" s="140" t="s">
        <v>893</v>
      </c>
      <c r="E319" s="272" t="s">
        <v>5051</v>
      </c>
      <c r="F319" s="272" t="s">
        <v>5052</v>
      </c>
      <c r="G319" s="140" t="s">
        <v>5053</v>
      </c>
      <c r="H319" s="224" t="s">
        <v>5054</v>
      </c>
      <c r="I319" s="225"/>
      <c r="J319" s="225"/>
      <c r="K319" s="225"/>
      <c r="L319" s="225"/>
      <c r="M319" s="225"/>
      <c r="N319" s="225"/>
      <c r="O319" s="225"/>
    </row>
    <row r="320" spans="1:15" ht="105">
      <c r="A320" s="138">
        <v>294</v>
      </c>
      <c r="B320" s="140" t="s">
        <v>5015</v>
      </c>
      <c r="C320" s="140" t="s">
        <v>1024</v>
      </c>
      <c r="D320" s="140" t="s">
        <v>893</v>
      </c>
      <c r="E320" s="140" t="s">
        <v>5055</v>
      </c>
      <c r="F320" s="140" t="s">
        <v>5056</v>
      </c>
      <c r="G320" s="140" t="s">
        <v>5057</v>
      </c>
      <c r="H320" s="224" t="s">
        <v>5054</v>
      </c>
      <c r="I320" s="225"/>
      <c r="J320" s="225"/>
      <c r="K320" s="225"/>
      <c r="L320" s="225"/>
      <c r="M320" s="225"/>
      <c r="N320" s="225"/>
      <c r="O320" s="225"/>
    </row>
    <row r="321" spans="1:15" ht="60">
      <c r="A321" s="273">
        <v>295</v>
      </c>
      <c r="B321" s="140" t="s">
        <v>5015</v>
      </c>
      <c r="C321" s="274" t="s">
        <v>5058</v>
      </c>
      <c r="D321" s="274" t="s">
        <v>5059</v>
      </c>
      <c r="E321" s="140" t="s">
        <v>5060</v>
      </c>
      <c r="F321" s="140" t="s">
        <v>5061</v>
      </c>
      <c r="G321" s="274" t="s">
        <v>5062</v>
      </c>
      <c r="H321" s="420"/>
      <c r="I321" s="225"/>
      <c r="J321" s="225"/>
      <c r="K321" s="225"/>
      <c r="L321" s="225"/>
      <c r="M321" s="225"/>
      <c r="N321" s="225"/>
      <c r="O321" s="225"/>
    </row>
    <row r="322" spans="1:15" ht="60">
      <c r="A322" s="273">
        <v>295</v>
      </c>
      <c r="B322" s="140" t="s">
        <v>5015</v>
      </c>
      <c r="C322" s="274" t="s">
        <v>5058</v>
      </c>
      <c r="D322" s="274" t="s">
        <v>5063</v>
      </c>
      <c r="E322" s="275" t="s">
        <v>5064</v>
      </c>
      <c r="F322" s="275" t="s">
        <v>470</v>
      </c>
      <c r="G322" s="274" t="s">
        <v>5065</v>
      </c>
      <c r="H322" s="420"/>
      <c r="I322" s="225"/>
      <c r="J322" s="225"/>
      <c r="K322" s="225"/>
      <c r="L322" s="225"/>
      <c r="M322" s="225"/>
      <c r="N322" s="225"/>
      <c r="O322" s="225"/>
    </row>
    <row r="323" spans="1:15">
      <c r="A323" s="420">
        <v>296</v>
      </c>
      <c r="B323" s="140" t="s">
        <v>5015</v>
      </c>
      <c r="C323" s="420" t="s">
        <v>4887</v>
      </c>
      <c r="D323" s="420" t="s">
        <v>5066</v>
      </c>
      <c r="E323" s="420" t="s">
        <v>5067</v>
      </c>
      <c r="F323" s="420" t="s">
        <v>5068</v>
      </c>
      <c r="G323" s="420"/>
      <c r="H323" s="420"/>
      <c r="I323" s="225"/>
      <c r="J323" s="225"/>
      <c r="K323" s="225"/>
      <c r="L323" s="225"/>
      <c r="M323" s="225"/>
      <c r="N323" s="225"/>
      <c r="O323" s="225"/>
    </row>
    <row r="324" spans="1:15" ht="45">
      <c r="A324" s="420">
        <v>297</v>
      </c>
      <c r="B324" s="140" t="s">
        <v>5069</v>
      </c>
      <c r="C324" s="140" t="s">
        <v>1727</v>
      </c>
      <c r="D324" s="140" t="s">
        <v>897</v>
      </c>
      <c r="E324" s="140" t="s">
        <v>5070</v>
      </c>
      <c r="F324" s="140" t="s">
        <v>5071</v>
      </c>
      <c r="G324" s="140"/>
      <c r="H324" s="420"/>
      <c r="I324" s="225"/>
      <c r="J324" s="225"/>
      <c r="K324" s="225"/>
      <c r="L324" s="225"/>
      <c r="M324" s="225"/>
      <c r="N324" s="225"/>
      <c r="O324" s="225"/>
    </row>
    <row r="325" spans="1:15" ht="60">
      <c r="A325" s="420">
        <v>298</v>
      </c>
      <c r="B325" s="140" t="s">
        <v>5069</v>
      </c>
      <c r="C325" s="140" t="s">
        <v>4935</v>
      </c>
      <c r="D325" s="140" t="s">
        <v>4762</v>
      </c>
      <c r="E325" s="140" t="s">
        <v>5072</v>
      </c>
      <c r="F325" s="140" t="s">
        <v>5073</v>
      </c>
      <c r="G325" s="140"/>
      <c r="H325" s="420"/>
      <c r="I325" s="225"/>
      <c r="J325" s="225"/>
      <c r="K325" s="225"/>
      <c r="L325" s="225"/>
      <c r="M325" s="225"/>
      <c r="N325" s="225"/>
      <c r="O325" s="225"/>
    </row>
    <row r="326" spans="1:15" ht="45">
      <c r="A326" s="420">
        <v>299</v>
      </c>
      <c r="B326" s="140" t="s">
        <v>5069</v>
      </c>
      <c r="C326" s="140" t="s">
        <v>4976</v>
      </c>
      <c r="D326" s="140" t="s">
        <v>4762</v>
      </c>
      <c r="E326" s="140" t="s">
        <v>5074</v>
      </c>
      <c r="F326" s="140" t="s">
        <v>5075</v>
      </c>
      <c r="G326" s="140"/>
      <c r="H326" s="420"/>
      <c r="I326" s="225"/>
      <c r="J326" s="225"/>
      <c r="K326" s="225"/>
      <c r="L326" s="225"/>
      <c r="M326" s="225"/>
      <c r="N326" s="225"/>
      <c r="O326" s="225"/>
    </row>
    <row r="327" spans="1:15" ht="45">
      <c r="A327" s="420">
        <v>300</v>
      </c>
      <c r="B327" s="140" t="s">
        <v>5069</v>
      </c>
      <c r="C327" s="140" t="s">
        <v>5076</v>
      </c>
      <c r="D327" s="140" t="s">
        <v>897</v>
      </c>
      <c r="E327" s="140" t="s">
        <v>2459</v>
      </c>
      <c r="F327" s="140" t="s">
        <v>5077</v>
      </c>
      <c r="G327" s="140"/>
      <c r="H327" s="420"/>
      <c r="I327" s="225"/>
      <c r="J327" s="225"/>
      <c r="K327" s="225"/>
      <c r="L327" s="225"/>
      <c r="M327" s="225"/>
      <c r="N327" s="225"/>
      <c r="O327" s="225"/>
    </row>
    <row r="328" spans="1:15" ht="45">
      <c r="A328" s="420">
        <v>301</v>
      </c>
      <c r="B328" s="140" t="s">
        <v>5069</v>
      </c>
      <c r="C328" s="140" t="s">
        <v>1543</v>
      </c>
      <c r="D328" s="140" t="s">
        <v>897</v>
      </c>
      <c r="E328" s="140" t="s">
        <v>5078</v>
      </c>
      <c r="F328" s="140" t="s">
        <v>5079</v>
      </c>
      <c r="G328" s="140"/>
      <c r="H328" s="420"/>
      <c r="I328" s="225"/>
      <c r="J328" s="225"/>
      <c r="K328" s="225"/>
      <c r="L328" s="225"/>
      <c r="M328" s="225"/>
      <c r="N328" s="225"/>
      <c r="O328" s="225"/>
    </row>
    <row r="329" spans="1:15" ht="60">
      <c r="A329" s="420">
        <v>302</v>
      </c>
      <c r="B329" s="140" t="s">
        <v>5069</v>
      </c>
      <c r="C329" s="140" t="s">
        <v>1640</v>
      </c>
      <c r="D329" s="140" t="s">
        <v>893</v>
      </c>
      <c r="E329" s="140" t="s">
        <v>5080</v>
      </c>
      <c r="F329" s="140" t="s">
        <v>1642</v>
      </c>
      <c r="G329" s="140"/>
      <c r="H329" s="420"/>
      <c r="I329" s="225"/>
      <c r="J329" s="225"/>
      <c r="K329" s="225"/>
      <c r="L329" s="225"/>
      <c r="M329" s="225"/>
      <c r="N329" s="225"/>
      <c r="O329" s="225"/>
    </row>
    <row r="330" spans="1:15" ht="45">
      <c r="A330" s="420">
        <v>303</v>
      </c>
      <c r="B330" s="140" t="s">
        <v>5069</v>
      </c>
      <c r="C330" s="140" t="s">
        <v>5081</v>
      </c>
      <c r="D330" s="140" t="s">
        <v>5035</v>
      </c>
      <c r="E330" s="140" t="s">
        <v>5082</v>
      </c>
      <c r="F330" s="140" t="s">
        <v>5083</v>
      </c>
      <c r="G330" s="140"/>
      <c r="H330" s="420"/>
      <c r="I330" s="225"/>
      <c r="J330" s="225"/>
      <c r="K330" s="225"/>
      <c r="L330" s="225"/>
      <c r="M330" s="225"/>
      <c r="N330" s="225"/>
      <c r="O330" s="225"/>
    </row>
    <row r="331" spans="1:15" ht="45">
      <c r="A331" s="420">
        <v>304</v>
      </c>
      <c r="B331" s="140" t="s">
        <v>5069</v>
      </c>
      <c r="C331" s="140" t="s">
        <v>4416</v>
      </c>
      <c r="D331" s="140" t="s">
        <v>5035</v>
      </c>
      <c r="E331" s="140" t="s">
        <v>5084</v>
      </c>
      <c r="F331" s="140" t="s">
        <v>5085</v>
      </c>
      <c r="G331" s="140"/>
      <c r="H331" s="420"/>
      <c r="I331" s="225"/>
      <c r="J331" s="225"/>
      <c r="K331" s="225"/>
      <c r="L331" s="225"/>
      <c r="M331" s="225"/>
      <c r="N331" s="225"/>
      <c r="O331" s="225"/>
    </row>
    <row r="332" spans="1:15" ht="195">
      <c r="A332" s="420">
        <v>305</v>
      </c>
      <c r="B332" s="140" t="s">
        <v>5069</v>
      </c>
      <c r="C332" s="140" t="s">
        <v>5086</v>
      </c>
      <c r="D332" s="140" t="s">
        <v>4546</v>
      </c>
      <c r="E332" s="140"/>
      <c r="F332" s="140" t="s">
        <v>5087</v>
      </c>
      <c r="G332" s="276" t="s">
        <v>5088</v>
      </c>
      <c r="H332" s="420"/>
      <c r="I332" s="225"/>
      <c r="J332" s="225"/>
      <c r="K332" s="225"/>
      <c r="L332" s="225"/>
      <c r="M332" s="225"/>
      <c r="N332" s="225"/>
      <c r="O332" s="225"/>
    </row>
    <row r="333" spans="1:15" ht="45">
      <c r="A333" s="420">
        <v>306</v>
      </c>
      <c r="B333" s="140" t="s">
        <v>5069</v>
      </c>
      <c r="C333" s="140" t="s">
        <v>5089</v>
      </c>
      <c r="D333" s="140" t="s">
        <v>4762</v>
      </c>
      <c r="E333" s="140" t="s">
        <v>5090</v>
      </c>
      <c r="F333" s="140" t="s">
        <v>5091</v>
      </c>
      <c r="G333" s="140"/>
      <c r="H333" s="420"/>
      <c r="I333" s="225"/>
      <c r="J333" s="225"/>
      <c r="K333" s="225"/>
      <c r="L333" s="225"/>
      <c r="M333" s="225"/>
      <c r="N333" s="225"/>
      <c r="O333" s="225"/>
    </row>
    <row r="334" spans="1:15" ht="165">
      <c r="A334" s="420">
        <v>307</v>
      </c>
      <c r="B334" s="140" t="s">
        <v>5092</v>
      </c>
      <c r="C334" s="140" t="s">
        <v>5093</v>
      </c>
      <c r="D334" s="140" t="s">
        <v>4546</v>
      </c>
      <c r="E334" s="140"/>
      <c r="F334" s="140" t="s">
        <v>5094</v>
      </c>
      <c r="G334" s="276" t="s">
        <v>5095</v>
      </c>
      <c r="H334" s="420"/>
      <c r="I334" s="225"/>
      <c r="J334" s="225"/>
      <c r="K334" s="225"/>
      <c r="L334" s="225"/>
      <c r="M334" s="225"/>
      <c r="N334" s="225"/>
      <c r="O334" s="225"/>
    </row>
    <row r="335" spans="1:15" ht="60">
      <c r="A335" s="420">
        <v>308</v>
      </c>
      <c r="B335" s="140" t="s">
        <v>5069</v>
      </c>
      <c r="C335" s="140" t="s">
        <v>5096</v>
      </c>
      <c r="D335" s="140" t="s">
        <v>5023</v>
      </c>
      <c r="E335" s="140" t="s">
        <v>5097</v>
      </c>
      <c r="F335" s="140" t="s">
        <v>5098</v>
      </c>
      <c r="G335" s="140"/>
      <c r="H335" s="420"/>
      <c r="I335" s="225"/>
      <c r="J335" s="225"/>
      <c r="K335" s="225"/>
      <c r="L335" s="225"/>
      <c r="M335" s="225"/>
      <c r="N335" s="225"/>
      <c r="O335" s="225"/>
    </row>
    <row r="336" spans="1:15" ht="60">
      <c r="A336" s="420">
        <v>309</v>
      </c>
      <c r="B336" s="140" t="s">
        <v>5069</v>
      </c>
      <c r="C336" s="140" t="s">
        <v>4935</v>
      </c>
      <c r="D336" s="140" t="s">
        <v>893</v>
      </c>
      <c r="E336" s="140" t="s">
        <v>5099</v>
      </c>
      <c r="F336" s="140" t="s">
        <v>5100</v>
      </c>
      <c r="G336" s="140"/>
      <c r="H336" s="420"/>
      <c r="I336" s="225"/>
      <c r="J336" s="225"/>
      <c r="K336" s="225"/>
      <c r="L336" s="225"/>
      <c r="M336" s="225"/>
      <c r="N336" s="225"/>
      <c r="O336" s="225"/>
    </row>
    <row r="337" spans="1:15">
      <c r="A337" s="420">
        <v>310</v>
      </c>
      <c r="B337" s="140" t="s">
        <v>5069</v>
      </c>
      <c r="C337" s="140" t="s">
        <v>2795</v>
      </c>
      <c r="D337" s="140" t="s">
        <v>4762</v>
      </c>
      <c r="E337" s="140" t="s">
        <v>5101</v>
      </c>
      <c r="F337" s="140" t="s">
        <v>5102</v>
      </c>
      <c r="G337" s="140"/>
      <c r="H337" s="420"/>
      <c r="I337" s="225"/>
      <c r="J337" s="225"/>
      <c r="K337" s="225"/>
      <c r="L337" s="225"/>
      <c r="M337" s="225"/>
      <c r="N337" s="225"/>
      <c r="O337" s="225"/>
    </row>
    <row r="338" spans="1:15">
      <c r="A338" s="420">
        <v>311</v>
      </c>
      <c r="B338" s="140" t="s">
        <v>5069</v>
      </c>
      <c r="C338" s="140" t="s">
        <v>2802</v>
      </c>
      <c r="D338" s="140" t="s">
        <v>4762</v>
      </c>
      <c r="E338" s="140" t="s">
        <v>5103</v>
      </c>
      <c r="F338" s="140" t="s">
        <v>5104</v>
      </c>
      <c r="G338" s="140"/>
      <c r="H338" s="420"/>
      <c r="I338" s="225"/>
      <c r="J338" s="225"/>
      <c r="K338" s="225"/>
      <c r="L338" s="225"/>
      <c r="M338" s="225"/>
      <c r="N338" s="225"/>
      <c r="O338" s="225"/>
    </row>
    <row r="339" spans="1:15" ht="45">
      <c r="A339" s="420">
        <v>312</v>
      </c>
      <c r="B339" s="140" t="s">
        <v>5069</v>
      </c>
      <c r="C339" s="140" t="s">
        <v>2795</v>
      </c>
      <c r="D339" s="140" t="s">
        <v>893</v>
      </c>
      <c r="E339" s="140" t="s">
        <v>5105</v>
      </c>
      <c r="F339" s="140" t="s">
        <v>5106</v>
      </c>
      <c r="G339" s="140"/>
      <c r="H339" s="420"/>
      <c r="I339" s="225"/>
      <c r="J339" s="225"/>
      <c r="K339" s="225"/>
      <c r="L339" s="225"/>
      <c r="M339" s="225"/>
      <c r="N339" s="225"/>
      <c r="O339" s="225"/>
    </row>
    <row r="340" spans="1:15" ht="45">
      <c r="A340" s="420">
        <v>313</v>
      </c>
      <c r="B340" s="140" t="s">
        <v>5069</v>
      </c>
      <c r="C340" s="140" t="s">
        <v>4854</v>
      </c>
      <c r="D340" s="140" t="s">
        <v>893</v>
      </c>
      <c r="E340" s="140" t="s">
        <v>4856</v>
      </c>
      <c r="F340" s="140" t="s">
        <v>4855</v>
      </c>
      <c r="G340" s="140"/>
      <c r="H340" s="420"/>
      <c r="I340" s="225"/>
      <c r="J340" s="225"/>
      <c r="K340" s="225"/>
      <c r="L340" s="225"/>
      <c r="M340" s="225"/>
      <c r="N340" s="225"/>
      <c r="O340" s="225"/>
    </row>
    <row r="341" spans="1:15" ht="60">
      <c r="A341" s="420">
        <v>314</v>
      </c>
      <c r="B341" s="140" t="s">
        <v>5069</v>
      </c>
      <c r="C341" s="140" t="s">
        <v>5107</v>
      </c>
      <c r="D341" s="140" t="s">
        <v>893</v>
      </c>
      <c r="E341" s="140" t="s">
        <v>5108</v>
      </c>
      <c r="F341" s="140" t="s">
        <v>2744</v>
      </c>
      <c r="G341" s="140"/>
      <c r="H341" s="420"/>
      <c r="I341" s="225"/>
      <c r="J341" s="225"/>
      <c r="K341" s="225"/>
      <c r="L341" s="225"/>
      <c r="M341" s="225"/>
      <c r="N341" s="225"/>
      <c r="O341" s="225"/>
    </row>
    <row r="342" spans="1:15" ht="90">
      <c r="A342" s="420">
        <v>315</v>
      </c>
      <c r="B342" s="140" t="s">
        <v>5069</v>
      </c>
      <c r="C342" s="140" t="s">
        <v>5109</v>
      </c>
      <c r="D342" s="140" t="s">
        <v>5110</v>
      </c>
      <c r="E342" s="140"/>
      <c r="F342" s="140" t="s">
        <v>5111</v>
      </c>
      <c r="G342" s="140"/>
      <c r="H342" s="420"/>
      <c r="I342" s="225"/>
      <c r="J342" s="225"/>
      <c r="K342" s="225"/>
      <c r="L342" s="225"/>
      <c r="M342" s="225"/>
      <c r="N342" s="225"/>
      <c r="O342" s="225"/>
    </row>
    <row r="343" spans="1:15" ht="75">
      <c r="A343" s="420">
        <v>316</v>
      </c>
      <c r="B343" s="140" t="s">
        <v>5069</v>
      </c>
      <c r="C343" s="140" t="s">
        <v>5112</v>
      </c>
      <c r="D343" s="140" t="s">
        <v>5110</v>
      </c>
      <c r="E343" s="140"/>
      <c r="F343" s="140" t="s">
        <v>5113</v>
      </c>
      <c r="G343" s="140"/>
      <c r="H343" s="420"/>
      <c r="I343" s="225"/>
      <c r="J343" s="225"/>
      <c r="K343" s="225"/>
      <c r="L343" s="225"/>
      <c r="M343" s="225"/>
      <c r="N343" s="225"/>
      <c r="O343" s="225"/>
    </row>
    <row r="344" spans="1:15">
      <c r="A344" s="420">
        <v>317</v>
      </c>
      <c r="B344" s="140" t="s">
        <v>5069</v>
      </c>
      <c r="C344" s="140" t="s">
        <v>2674</v>
      </c>
      <c r="D344" s="140" t="s">
        <v>4762</v>
      </c>
      <c r="E344" s="140" t="s">
        <v>2467</v>
      </c>
      <c r="F344" s="140" t="s">
        <v>5031</v>
      </c>
      <c r="G344" s="140"/>
      <c r="H344" s="420"/>
      <c r="I344" s="225"/>
      <c r="J344" s="225"/>
      <c r="K344" s="225"/>
      <c r="L344" s="225"/>
      <c r="M344" s="225"/>
      <c r="N344" s="225"/>
      <c r="O344" s="225"/>
    </row>
    <row r="345" spans="1:15">
      <c r="A345" s="420">
        <v>318</v>
      </c>
      <c r="B345" s="140" t="s">
        <v>5069</v>
      </c>
      <c r="C345" s="140" t="s">
        <v>2456</v>
      </c>
      <c r="D345" s="140" t="s">
        <v>4762</v>
      </c>
      <c r="E345" s="140" t="s">
        <v>4881</v>
      </c>
      <c r="F345" s="140" t="s">
        <v>310</v>
      </c>
      <c r="G345" s="140"/>
      <c r="H345" s="420"/>
      <c r="I345" s="225"/>
      <c r="J345" s="225"/>
      <c r="K345" s="225"/>
      <c r="L345" s="225"/>
      <c r="M345" s="225"/>
      <c r="N345" s="225"/>
      <c r="O345" s="225"/>
    </row>
    <row r="346" spans="1:15">
      <c r="A346" s="420">
        <v>319</v>
      </c>
      <c r="B346" s="140" t="s">
        <v>5069</v>
      </c>
      <c r="C346" s="140" t="s">
        <v>4920</v>
      </c>
      <c r="D346" s="140" t="s">
        <v>4762</v>
      </c>
      <c r="E346" s="140" t="s">
        <v>5114</v>
      </c>
      <c r="F346" s="140" t="s">
        <v>5115</v>
      </c>
      <c r="G346" s="140"/>
      <c r="H346" s="420"/>
      <c r="I346" s="225"/>
      <c r="J346" s="225"/>
      <c r="K346" s="225"/>
      <c r="L346" s="225"/>
      <c r="M346" s="225"/>
      <c r="N346" s="225"/>
      <c r="O346" s="225"/>
    </row>
    <row r="347" spans="1:15">
      <c r="A347" s="420">
        <v>320</v>
      </c>
      <c r="B347" s="140" t="s">
        <v>5069</v>
      </c>
      <c r="C347" s="140" t="s">
        <v>5116</v>
      </c>
      <c r="D347" s="140" t="s">
        <v>4762</v>
      </c>
      <c r="E347" s="140" t="s">
        <v>5117</v>
      </c>
      <c r="F347" s="140" t="s">
        <v>2471</v>
      </c>
      <c r="G347" s="140"/>
      <c r="H347" s="420"/>
      <c r="I347" s="225"/>
      <c r="J347" s="225"/>
      <c r="K347" s="225"/>
      <c r="L347" s="225"/>
      <c r="M347" s="225"/>
      <c r="N347" s="225"/>
      <c r="O347" s="225"/>
    </row>
    <row r="348" spans="1:15">
      <c r="A348" s="420">
        <v>321</v>
      </c>
      <c r="B348" s="140" t="s">
        <v>5069</v>
      </c>
      <c r="C348" s="140" t="s">
        <v>4952</v>
      </c>
      <c r="D348" s="140" t="s">
        <v>5118</v>
      </c>
      <c r="E348" s="140" t="s">
        <v>5118</v>
      </c>
      <c r="F348" s="140"/>
      <c r="G348" s="140"/>
      <c r="H348" s="420"/>
      <c r="I348" s="225"/>
      <c r="J348" s="225"/>
      <c r="K348" s="225"/>
      <c r="L348" s="225"/>
      <c r="M348" s="225"/>
      <c r="N348" s="225"/>
      <c r="O348" s="225"/>
    </row>
    <row r="349" spans="1:15" ht="30">
      <c r="A349" s="420">
        <v>322</v>
      </c>
      <c r="B349" s="140" t="s">
        <v>5069</v>
      </c>
      <c r="C349" s="140" t="s">
        <v>5119</v>
      </c>
      <c r="D349" s="140" t="s">
        <v>4539</v>
      </c>
      <c r="E349" s="140" t="s">
        <v>2815</v>
      </c>
      <c r="F349" s="140"/>
      <c r="G349" s="140"/>
      <c r="H349" s="420"/>
      <c r="I349" s="225"/>
      <c r="J349" s="225"/>
      <c r="K349" s="225"/>
      <c r="L349" s="225"/>
      <c r="M349" s="225"/>
      <c r="N349" s="225"/>
      <c r="O349" s="225"/>
    </row>
    <row r="350" spans="1:15" ht="45">
      <c r="A350" s="420">
        <v>323</v>
      </c>
      <c r="B350" s="140" t="s">
        <v>5069</v>
      </c>
      <c r="C350" s="140" t="s">
        <v>5119</v>
      </c>
      <c r="D350" s="140" t="s">
        <v>893</v>
      </c>
      <c r="E350" s="140" t="s">
        <v>5120</v>
      </c>
      <c r="F350" s="140" t="s">
        <v>2816</v>
      </c>
      <c r="G350" s="140"/>
      <c r="H350" s="420"/>
      <c r="I350" s="225"/>
      <c r="J350" s="225"/>
      <c r="K350" s="225"/>
      <c r="L350" s="225"/>
      <c r="M350" s="225"/>
      <c r="N350" s="225"/>
      <c r="O350" s="225"/>
    </row>
    <row r="351" spans="1:15">
      <c r="A351" s="420">
        <v>324</v>
      </c>
      <c r="B351" s="140" t="s">
        <v>5092</v>
      </c>
      <c r="C351" s="140" t="s">
        <v>5044</v>
      </c>
      <c r="D351" s="140" t="s">
        <v>897</v>
      </c>
      <c r="E351" s="140" t="s">
        <v>5121</v>
      </c>
      <c r="F351" s="140" t="s">
        <v>5122</v>
      </c>
      <c r="G351" s="140"/>
      <c r="H351" s="420"/>
      <c r="I351" s="225"/>
      <c r="J351" s="225"/>
      <c r="K351" s="225"/>
      <c r="L351" s="225"/>
      <c r="M351" s="225"/>
      <c r="N351" s="225"/>
      <c r="O351" s="225"/>
    </row>
    <row r="352" spans="1:15">
      <c r="A352" s="420">
        <v>325</v>
      </c>
      <c r="B352" s="140" t="s">
        <v>5092</v>
      </c>
      <c r="C352" s="140" t="s">
        <v>2001</v>
      </c>
      <c r="D352" s="140" t="s">
        <v>897</v>
      </c>
      <c r="E352" s="140" t="s">
        <v>5123</v>
      </c>
      <c r="F352" s="140" t="s">
        <v>5124</v>
      </c>
      <c r="G352" s="140"/>
      <c r="H352" s="420"/>
      <c r="I352" s="225"/>
      <c r="J352" s="225"/>
      <c r="K352" s="225"/>
      <c r="L352" s="225"/>
      <c r="M352" s="225"/>
      <c r="N352" s="225"/>
      <c r="O352" s="225"/>
    </row>
    <row r="353" spans="1:15">
      <c r="A353" s="420">
        <v>326</v>
      </c>
      <c r="B353" s="140" t="s">
        <v>5092</v>
      </c>
      <c r="C353" s="140" t="s">
        <v>1169</v>
      </c>
      <c r="D353" s="140" t="s">
        <v>897</v>
      </c>
      <c r="E353" s="140" t="s">
        <v>3465</v>
      </c>
      <c r="F353" s="140" t="s">
        <v>5125</v>
      </c>
      <c r="G353" s="140"/>
      <c r="H353" s="420"/>
      <c r="I353" s="225"/>
      <c r="J353" s="225"/>
      <c r="K353" s="225"/>
      <c r="L353" s="225"/>
      <c r="M353" s="225"/>
      <c r="N353" s="225"/>
      <c r="O353" s="225"/>
    </row>
    <row r="354" spans="1:15" ht="120">
      <c r="A354" s="420">
        <v>327</v>
      </c>
      <c r="B354" s="140" t="s">
        <v>5092</v>
      </c>
      <c r="C354" s="140" t="s">
        <v>4606</v>
      </c>
      <c r="D354" s="140" t="s">
        <v>4527</v>
      </c>
      <c r="E354" s="140" t="s">
        <v>5126</v>
      </c>
      <c r="F354" s="140" t="s">
        <v>5127</v>
      </c>
      <c r="G354" s="140" t="s">
        <v>5128</v>
      </c>
      <c r="H354" s="420"/>
      <c r="I354" s="225"/>
      <c r="J354" s="225"/>
      <c r="K354" s="225"/>
      <c r="L354" s="225"/>
      <c r="M354" s="225"/>
      <c r="N354" s="225"/>
      <c r="O354" s="225"/>
    </row>
    <row r="355" spans="1:15" ht="90">
      <c r="A355" s="420">
        <v>328</v>
      </c>
      <c r="B355" s="140" t="s">
        <v>5092</v>
      </c>
      <c r="C355" s="142" t="s">
        <v>5044</v>
      </c>
      <c r="D355" s="140" t="s">
        <v>4527</v>
      </c>
      <c r="E355" s="140" t="s">
        <v>5129</v>
      </c>
      <c r="F355" s="140" t="s">
        <v>5130</v>
      </c>
      <c r="G355" s="140" t="s">
        <v>5131</v>
      </c>
      <c r="H355" s="420"/>
      <c r="I355" s="225"/>
      <c r="J355" s="225"/>
      <c r="K355" s="225"/>
      <c r="L355" s="225"/>
      <c r="M355" s="225"/>
      <c r="N355" s="225"/>
      <c r="O355" s="225"/>
    </row>
    <row r="356" spans="1:15" ht="120">
      <c r="A356" s="420">
        <v>329</v>
      </c>
      <c r="B356" s="140" t="s">
        <v>5092</v>
      </c>
      <c r="C356" s="142" t="s">
        <v>4816</v>
      </c>
      <c r="D356" s="140" t="s">
        <v>4527</v>
      </c>
      <c r="E356" s="142" t="s">
        <v>5132</v>
      </c>
      <c r="F356" s="142" t="s">
        <v>5133</v>
      </c>
      <c r="G356" s="140" t="s">
        <v>5134</v>
      </c>
      <c r="H356" s="420"/>
      <c r="I356" s="225"/>
      <c r="J356" s="225"/>
      <c r="K356" s="225"/>
      <c r="L356" s="225"/>
      <c r="M356" s="225"/>
      <c r="N356" s="225"/>
      <c r="O356" s="225"/>
    </row>
    <row r="357" spans="1:15" ht="60">
      <c r="A357" s="420">
        <v>330</v>
      </c>
      <c r="B357" s="140" t="s">
        <v>5092</v>
      </c>
      <c r="C357" s="142" t="s">
        <v>5086</v>
      </c>
      <c r="D357" s="140" t="s">
        <v>893</v>
      </c>
      <c r="E357" s="142" t="s">
        <v>2249</v>
      </c>
      <c r="F357" s="142" t="s">
        <v>5135</v>
      </c>
      <c r="G357" s="140" t="s">
        <v>5136</v>
      </c>
      <c r="H357" s="420"/>
      <c r="I357" s="225"/>
      <c r="J357" s="225"/>
      <c r="K357" s="225"/>
      <c r="L357" s="225"/>
      <c r="M357" s="225"/>
      <c r="N357" s="225"/>
      <c r="O357" s="225"/>
    </row>
    <row r="358" spans="1:15" ht="75">
      <c r="A358" s="420">
        <v>331</v>
      </c>
      <c r="B358" s="142" t="s">
        <v>5137</v>
      </c>
      <c r="C358" s="142" t="s">
        <v>5138</v>
      </c>
      <c r="D358" s="142" t="s">
        <v>893</v>
      </c>
      <c r="E358" s="142" t="s">
        <v>5139</v>
      </c>
      <c r="F358" s="142" t="s">
        <v>5140</v>
      </c>
      <c r="G358" s="142" t="s">
        <v>5141</v>
      </c>
      <c r="H358" s="420"/>
      <c r="I358" s="225"/>
      <c r="J358" s="225"/>
      <c r="K358" s="225"/>
      <c r="L358" s="225"/>
      <c r="M358" s="225"/>
      <c r="N358" s="225"/>
      <c r="O358" s="225"/>
    </row>
    <row r="359" spans="1:15" ht="45">
      <c r="A359" s="420">
        <v>332</v>
      </c>
      <c r="B359" s="142" t="s">
        <v>5137</v>
      </c>
      <c r="C359" s="142" t="s">
        <v>4578</v>
      </c>
      <c r="D359" s="142" t="s">
        <v>5023</v>
      </c>
      <c r="E359" s="140" t="s">
        <v>5142</v>
      </c>
      <c r="F359" s="140" t="s">
        <v>5143</v>
      </c>
      <c r="G359" s="140"/>
      <c r="H359" s="140"/>
      <c r="I359" s="225"/>
      <c r="J359" s="225"/>
      <c r="K359" s="225"/>
      <c r="L359" s="225"/>
      <c r="M359" s="225"/>
      <c r="N359" s="225"/>
      <c r="O359" s="225"/>
    </row>
    <row r="360" spans="1:15" ht="45">
      <c r="A360" s="420">
        <v>333</v>
      </c>
      <c r="B360" s="142" t="s">
        <v>5137</v>
      </c>
      <c r="C360" s="142" t="s">
        <v>2795</v>
      </c>
      <c r="D360" s="142" t="s">
        <v>5023</v>
      </c>
      <c r="E360" s="140" t="s">
        <v>5102</v>
      </c>
      <c r="F360" s="140" t="s">
        <v>5144</v>
      </c>
      <c r="G360" s="140"/>
      <c r="H360" s="140"/>
      <c r="I360" s="225"/>
      <c r="J360" s="225"/>
      <c r="K360" s="225"/>
      <c r="L360" s="225"/>
      <c r="M360" s="225"/>
      <c r="N360" s="225"/>
      <c r="O360" s="225"/>
    </row>
    <row r="361" spans="1:15" ht="45">
      <c r="A361" s="420">
        <v>334</v>
      </c>
      <c r="B361" s="142" t="s">
        <v>5137</v>
      </c>
      <c r="C361" s="142" t="s">
        <v>5145</v>
      </c>
      <c r="D361" s="142" t="s">
        <v>5023</v>
      </c>
      <c r="E361" s="140" t="s">
        <v>2499</v>
      </c>
      <c r="F361" s="140" t="s">
        <v>5146</v>
      </c>
      <c r="G361" s="140"/>
      <c r="H361" s="140"/>
      <c r="I361" s="225"/>
      <c r="J361" s="225"/>
      <c r="K361" s="225"/>
      <c r="L361" s="225"/>
      <c r="M361" s="225"/>
      <c r="N361" s="225"/>
      <c r="O361" s="225"/>
    </row>
    <row r="362" spans="1:15" ht="60">
      <c r="A362" s="420">
        <v>335</v>
      </c>
      <c r="B362" s="142" t="s">
        <v>5137</v>
      </c>
      <c r="C362" s="142" t="s">
        <v>5147</v>
      </c>
      <c r="D362" s="142" t="s">
        <v>5023</v>
      </c>
      <c r="E362" s="140"/>
      <c r="F362" s="140" t="s">
        <v>5148</v>
      </c>
      <c r="G362" s="140" t="s">
        <v>5149</v>
      </c>
      <c r="H362" s="140"/>
      <c r="I362" s="225"/>
      <c r="J362" s="225"/>
      <c r="K362" s="225"/>
      <c r="L362" s="225"/>
      <c r="M362" s="225"/>
      <c r="N362" s="225"/>
      <c r="O362" s="225"/>
    </row>
    <row r="363" spans="1:15" ht="60">
      <c r="A363" s="420">
        <v>336</v>
      </c>
      <c r="B363" s="142" t="s">
        <v>5137</v>
      </c>
      <c r="C363" s="142" t="s">
        <v>5147</v>
      </c>
      <c r="D363" s="142" t="s">
        <v>893</v>
      </c>
      <c r="E363" s="140"/>
      <c r="F363" s="268" t="s">
        <v>2249</v>
      </c>
      <c r="G363" s="140" t="s">
        <v>5149</v>
      </c>
      <c r="H363" s="140"/>
      <c r="I363" s="225"/>
      <c r="J363" s="225"/>
      <c r="K363" s="225"/>
      <c r="L363" s="225"/>
      <c r="M363" s="225"/>
      <c r="N363" s="225"/>
      <c r="O363" s="225"/>
    </row>
    <row r="364" spans="1:15" ht="60">
      <c r="A364" s="420">
        <v>337</v>
      </c>
      <c r="B364" s="142" t="s">
        <v>5137</v>
      </c>
      <c r="C364" s="142" t="s">
        <v>5150</v>
      </c>
      <c r="D364" s="142" t="s">
        <v>5023</v>
      </c>
      <c r="E364" s="140" t="s">
        <v>5151</v>
      </c>
      <c r="F364" s="140" t="s">
        <v>5152</v>
      </c>
      <c r="G364" s="140"/>
      <c r="H364" s="140"/>
      <c r="I364" s="225"/>
      <c r="J364" s="225"/>
      <c r="K364" s="225"/>
      <c r="L364" s="225"/>
      <c r="M364" s="225"/>
      <c r="N364" s="225"/>
      <c r="O364" s="225"/>
    </row>
    <row r="365" spans="1:15" ht="45">
      <c r="A365" s="420">
        <v>338</v>
      </c>
      <c r="B365" s="142" t="s">
        <v>5137</v>
      </c>
      <c r="C365" s="142" t="s">
        <v>5153</v>
      </c>
      <c r="D365" s="142" t="s">
        <v>5023</v>
      </c>
      <c r="E365" s="140" t="s">
        <v>2483</v>
      </c>
      <c r="F365" s="140" t="s">
        <v>5154</v>
      </c>
      <c r="G365" s="140"/>
      <c r="H365" s="140"/>
      <c r="I365" s="225"/>
      <c r="J365" s="225"/>
      <c r="K365" s="225"/>
      <c r="L365" s="225"/>
      <c r="M365" s="225"/>
      <c r="N365" s="225"/>
      <c r="O365" s="225"/>
    </row>
    <row r="366" spans="1:15" ht="45">
      <c r="A366" s="420">
        <v>339</v>
      </c>
      <c r="B366" s="142" t="s">
        <v>5137</v>
      </c>
      <c r="C366" s="142" t="s">
        <v>2207</v>
      </c>
      <c r="D366" s="142" t="s">
        <v>5023</v>
      </c>
      <c r="E366" s="140" t="s">
        <v>5155</v>
      </c>
      <c r="F366" s="140" t="s">
        <v>5156</v>
      </c>
      <c r="G366" s="140"/>
      <c r="H366" s="140"/>
      <c r="I366" s="225"/>
      <c r="J366" s="225"/>
      <c r="K366" s="225"/>
      <c r="L366" s="225"/>
      <c r="M366" s="225"/>
      <c r="N366" s="225"/>
      <c r="O366" s="225"/>
    </row>
    <row r="367" spans="1:15" ht="45">
      <c r="A367" s="420">
        <v>340</v>
      </c>
      <c r="B367" s="142" t="s">
        <v>5137</v>
      </c>
      <c r="C367" s="142" t="s">
        <v>1123</v>
      </c>
      <c r="D367" s="142" t="s">
        <v>5023</v>
      </c>
      <c r="E367" s="140" t="s">
        <v>5157</v>
      </c>
      <c r="F367" s="140" t="s">
        <v>5158</v>
      </c>
      <c r="G367" s="140"/>
      <c r="H367" s="140"/>
      <c r="I367" s="225"/>
      <c r="J367" s="225"/>
      <c r="K367" s="225"/>
      <c r="L367" s="225"/>
      <c r="M367" s="225"/>
      <c r="N367" s="225"/>
      <c r="O367" s="225"/>
    </row>
    <row r="368" spans="1:15" ht="45">
      <c r="A368" s="420">
        <v>341</v>
      </c>
      <c r="B368" s="142" t="s">
        <v>5137</v>
      </c>
      <c r="C368" s="142" t="s">
        <v>2023</v>
      </c>
      <c r="D368" s="142" t="s">
        <v>5023</v>
      </c>
      <c r="E368" s="140" t="s">
        <v>5159</v>
      </c>
      <c r="F368" s="140" t="s">
        <v>5160</v>
      </c>
      <c r="G368" s="140"/>
      <c r="H368" s="140"/>
      <c r="I368" s="225"/>
      <c r="J368" s="225"/>
      <c r="K368" s="225"/>
      <c r="L368" s="225"/>
      <c r="M368" s="225"/>
      <c r="N368" s="225"/>
      <c r="O368" s="225"/>
    </row>
    <row r="369" spans="1:15" ht="45">
      <c r="A369" s="420">
        <v>342</v>
      </c>
      <c r="B369" s="142" t="s">
        <v>5137</v>
      </c>
      <c r="C369" s="142" t="s">
        <v>2695</v>
      </c>
      <c r="D369" s="142" t="s">
        <v>5023</v>
      </c>
      <c r="E369" s="140" t="s">
        <v>5161</v>
      </c>
      <c r="F369" s="140" t="s">
        <v>5032</v>
      </c>
      <c r="G369" s="140"/>
      <c r="H369" s="140"/>
      <c r="I369" s="225"/>
      <c r="J369" s="225"/>
      <c r="K369" s="225"/>
      <c r="L369" s="225"/>
      <c r="M369" s="225"/>
      <c r="N369" s="225"/>
      <c r="O369" s="225"/>
    </row>
    <row r="370" spans="1:15" ht="45">
      <c r="A370" s="420">
        <v>343</v>
      </c>
      <c r="B370" s="142" t="s">
        <v>5137</v>
      </c>
      <c r="C370" s="142" t="s">
        <v>5096</v>
      </c>
      <c r="D370" s="142" t="s">
        <v>5023</v>
      </c>
      <c r="E370" s="140" t="s">
        <v>5162</v>
      </c>
      <c r="F370" s="140" t="s">
        <v>5163</v>
      </c>
      <c r="G370" s="140"/>
      <c r="H370" s="140"/>
      <c r="I370" s="225"/>
      <c r="J370" s="225"/>
      <c r="K370" s="225"/>
      <c r="L370" s="225"/>
      <c r="M370" s="225"/>
      <c r="N370" s="225"/>
      <c r="O370" s="225"/>
    </row>
    <row r="371" spans="1:15" ht="45">
      <c r="A371" s="420">
        <v>344</v>
      </c>
      <c r="B371" s="142" t="s">
        <v>5137</v>
      </c>
      <c r="C371" s="142" t="s">
        <v>2795</v>
      </c>
      <c r="D371" s="142" t="s">
        <v>5023</v>
      </c>
      <c r="E371" s="140" t="s">
        <v>5102</v>
      </c>
      <c r="F371" s="140" t="s">
        <v>5164</v>
      </c>
      <c r="G371" s="140"/>
      <c r="H371" s="140"/>
      <c r="I371" s="225"/>
      <c r="J371" s="225"/>
      <c r="K371" s="225"/>
      <c r="L371" s="225"/>
      <c r="M371" s="225"/>
      <c r="N371" s="225"/>
      <c r="O371" s="225"/>
    </row>
    <row r="372" spans="1:15" ht="45">
      <c r="A372" s="420">
        <v>345</v>
      </c>
      <c r="B372" s="142" t="s">
        <v>5137</v>
      </c>
      <c r="C372" s="142" t="s">
        <v>2804</v>
      </c>
      <c r="D372" s="142" t="s">
        <v>5023</v>
      </c>
      <c r="E372" s="140" t="s">
        <v>2499</v>
      </c>
      <c r="F372" s="140" t="s">
        <v>5165</v>
      </c>
      <c r="G372" s="140"/>
      <c r="H372" s="140"/>
      <c r="I372" s="225"/>
      <c r="J372" s="225"/>
      <c r="K372" s="225"/>
      <c r="L372" s="225"/>
      <c r="M372" s="225"/>
      <c r="N372" s="225"/>
      <c r="O372" s="225"/>
    </row>
    <row r="373" spans="1:15" ht="105">
      <c r="A373" s="420">
        <v>346</v>
      </c>
      <c r="B373" s="142" t="s">
        <v>5166</v>
      </c>
      <c r="C373" s="142" t="s">
        <v>4663</v>
      </c>
      <c r="D373" s="142" t="s">
        <v>4527</v>
      </c>
      <c r="E373" s="142" t="s">
        <v>5167</v>
      </c>
      <c r="F373" s="142" t="s">
        <v>5168</v>
      </c>
      <c r="G373" s="142" t="s">
        <v>4544</v>
      </c>
      <c r="H373" s="142" t="s">
        <v>5169</v>
      </c>
      <c r="I373" s="225"/>
      <c r="J373" s="225"/>
      <c r="K373" s="225"/>
      <c r="L373" s="225"/>
      <c r="M373" s="225"/>
      <c r="N373" s="225"/>
      <c r="O373" s="225"/>
    </row>
    <row r="374" spans="1:15" ht="135">
      <c r="A374" s="420">
        <v>347</v>
      </c>
      <c r="B374" s="142" t="s">
        <v>5170</v>
      </c>
      <c r="C374" s="142" t="s">
        <v>5171</v>
      </c>
      <c r="D374" s="142" t="s">
        <v>4546</v>
      </c>
      <c r="E374" s="142" t="s">
        <v>5172</v>
      </c>
      <c r="F374" s="142" t="s">
        <v>5173</v>
      </c>
      <c r="G374" s="263" t="s">
        <v>5174</v>
      </c>
      <c r="H374" s="142" t="s">
        <v>5175</v>
      </c>
      <c r="I374" s="225"/>
      <c r="J374" s="225"/>
      <c r="K374" s="225"/>
      <c r="L374" s="225"/>
      <c r="M374" s="225"/>
      <c r="N374" s="225"/>
      <c r="O374" s="225"/>
    </row>
    <row r="375" spans="1:15" ht="90">
      <c r="A375" s="420">
        <v>348</v>
      </c>
      <c r="B375" s="142" t="s">
        <v>5166</v>
      </c>
      <c r="C375" s="142" t="s">
        <v>1881</v>
      </c>
      <c r="D375" s="142" t="s">
        <v>893</v>
      </c>
      <c r="E375" s="253" t="s">
        <v>5176</v>
      </c>
      <c r="F375" s="253" t="s">
        <v>1882</v>
      </c>
      <c r="G375" s="142" t="s">
        <v>4544</v>
      </c>
      <c r="H375" s="142" t="s">
        <v>5177</v>
      </c>
      <c r="I375" s="225"/>
      <c r="J375" s="225"/>
      <c r="K375" s="225"/>
      <c r="L375" s="225"/>
      <c r="M375" s="225"/>
      <c r="N375" s="225"/>
      <c r="O375" s="225"/>
    </row>
    <row r="376" spans="1:15" ht="75">
      <c r="A376" s="420">
        <v>349</v>
      </c>
      <c r="B376" s="142" t="s">
        <v>5166</v>
      </c>
      <c r="C376" s="253" t="s">
        <v>2103</v>
      </c>
      <c r="D376" s="142" t="s">
        <v>893</v>
      </c>
      <c r="E376" s="253" t="s">
        <v>5178</v>
      </c>
      <c r="F376" s="253" t="s">
        <v>5179</v>
      </c>
      <c r="G376" s="142" t="s">
        <v>4544</v>
      </c>
      <c r="H376" s="142" t="s">
        <v>5177</v>
      </c>
      <c r="I376" s="225"/>
      <c r="J376" s="225"/>
      <c r="K376" s="225"/>
      <c r="L376" s="225"/>
      <c r="M376" s="225"/>
      <c r="N376" s="225"/>
      <c r="O376" s="225"/>
    </row>
    <row r="377" spans="1:15" ht="60">
      <c r="A377" s="420">
        <v>350</v>
      </c>
      <c r="B377" s="142" t="s">
        <v>5166</v>
      </c>
      <c r="C377" s="142" t="s">
        <v>1628</v>
      </c>
      <c r="D377" s="142" t="s">
        <v>893</v>
      </c>
      <c r="E377" s="253" t="s">
        <v>5180</v>
      </c>
      <c r="F377" s="253" t="s">
        <v>3745</v>
      </c>
      <c r="G377" s="142" t="s">
        <v>4544</v>
      </c>
      <c r="H377" s="142" t="s">
        <v>5181</v>
      </c>
      <c r="I377" s="225"/>
      <c r="J377" s="225"/>
      <c r="K377" s="225"/>
      <c r="L377" s="225"/>
      <c r="M377" s="225"/>
      <c r="N377" s="225"/>
      <c r="O377" s="225"/>
    </row>
    <row r="378" spans="1:15" ht="120">
      <c r="A378" s="420">
        <v>351</v>
      </c>
      <c r="B378" s="142" t="s">
        <v>5166</v>
      </c>
      <c r="C378" s="420" t="s">
        <v>5182</v>
      </c>
      <c r="D378" s="142" t="s">
        <v>893</v>
      </c>
      <c r="E378" s="420" t="s">
        <v>5183</v>
      </c>
      <c r="F378" s="420" t="s">
        <v>5184</v>
      </c>
      <c r="G378" s="142" t="s">
        <v>4544</v>
      </c>
      <c r="H378" s="420"/>
      <c r="I378" s="225"/>
      <c r="J378" s="225"/>
      <c r="K378" s="225"/>
      <c r="L378" s="225"/>
      <c r="M378" s="225"/>
      <c r="N378" s="225"/>
      <c r="O378" s="225"/>
    </row>
    <row r="379" spans="1:15" ht="45">
      <c r="A379" s="420">
        <v>352</v>
      </c>
      <c r="B379" s="142" t="s">
        <v>5166</v>
      </c>
      <c r="C379" s="253" t="s">
        <v>3510</v>
      </c>
      <c r="D379" s="420" t="s">
        <v>897</v>
      </c>
      <c r="E379" s="253" t="s">
        <v>5185</v>
      </c>
      <c r="F379" s="253" t="s">
        <v>5186</v>
      </c>
      <c r="G379" s="253"/>
      <c r="H379" s="253"/>
      <c r="I379" s="225"/>
      <c r="J379" s="225"/>
      <c r="K379" s="225"/>
      <c r="L379" s="225"/>
      <c r="M379" s="225"/>
      <c r="N379" s="225"/>
      <c r="O379" s="225"/>
    </row>
    <row r="380" spans="1:15" ht="45">
      <c r="A380" s="420">
        <v>353</v>
      </c>
      <c r="B380" s="142" t="s">
        <v>5166</v>
      </c>
      <c r="C380" s="253" t="s">
        <v>5187</v>
      </c>
      <c r="D380" s="420" t="s">
        <v>897</v>
      </c>
      <c r="E380" s="253" t="s">
        <v>1437</v>
      </c>
      <c r="F380" s="253" t="s">
        <v>5188</v>
      </c>
      <c r="G380" s="253"/>
      <c r="H380" s="253"/>
      <c r="I380" s="225"/>
      <c r="J380" s="225"/>
      <c r="K380" s="225"/>
      <c r="L380" s="225"/>
      <c r="M380" s="225"/>
      <c r="N380" s="225"/>
      <c r="O380" s="225"/>
    </row>
    <row r="381" spans="1:15" ht="45">
      <c r="A381" s="420">
        <v>354</v>
      </c>
      <c r="B381" s="142" t="s">
        <v>5166</v>
      </c>
      <c r="C381" s="142" t="s">
        <v>1758</v>
      </c>
      <c r="D381" s="420" t="s">
        <v>897</v>
      </c>
      <c r="E381" s="142" t="s">
        <v>5189</v>
      </c>
      <c r="F381" s="253" t="s">
        <v>5190</v>
      </c>
      <c r="G381" s="253"/>
      <c r="H381" s="253"/>
      <c r="I381" s="225"/>
      <c r="J381" s="225"/>
      <c r="K381" s="225"/>
      <c r="L381" s="225"/>
      <c r="M381" s="225"/>
      <c r="N381" s="225"/>
      <c r="O381" s="225"/>
    </row>
    <row r="382" spans="1:15" ht="45">
      <c r="A382" s="420">
        <v>355</v>
      </c>
      <c r="B382" s="142" t="s">
        <v>5166</v>
      </c>
      <c r="C382" s="253" t="s">
        <v>4465</v>
      </c>
      <c r="D382" s="420" t="s">
        <v>897</v>
      </c>
      <c r="E382" s="253" t="s">
        <v>5191</v>
      </c>
      <c r="F382" s="253" t="s">
        <v>5192</v>
      </c>
      <c r="G382" s="253"/>
      <c r="H382" s="253"/>
      <c r="I382" s="225"/>
      <c r="J382" s="225"/>
      <c r="K382" s="225"/>
      <c r="L382" s="225"/>
      <c r="M382" s="225"/>
      <c r="N382" s="225"/>
      <c r="O382" s="225"/>
    </row>
    <row r="383" spans="1:15" ht="45">
      <c r="A383" s="420">
        <v>356</v>
      </c>
      <c r="B383" s="142" t="s">
        <v>5166</v>
      </c>
      <c r="C383" s="253" t="s">
        <v>4442</v>
      </c>
      <c r="D383" s="420" t="s">
        <v>897</v>
      </c>
      <c r="E383" s="253" t="s">
        <v>5193</v>
      </c>
      <c r="F383" s="253" t="s">
        <v>5194</v>
      </c>
      <c r="G383" s="253"/>
      <c r="H383" s="253"/>
      <c r="I383" s="225"/>
      <c r="J383" s="225"/>
      <c r="K383" s="225"/>
      <c r="L383" s="225"/>
      <c r="M383" s="225"/>
      <c r="N383" s="225"/>
      <c r="O383" s="225"/>
    </row>
    <row r="384" spans="1:15" ht="45">
      <c r="A384" s="420">
        <v>357</v>
      </c>
      <c r="B384" s="277" t="s">
        <v>5166</v>
      </c>
      <c r="C384" s="278" t="s">
        <v>1432</v>
      </c>
      <c r="D384" s="279" t="s">
        <v>897</v>
      </c>
      <c r="E384" s="278" t="s">
        <v>5195</v>
      </c>
      <c r="F384" s="278" t="s">
        <v>5196</v>
      </c>
      <c r="G384" s="278"/>
      <c r="H384" s="253"/>
      <c r="I384" s="225"/>
      <c r="J384" s="225"/>
      <c r="K384" s="225"/>
      <c r="L384" s="225"/>
      <c r="M384" s="225"/>
      <c r="N384" s="225"/>
      <c r="O384" s="225"/>
    </row>
    <row r="385" spans="1:15" ht="75">
      <c r="A385" s="420">
        <v>358</v>
      </c>
      <c r="B385" s="142" t="s">
        <v>5170</v>
      </c>
      <c r="C385" s="142" t="s">
        <v>3483</v>
      </c>
      <c r="D385" s="142" t="s">
        <v>5197</v>
      </c>
      <c r="E385" s="142"/>
      <c r="F385" s="142"/>
      <c r="G385" s="142"/>
      <c r="H385" s="142" t="s">
        <v>5198</v>
      </c>
      <c r="I385" s="225"/>
      <c r="J385" s="225"/>
      <c r="K385" s="225"/>
      <c r="L385" s="225"/>
      <c r="M385" s="225"/>
      <c r="N385" s="225"/>
      <c r="O385" s="225"/>
    </row>
    <row r="386" spans="1:15" ht="90">
      <c r="A386" s="420">
        <v>359</v>
      </c>
      <c r="B386" s="142" t="s">
        <v>5170</v>
      </c>
      <c r="C386" s="420" t="s">
        <v>1419</v>
      </c>
      <c r="D386" s="142" t="s">
        <v>893</v>
      </c>
      <c r="E386" s="420" t="s">
        <v>5199</v>
      </c>
      <c r="F386" s="420" t="s">
        <v>5200</v>
      </c>
      <c r="G386" s="420"/>
      <c r="H386" s="420" t="s">
        <v>5201</v>
      </c>
      <c r="I386" s="225"/>
      <c r="J386" s="225"/>
      <c r="K386" s="225"/>
      <c r="L386" s="225"/>
      <c r="M386" s="225"/>
      <c r="N386" s="225"/>
      <c r="O386" s="225"/>
    </row>
    <row r="387" spans="1:15">
      <c r="A387" s="420">
        <v>360</v>
      </c>
      <c r="B387" s="142" t="s">
        <v>5170</v>
      </c>
      <c r="C387" s="420" t="s">
        <v>2019</v>
      </c>
      <c r="D387" s="420" t="s">
        <v>897</v>
      </c>
      <c r="E387" s="420" t="s">
        <v>5202</v>
      </c>
      <c r="F387" s="420" t="s">
        <v>5203</v>
      </c>
      <c r="G387" s="420"/>
      <c r="H387" s="420"/>
      <c r="I387" s="225"/>
      <c r="J387" s="225"/>
      <c r="K387" s="225"/>
      <c r="L387" s="225"/>
      <c r="M387" s="225"/>
      <c r="N387" s="225"/>
      <c r="O387" s="225"/>
    </row>
    <row r="388" spans="1:15">
      <c r="A388" s="420">
        <v>361</v>
      </c>
      <c r="B388" s="142" t="s">
        <v>5170</v>
      </c>
      <c r="C388" s="420" t="s">
        <v>2114</v>
      </c>
      <c r="D388" s="420" t="s">
        <v>897</v>
      </c>
      <c r="E388" s="420" t="s">
        <v>5204</v>
      </c>
      <c r="F388" s="420" t="s">
        <v>1452</v>
      </c>
      <c r="G388" s="420"/>
      <c r="H388" s="420"/>
      <c r="I388" s="225"/>
      <c r="J388" s="225"/>
      <c r="K388" s="225"/>
      <c r="L388" s="225"/>
      <c r="M388" s="225"/>
      <c r="N388" s="225"/>
      <c r="O388" s="225"/>
    </row>
    <row r="389" spans="1:15">
      <c r="A389" s="420">
        <v>362</v>
      </c>
      <c r="B389" s="142" t="s">
        <v>5170</v>
      </c>
      <c r="C389" s="420" t="s">
        <v>1997</v>
      </c>
      <c r="D389" s="420" t="s">
        <v>897</v>
      </c>
      <c r="E389" s="420" t="s">
        <v>4259</v>
      </c>
      <c r="F389" s="420" t="s">
        <v>5205</v>
      </c>
      <c r="G389" s="420"/>
      <c r="H389" s="420"/>
      <c r="I389" s="225"/>
      <c r="J389" s="225"/>
      <c r="K389" s="225"/>
      <c r="L389" s="225"/>
      <c r="M389" s="225"/>
      <c r="N389" s="225"/>
      <c r="O389" s="225"/>
    </row>
    <row r="390" spans="1:15">
      <c r="A390" s="420">
        <v>363</v>
      </c>
      <c r="B390" s="142" t="s">
        <v>5170</v>
      </c>
      <c r="C390" s="420" t="s">
        <v>1866</v>
      </c>
      <c r="D390" s="420" t="s">
        <v>897</v>
      </c>
      <c r="E390" s="420" t="s">
        <v>5206</v>
      </c>
      <c r="F390" s="420" t="s">
        <v>5207</v>
      </c>
      <c r="G390" s="420"/>
      <c r="H390" s="420"/>
      <c r="I390" s="225"/>
      <c r="J390" s="225"/>
      <c r="K390" s="225"/>
      <c r="L390" s="225"/>
      <c r="M390" s="225"/>
      <c r="N390" s="225"/>
      <c r="O390" s="225"/>
    </row>
    <row r="391" spans="1:15">
      <c r="A391" s="420">
        <v>364</v>
      </c>
      <c r="B391" s="142" t="s">
        <v>5170</v>
      </c>
      <c r="C391" s="420" t="s">
        <v>4495</v>
      </c>
      <c r="D391" s="420" t="s">
        <v>897</v>
      </c>
      <c r="E391" s="420" t="s">
        <v>5208</v>
      </c>
      <c r="F391" s="420" t="s">
        <v>5209</v>
      </c>
      <c r="G391" s="420"/>
      <c r="H391" s="420"/>
      <c r="I391" s="225"/>
      <c r="J391" s="225"/>
      <c r="K391" s="225"/>
      <c r="L391" s="225"/>
      <c r="M391" s="225"/>
      <c r="N391" s="225"/>
      <c r="O391" s="225"/>
    </row>
    <row r="392" spans="1:15">
      <c r="A392" s="420">
        <v>365</v>
      </c>
      <c r="B392" s="142" t="s">
        <v>5170</v>
      </c>
      <c r="C392" s="420" t="s">
        <v>4499</v>
      </c>
      <c r="D392" s="420" t="s">
        <v>897</v>
      </c>
      <c r="E392" s="420" t="s">
        <v>5124</v>
      </c>
      <c r="F392" s="420" t="s">
        <v>5210</v>
      </c>
      <c r="G392" s="420"/>
      <c r="H392" s="420"/>
      <c r="I392" s="225"/>
      <c r="J392" s="225"/>
      <c r="K392" s="225"/>
      <c r="L392" s="225"/>
      <c r="M392" s="225"/>
      <c r="N392" s="225"/>
      <c r="O392" s="225"/>
    </row>
    <row r="393" spans="1:15">
      <c r="A393" s="420">
        <v>366</v>
      </c>
      <c r="B393" s="142" t="s">
        <v>5170</v>
      </c>
      <c r="C393" s="420" t="s">
        <v>4518</v>
      </c>
      <c r="D393" s="420" t="s">
        <v>897</v>
      </c>
      <c r="E393" s="420" t="s">
        <v>5211</v>
      </c>
      <c r="F393" s="420" t="s">
        <v>929</v>
      </c>
      <c r="G393" s="420"/>
      <c r="H393" s="420"/>
      <c r="I393" s="225"/>
      <c r="J393" s="225"/>
      <c r="K393" s="225"/>
      <c r="L393" s="225"/>
      <c r="M393" s="225"/>
      <c r="N393" s="225"/>
      <c r="O393" s="225"/>
    </row>
    <row r="394" spans="1:15" ht="150">
      <c r="A394" s="420">
        <v>367</v>
      </c>
      <c r="B394" s="420" t="s">
        <v>5170</v>
      </c>
      <c r="C394" s="420" t="s">
        <v>2087</v>
      </c>
      <c r="D394" s="420" t="s">
        <v>4546</v>
      </c>
      <c r="E394" s="420"/>
      <c r="F394" s="420" t="s">
        <v>2090</v>
      </c>
      <c r="G394" s="266" t="s">
        <v>5212</v>
      </c>
      <c r="H394" s="420" t="s">
        <v>5213</v>
      </c>
      <c r="I394" s="280" t="s">
        <v>5214</v>
      </c>
      <c r="J394" s="225"/>
      <c r="K394" s="225"/>
      <c r="L394" s="225"/>
      <c r="M394" s="225"/>
      <c r="N394" s="225"/>
      <c r="O394" s="225"/>
    </row>
    <row r="395" spans="1:15" ht="60">
      <c r="A395" s="420">
        <v>368</v>
      </c>
      <c r="B395" s="420" t="s">
        <v>5215</v>
      </c>
      <c r="C395" s="420" t="s">
        <v>5216</v>
      </c>
      <c r="D395" s="420" t="s">
        <v>893</v>
      </c>
      <c r="E395" s="420" t="s">
        <v>5217</v>
      </c>
      <c r="F395" s="420" t="s">
        <v>1683</v>
      </c>
      <c r="G395" s="420" t="s">
        <v>5218</v>
      </c>
      <c r="H395" s="420"/>
      <c r="I395" s="225"/>
      <c r="J395" s="225"/>
      <c r="K395" s="225"/>
      <c r="L395" s="225"/>
      <c r="M395" s="225"/>
      <c r="N395" s="225"/>
      <c r="O395" s="225"/>
    </row>
    <row r="396" spans="1:15" ht="90">
      <c r="A396" s="420">
        <v>369</v>
      </c>
      <c r="B396" s="420" t="s">
        <v>5215</v>
      </c>
      <c r="C396" s="420" t="s">
        <v>1267</v>
      </c>
      <c r="D396" s="420" t="s">
        <v>893</v>
      </c>
      <c r="E396" s="420" t="s">
        <v>5173</v>
      </c>
      <c r="F396" s="420" t="s">
        <v>1269</v>
      </c>
      <c r="G396" s="420" t="s">
        <v>5219</v>
      </c>
      <c r="H396" s="420"/>
      <c r="I396" s="225"/>
      <c r="J396" s="225"/>
      <c r="K396" s="225"/>
      <c r="L396" s="225"/>
      <c r="M396" s="225"/>
      <c r="N396" s="225"/>
      <c r="O396" s="225"/>
    </row>
    <row r="397" spans="1:15" ht="75">
      <c r="A397" s="420">
        <v>370</v>
      </c>
      <c r="B397" s="420" t="s">
        <v>5215</v>
      </c>
      <c r="C397" s="420" t="s">
        <v>2239</v>
      </c>
      <c r="D397" s="420" t="s">
        <v>4546</v>
      </c>
      <c r="E397" s="420"/>
      <c r="F397" s="420" t="s">
        <v>2241</v>
      </c>
      <c r="G397" s="266" t="s">
        <v>5220</v>
      </c>
      <c r="H397" s="420" t="s">
        <v>5219</v>
      </c>
      <c r="I397" s="280" t="s">
        <v>5221</v>
      </c>
      <c r="J397" s="225"/>
      <c r="K397" s="225"/>
      <c r="L397" s="225"/>
      <c r="M397" s="225"/>
      <c r="N397" s="225"/>
      <c r="O397" s="225"/>
    </row>
    <row r="398" spans="1:15" ht="90">
      <c r="A398" s="420">
        <v>371</v>
      </c>
      <c r="B398" s="420" t="s">
        <v>5215</v>
      </c>
      <c r="C398" s="142" t="s">
        <v>4849</v>
      </c>
      <c r="D398" s="420" t="s">
        <v>4544</v>
      </c>
      <c r="E398" s="281" t="s">
        <v>5222</v>
      </c>
      <c r="F398" s="281" t="s">
        <v>5223</v>
      </c>
      <c r="G398" s="420" t="s">
        <v>5224</v>
      </c>
      <c r="H398" s="224"/>
      <c r="I398" s="225"/>
      <c r="J398" s="225"/>
      <c r="K398" s="225"/>
      <c r="L398" s="225"/>
      <c r="M398" s="225"/>
      <c r="N398" s="225"/>
      <c r="O398" s="225"/>
    </row>
    <row r="399" spans="1:15">
      <c r="A399" s="142">
        <v>372</v>
      </c>
      <c r="B399" s="142" t="s">
        <v>5215</v>
      </c>
      <c r="C399" s="142" t="s">
        <v>2159</v>
      </c>
      <c r="D399" s="142" t="s">
        <v>5225</v>
      </c>
      <c r="E399" s="142" t="s">
        <v>5226</v>
      </c>
      <c r="F399" s="142" t="s">
        <v>5227</v>
      </c>
      <c r="G399" s="420"/>
      <c r="H399" s="224"/>
      <c r="I399" s="225"/>
      <c r="J399" s="225"/>
      <c r="K399" s="225"/>
      <c r="L399" s="225"/>
      <c r="M399" s="225"/>
      <c r="N399" s="225"/>
      <c r="O399" s="225"/>
    </row>
    <row r="400" spans="1:15" ht="45">
      <c r="A400" s="142">
        <v>373</v>
      </c>
      <c r="B400" s="142" t="s">
        <v>5215</v>
      </c>
      <c r="C400" s="142" t="s">
        <v>3495</v>
      </c>
      <c r="D400" s="142" t="s">
        <v>5197</v>
      </c>
      <c r="E400" s="142"/>
      <c r="F400" s="142"/>
      <c r="G400" s="420"/>
      <c r="H400" s="246" t="s">
        <v>5181</v>
      </c>
      <c r="I400" s="225"/>
      <c r="J400" s="225"/>
      <c r="K400" s="225"/>
      <c r="L400" s="225"/>
      <c r="M400" s="225"/>
      <c r="N400" s="225"/>
      <c r="O400" s="225"/>
    </row>
    <row r="401" spans="1:15" ht="90">
      <c r="A401" s="142">
        <v>374</v>
      </c>
      <c r="B401" s="420" t="s">
        <v>5228</v>
      </c>
      <c r="C401" s="142" t="s">
        <v>4813</v>
      </c>
      <c r="D401" s="420" t="s">
        <v>4544</v>
      </c>
      <c r="E401" s="281" t="s">
        <v>5229</v>
      </c>
      <c r="F401" s="281" t="s">
        <v>5230</v>
      </c>
      <c r="G401" s="420"/>
      <c r="H401" s="246" t="s">
        <v>5177</v>
      </c>
      <c r="I401" s="225"/>
      <c r="J401" s="225"/>
      <c r="K401" s="225"/>
      <c r="L401" s="225"/>
      <c r="M401" s="225"/>
      <c r="N401" s="225"/>
      <c r="O401" s="225"/>
    </row>
    <row r="402" spans="1:15">
      <c r="A402" s="142">
        <v>375</v>
      </c>
      <c r="B402" s="420" t="s">
        <v>5228</v>
      </c>
      <c r="C402" s="142" t="s">
        <v>1628</v>
      </c>
      <c r="D402" s="420" t="s">
        <v>5225</v>
      </c>
      <c r="E402" s="420" t="s">
        <v>5231</v>
      </c>
      <c r="F402" s="420" t="s">
        <v>1631</v>
      </c>
      <c r="G402" s="420"/>
      <c r="H402" s="224"/>
      <c r="I402" s="225"/>
      <c r="J402" s="225"/>
      <c r="K402" s="225"/>
      <c r="L402" s="225"/>
      <c r="M402" s="225"/>
      <c r="N402" s="225"/>
      <c r="O402" s="225"/>
    </row>
    <row r="403" spans="1:15">
      <c r="A403" s="142">
        <v>376</v>
      </c>
      <c r="B403" s="420" t="s">
        <v>5228</v>
      </c>
      <c r="C403" s="420" t="s">
        <v>2674</v>
      </c>
      <c r="D403" s="420" t="s">
        <v>4995</v>
      </c>
      <c r="E403" s="420" t="s">
        <v>5031</v>
      </c>
      <c r="F403" s="268" t="s">
        <v>5232</v>
      </c>
      <c r="G403" s="420"/>
      <c r="H403" s="224"/>
      <c r="I403" s="225"/>
      <c r="J403" s="225"/>
      <c r="K403" s="225"/>
      <c r="L403" s="225"/>
      <c r="M403" s="225"/>
      <c r="N403" s="225"/>
      <c r="O403" s="225"/>
    </row>
    <row r="404" spans="1:15" ht="60">
      <c r="A404" s="142">
        <v>377</v>
      </c>
      <c r="B404" s="420" t="s">
        <v>5228</v>
      </c>
      <c r="C404" s="420" t="s">
        <v>4146</v>
      </c>
      <c r="D404" s="420" t="s">
        <v>4546</v>
      </c>
      <c r="E404" s="420"/>
      <c r="F404" s="420" t="s">
        <v>2241</v>
      </c>
      <c r="G404" s="266"/>
      <c r="H404" s="224"/>
      <c r="I404" s="225"/>
      <c r="J404" s="225"/>
      <c r="K404" s="225"/>
      <c r="L404" s="225"/>
      <c r="M404" s="225"/>
      <c r="N404" s="225"/>
      <c r="O404" s="225"/>
    </row>
    <row r="405" spans="1:15" s="218" customFormat="1">
      <c r="A405" s="142">
        <v>378</v>
      </c>
      <c r="B405" s="420" t="s">
        <v>5233</v>
      </c>
      <c r="C405" s="420" t="s">
        <v>919</v>
      </c>
      <c r="D405" s="420" t="s">
        <v>5066</v>
      </c>
      <c r="E405" s="420" t="s">
        <v>5234</v>
      </c>
      <c r="F405" s="420" t="s">
        <v>5235</v>
      </c>
      <c r="G405" s="420"/>
      <c r="H405" s="224"/>
      <c r="I405" s="225"/>
      <c r="J405" s="225"/>
      <c r="K405" s="225"/>
      <c r="L405" s="225"/>
      <c r="M405" s="225"/>
      <c r="N405" s="225"/>
      <c r="O405" s="225"/>
    </row>
    <row r="406" spans="1:15" s="218" customFormat="1">
      <c r="A406" s="142">
        <v>379</v>
      </c>
      <c r="B406" s="420" t="s">
        <v>5233</v>
      </c>
      <c r="C406" s="420" t="s">
        <v>2844</v>
      </c>
      <c r="D406" s="420" t="s">
        <v>4762</v>
      </c>
      <c r="E406" s="420" t="s">
        <v>2526</v>
      </c>
      <c r="F406" s="420" t="s">
        <v>5236</v>
      </c>
      <c r="G406" s="420"/>
      <c r="H406" s="224"/>
      <c r="I406" s="225"/>
      <c r="J406" s="225"/>
      <c r="K406" s="225"/>
      <c r="L406" s="225"/>
      <c r="M406" s="225"/>
      <c r="N406" s="225"/>
      <c r="O406" s="225"/>
    </row>
    <row r="407" spans="1:15" ht="45">
      <c r="A407" s="142">
        <v>380</v>
      </c>
      <c r="B407" s="420" t="s">
        <v>5237</v>
      </c>
      <c r="C407" s="420" t="s">
        <v>2037</v>
      </c>
      <c r="D407" s="420" t="s">
        <v>4544</v>
      </c>
      <c r="E407" s="420" t="s">
        <v>5238</v>
      </c>
      <c r="F407" s="420" t="s">
        <v>5239</v>
      </c>
      <c r="G407" s="420"/>
      <c r="H407" s="224" t="s">
        <v>5181</v>
      </c>
      <c r="I407" s="225"/>
      <c r="J407" s="225"/>
      <c r="K407" s="225"/>
      <c r="L407" s="225"/>
      <c r="M407" s="225"/>
      <c r="N407" s="225"/>
      <c r="O407" s="225"/>
    </row>
    <row r="408" spans="1:15" ht="90">
      <c r="A408" s="142">
        <v>381</v>
      </c>
      <c r="B408" s="420" t="s">
        <v>5237</v>
      </c>
      <c r="C408" s="282" t="s">
        <v>963</v>
      </c>
      <c r="D408" s="282" t="s">
        <v>893</v>
      </c>
      <c r="E408" s="282" t="s">
        <v>853</v>
      </c>
      <c r="F408" s="282" t="s">
        <v>965</v>
      </c>
      <c r="G408" s="420"/>
      <c r="H408" s="224" t="s">
        <v>5181</v>
      </c>
      <c r="I408" s="225"/>
      <c r="J408" s="225"/>
      <c r="K408" s="225"/>
      <c r="L408" s="225"/>
      <c r="M408" s="225"/>
      <c r="N408" s="225"/>
      <c r="O408" s="225"/>
    </row>
    <row r="409" spans="1:15" ht="60">
      <c r="A409" s="142">
        <v>382</v>
      </c>
      <c r="B409" s="420" t="s">
        <v>5240</v>
      </c>
      <c r="C409" s="282" t="s">
        <v>1727</v>
      </c>
      <c r="D409" s="282" t="s">
        <v>4544</v>
      </c>
      <c r="E409" s="282" t="s">
        <v>5241</v>
      </c>
      <c r="F409" s="282" t="s">
        <v>5242</v>
      </c>
      <c r="G409" s="420"/>
      <c r="H409" s="224"/>
      <c r="I409" s="225"/>
      <c r="J409" s="225"/>
      <c r="K409" s="225"/>
      <c r="L409" s="225"/>
      <c r="M409" s="225"/>
      <c r="N409" s="225"/>
      <c r="O409" s="225"/>
    </row>
    <row r="410" spans="1:15" ht="75">
      <c r="A410" s="420">
        <v>382</v>
      </c>
      <c r="B410" s="420" t="s">
        <v>5240</v>
      </c>
      <c r="C410" s="420" t="s">
        <v>5243</v>
      </c>
      <c r="D410" s="420" t="s">
        <v>893</v>
      </c>
      <c r="E410" s="420" t="s">
        <v>5244</v>
      </c>
      <c r="F410" s="420" t="s">
        <v>5245</v>
      </c>
      <c r="G410" s="420"/>
      <c r="H410" s="224" t="s">
        <v>5181</v>
      </c>
      <c r="I410" s="225"/>
      <c r="J410" s="225"/>
      <c r="K410" s="225"/>
      <c r="L410" s="225"/>
      <c r="M410" s="225"/>
      <c r="N410" s="225"/>
      <c r="O410" s="225"/>
    </row>
    <row r="411" spans="1:15" ht="30">
      <c r="A411" s="420">
        <v>383</v>
      </c>
      <c r="B411" s="420" t="s">
        <v>5240</v>
      </c>
      <c r="C411" s="420" t="s">
        <v>5246</v>
      </c>
      <c r="D411" s="420" t="s">
        <v>897</v>
      </c>
      <c r="E411" s="420" t="s">
        <v>5247</v>
      </c>
      <c r="F411" s="420" t="s">
        <v>5248</v>
      </c>
      <c r="G411" s="420"/>
      <c r="H411" s="224" t="s">
        <v>5249</v>
      </c>
      <c r="I411" s="225"/>
      <c r="J411" s="225"/>
      <c r="K411" s="225"/>
      <c r="L411" s="225"/>
      <c r="M411" s="225"/>
      <c r="N411" s="225"/>
      <c r="O411" s="225"/>
    </row>
    <row r="412" spans="1:15" ht="60">
      <c r="A412" s="420">
        <v>384</v>
      </c>
      <c r="B412" s="420" t="s">
        <v>5240</v>
      </c>
      <c r="C412" s="420" t="s">
        <v>5250</v>
      </c>
      <c r="D412" s="420" t="s">
        <v>893</v>
      </c>
      <c r="E412" s="420" t="s">
        <v>5251</v>
      </c>
      <c r="F412" s="420" t="s">
        <v>5252</v>
      </c>
      <c r="G412" s="420"/>
      <c r="H412" s="224" t="s">
        <v>5253</v>
      </c>
      <c r="I412" s="225"/>
      <c r="J412" s="225"/>
      <c r="K412" s="225"/>
      <c r="L412" s="225"/>
      <c r="M412" s="225"/>
      <c r="N412" s="225"/>
      <c r="O412" s="225"/>
    </row>
    <row r="413" spans="1:15" ht="45">
      <c r="A413" s="420">
        <v>385</v>
      </c>
      <c r="B413" s="420" t="s">
        <v>5240</v>
      </c>
      <c r="C413" s="420" t="s">
        <v>5254</v>
      </c>
      <c r="D413" s="420" t="s">
        <v>893</v>
      </c>
      <c r="E413" s="420" t="s">
        <v>5239</v>
      </c>
      <c r="F413" s="420" t="s">
        <v>5255</v>
      </c>
      <c r="G413" s="420"/>
      <c r="H413" s="224" t="s">
        <v>5256</v>
      </c>
      <c r="I413" s="225"/>
      <c r="J413" s="225"/>
      <c r="K413" s="225"/>
      <c r="L413" s="225"/>
      <c r="M413" s="225"/>
      <c r="N413" s="225"/>
      <c r="O413" s="225"/>
    </row>
    <row r="414" spans="1:15" ht="30">
      <c r="A414" s="420">
        <v>386</v>
      </c>
      <c r="B414" s="420" t="s">
        <v>5240</v>
      </c>
      <c r="C414" s="420" t="s">
        <v>1147</v>
      </c>
      <c r="D414" s="420" t="s">
        <v>897</v>
      </c>
      <c r="E414" s="420" t="s">
        <v>5257</v>
      </c>
      <c r="F414" s="420" t="s">
        <v>1151</v>
      </c>
      <c r="G414" s="420"/>
      <c r="H414" s="224" t="s">
        <v>5258</v>
      </c>
      <c r="I414" s="225"/>
      <c r="J414" s="225"/>
      <c r="K414" s="225"/>
      <c r="L414" s="225"/>
      <c r="M414" s="225"/>
      <c r="N414" s="225"/>
      <c r="O414" s="225"/>
    </row>
    <row r="415" spans="1:15" ht="30">
      <c r="A415" s="420">
        <v>387</v>
      </c>
      <c r="B415" s="420" t="s">
        <v>5240</v>
      </c>
      <c r="C415" s="420" t="s">
        <v>1070</v>
      </c>
      <c r="D415" s="420" t="s">
        <v>897</v>
      </c>
      <c r="E415" s="420" t="s">
        <v>4005</v>
      </c>
      <c r="F415" s="420" t="s">
        <v>1074</v>
      </c>
      <c r="G415" s="420"/>
      <c r="H415" s="224" t="s">
        <v>5258</v>
      </c>
      <c r="I415" s="225"/>
      <c r="J415" s="225"/>
      <c r="K415" s="225"/>
      <c r="L415" s="225"/>
      <c r="M415" s="225"/>
      <c r="N415" s="225"/>
      <c r="O415" s="225"/>
    </row>
    <row r="416" spans="1:15" ht="30">
      <c r="A416" s="420">
        <v>388</v>
      </c>
      <c r="B416" s="420" t="s">
        <v>5240</v>
      </c>
      <c r="C416" s="420" t="s">
        <v>1500</v>
      </c>
      <c r="D416" s="420" t="s">
        <v>897</v>
      </c>
      <c r="E416" s="420" t="s">
        <v>1151</v>
      </c>
      <c r="F416" s="420" t="s">
        <v>1503</v>
      </c>
      <c r="G416" s="420"/>
      <c r="H416" s="224" t="s">
        <v>5259</v>
      </c>
      <c r="I416" s="225"/>
      <c r="J416" s="225"/>
      <c r="K416" s="225"/>
      <c r="L416" s="225"/>
      <c r="M416" s="225"/>
      <c r="N416" s="225"/>
      <c r="O416" s="225"/>
    </row>
    <row r="417" spans="1:15" ht="60">
      <c r="A417" s="420">
        <v>389</v>
      </c>
      <c r="B417" s="420" t="s">
        <v>5260</v>
      </c>
      <c r="C417" s="420" t="s">
        <v>1328</v>
      </c>
      <c r="D417" s="420" t="s">
        <v>893</v>
      </c>
      <c r="E417" s="420" t="s">
        <v>5261</v>
      </c>
      <c r="F417" s="420" t="s">
        <v>1329</v>
      </c>
      <c r="G417" s="420" t="s">
        <v>5262</v>
      </c>
      <c r="H417" s="224"/>
      <c r="I417" s="225"/>
      <c r="J417" s="225"/>
      <c r="K417" s="225"/>
      <c r="L417" s="225"/>
      <c r="M417" s="225"/>
      <c r="N417" s="225"/>
      <c r="O417" s="225"/>
    </row>
    <row r="418" spans="1:15" ht="135">
      <c r="A418" s="420">
        <v>391</v>
      </c>
      <c r="B418" s="420" t="s">
        <v>5260</v>
      </c>
      <c r="C418" s="420" t="s">
        <v>5263</v>
      </c>
      <c r="D418" s="420" t="s">
        <v>5264</v>
      </c>
      <c r="E418" s="420" t="s">
        <v>5265</v>
      </c>
      <c r="F418" s="420" t="s">
        <v>5266</v>
      </c>
      <c r="G418" s="420" t="s">
        <v>5267</v>
      </c>
      <c r="H418" s="224" t="s">
        <v>5268</v>
      </c>
      <c r="I418" s="225"/>
      <c r="J418" s="225"/>
      <c r="K418" s="225"/>
      <c r="L418" s="225"/>
      <c r="M418" s="225"/>
      <c r="N418" s="225"/>
      <c r="O418" s="225"/>
    </row>
    <row r="419" spans="1:15" ht="45">
      <c r="A419" s="420">
        <v>392</v>
      </c>
      <c r="B419" s="420" t="s">
        <v>5260</v>
      </c>
      <c r="C419" s="420" t="s">
        <v>1845</v>
      </c>
      <c r="D419" s="420" t="s">
        <v>893</v>
      </c>
      <c r="E419" s="420" t="s">
        <v>5269</v>
      </c>
      <c r="F419" s="420" t="s">
        <v>5270</v>
      </c>
      <c r="G419" s="420" t="s">
        <v>5267</v>
      </c>
      <c r="H419" s="224" t="s">
        <v>5271</v>
      </c>
      <c r="I419" s="225"/>
      <c r="J419" s="225"/>
      <c r="K419" s="225"/>
      <c r="L419" s="225"/>
      <c r="M419" s="225"/>
      <c r="N419" s="225"/>
      <c r="O419" s="225"/>
    </row>
    <row r="420" spans="1:15" ht="30">
      <c r="A420" s="420">
        <v>393</v>
      </c>
      <c r="B420" s="420" t="s">
        <v>5260</v>
      </c>
      <c r="C420" s="420" t="s">
        <v>5272</v>
      </c>
      <c r="D420" s="420" t="s">
        <v>5273</v>
      </c>
      <c r="E420" s="420" t="s">
        <v>1811</v>
      </c>
      <c r="F420" s="420" t="s">
        <v>1821</v>
      </c>
      <c r="G420" s="420" t="s">
        <v>5274</v>
      </c>
      <c r="H420" s="243">
        <v>42739</v>
      </c>
      <c r="I420" s="225"/>
      <c r="J420" s="225"/>
      <c r="K420" s="225"/>
      <c r="L420" s="225"/>
      <c r="M420" s="225"/>
      <c r="N420" s="225"/>
      <c r="O420" s="225"/>
    </row>
    <row r="421" spans="1:15" ht="30">
      <c r="A421" s="420">
        <v>394</v>
      </c>
      <c r="B421" s="420" t="s">
        <v>5260</v>
      </c>
      <c r="C421" s="420" t="s">
        <v>5275</v>
      </c>
      <c r="D421" s="420" t="s">
        <v>5273</v>
      </c>
      <c r="E421" s="420" t="s">
        <v>5210</v>
      </c>
      <c r="F421" s="420" t="s">
        <v>5276</v>
      </c>
      <c r="G421" s="420" t="s">
        <v>5274</v>
      </c>
      <c r="H421" s="243">
        <v>42799</v>
      </c>
      <c r="I421" s="225"/>
      <c r="J421" s="225"/>
      <c r="K421" s="225"/>
      <c r="L421" s="225"/>
      <c r="M421" s="225"/>
      <c r="N421" s="225"/>
      <c r="O421" s="225"/>
    </row>
    <row r="422" spans="1:15" ht="30">
      <c r="A422" s="420">
        <v>395</v>
      </c>
      <c r="B422" s="420" t="s">
        <v>5260</v>
      </c>
      <c r="C422" s="420" t="s">
        <v>5277</v>
      </c>
      <c r="D422" s="420" t="s">
        <v>5273</v>
      </c>
      <c r="E422" s="420" t="s">
        <v>5278</v>
      </c>
      <c r="F422" s="420" t="s">
        <v>5279</v>
      </c>
      <c r="G422" s="420" t="s">
        <v>5280</v>
      </c>
      <c r="H422" s="243">
        <v>42799</v>
      </c>
      <c r="I422" s="225"/>
      <c r="J422" s="225"/>
      <c r="K422" s="225"/>
      <c r="L422" s="225"/>
      <c r="M422" s="225"/>
      <c r="N422" s="225"/>
      <c r="O422" s="225"/>
    </row>
    <row r="423" spans="1:15">
      <c r="A423" s="420">
        <v>396</v>
      </c>
      <c r="B423" s="420" t="s">
        <v>5260</v>
      </c>
      <c r="C423" s="420" t="s">
        <v>5281</v>
      </c>
      <c r="D423" s="420" t="s">
        <v>5282</v>
      </c>
      <c r="E423" s="420" t="s">
        <v>3476</v>
      </c>
      <c r="F423" s="420" t="s">
        <v>1553</v>
      </c>
      <c r="G423" s="420" t="s">
        <v>5274</v>
      </c>
      <c r="H423" s="224" t="s">
        <v>5283</v>
      </c>
      <c r="I423" s="225"/>
      <c r="J423" s="225"/>
      <c r="K423" s="225"/>
      <c r="L423" s="225"/>
      <c r="M423" s="225"/>
      <c r="N423" s="225"/>
      <c r="O423" s="225"/>
    </row>
    <row r="424" spans="1:15">
      <c r="A424" s="420">
        <v>397</v>
      </c>
      <c r="B424" s="420" t="s">
        <v>5260</v>
      </c>
      <c r="C424" s="420" t="s">
        <v>5284</v>
      </c>
      <c r="D424" s="420" t="s">
        <v>5282</v>
      </c>
      <c r="E424" s="420" t="s">
        <v>5285</v>
      </c>
      <c r="F424" s="420" t="s">
        <v>3476</v>
      </c>
      <c r="G424" s="420" t="s">
        <v>5286</v>
      </c>
      <c r="H424" s="224" t="s">
        <v>5287</v>
      </c>
      <c r="I424" s="225"/>
      <c r="J424" s="225"/>
      <c r="K424" s="225"/>
      <c r="L424" s="225"/>
      <c r="M424" s="225"/>
      <c r="N424" s="225"/>
      <c r="O424" s="225"/>
    </row>
    <row r="425" spans="1:15" ht="60">
      <c r="A425" s="420">
        <v>398</v>
      </c>
      <c r="B425" s="420" t="s">
        <v>5260</v>
      </c>
      <c r="C425" s="420" t="s">
        <v>1427</v>
      </c>
      <c r="D425" s="420" t="s">
        <v>893</v>
      </c>
      <c r="E425" s="420" t="s">
        <v>5288</v>
      </c>
      <c r="F425" s="420" t="s">
        <v>5289</v>
      </c>
      <c r="G425" s="420" t="s">
        <v>5267</v>
      </c>
      <c r="H425" s="224" t="s">
        <v>5290</v>
      </c>
      <c r="I425" s="225"/>
      <c r="J425" s="225"/>
      <c r="K425" s="225"/>
      <c r="L425" s="225"/>
      <c r="M425" s="225"/>
      <c r="N425" s="225"/>
      <c r="O425" s="225"/>
    </row>
    <row r="426" spans="1:15">
      <c r="A426" s="420">
        <v>399</v>
      </c>
      <c r="B426" s="420" t="s">
        <v>5291</v>
      </c>
      <c r="C426" s="420" t="s">
        <v>3633</v>
      </c>
      <c r="D426" s="420" t="s">
        <v>2669</v>
      </c>
      <c r="E426" s="283" t="s">
        <v>2482</v>
      </c>
      <c r="F426" s="268" t="s">
        <v>2492</v>
      </c>
      <c r="G426" s="420" t="s">
        <v>5274</v>
      </c>
      <c r="H426" s="243">
        <v>42741</v>
      </c>
      <c r="I426" s="225"/>
      <c r="J426" s="225"/>
      <c r="K426" s="225"/>
      <c r="L426" s="225"/>
      <c r="M426" s="225"/>
      <c r="N426" s="225"/>
      <c r="O426" s="225"/>
    </row>
    <row r="427" spans="1:15">
      <c r="A427" s="420">
        <v>400</v>
      </c>
      <c r="B427" s="420" t="s">
        <v>5291</v>
      </c>
      <c r="C427" s="420" t="s">
        <v>5292</v>
      </c>
      <c r="D427" s="420" t="s">
        <v>2669</v>
      </c>
      <c r="E427" s="283" t="s">
        <v>5236</v>
      </c>
      <c r="F427" s="268" t="s">
        <v>2521</v>
      </c>
      <c r="G427" s="420" t="s">
        <v>5274</v>
      </c>
      <c r="H427" s="224" t="s">
        <v>5293</v>
      </c>
      <c r="I427" s="225"/>
      <c r="J427" s="225"/>
      <c r="K427" s="225"/>
      <c r="L427" s="225"/>
      <c r="M427" s="225"/>
      <c r="N427" s="225"/>
      <c r="O427" s="225"/>
    </row>
    <row r="428" spans="1:15">
      <c r="A428" s="420">
        <v>401</v>
      </c>
      <c r="B428" s="420" t="s">
        <v>5294</v>
      </c>
      <c r="C428" s="420" t="s">
        <v>4633</v>
      </c>
      <c r="D428" s="420" t="s">
        <v>2669</v>
      </c>
      <c r="E428" s="420" t="s">
        <v>1553</v>
      </c>
      <c r="F428" s="420" t="s">
        <v>1563</v>
      </c>
      <c r="G428" s="420" t="s">
        <v>5274</v>
      </c>
      <c r="H428" s="243">
        <v>43046</v>
      </c>
      <c r="I428" s="225"/>
      <c r="J428" s="225"/>
      <c r="K428" s="225"/>
      <c r="L428" s="225"/>
      <c r="M428" s="225"/>
      <c r="N428" s="225"/>
      <c r="O428" s="225"/>
    </row>
    <row r="429" spans="1:15">
      <c r="A429" s="420">
        <v>402</v>
      </c>
      <c r="B429" s="420" t="s">
        <v>5294</v>
      </c>
      <c r="C429" s="232" t="s">
        <v>5295</v>
      </c>
      <c r="D429" s="420" t="s">
        <v>2669</v>
      </c>
      <c r="E429" s="142" t="s">
        <v>5296</v>
      </c>
      <c r="F429" s="420" t="s">
        <v>5297</v>
      </c>
      <c r="G429" s="420" t="s">
        <v>5274</v>
      </c>
      <c r="H429" s="224" t="s">
        <v>5298</v>
      </c>
      <c r="I429" s="225"/>
      <c r="J429" s="225"/>
      <c r="K429" s="225"/>
      <c r="L429" s="225"/>
      <c r="M429" s="225"/>
      <c r="N429" s="225"/>
      <c r="O429" s="225"/>
    </row>
    <row r="430" spans="1:15" ht="30">
      <c r="A430" s="420">
        <v>403</v>
      </c>
      <c r="B430" s="420" t="s">
        <v>5294</v>
      </c>
      <c r="C430" s="420" t="s">
        <v>5299</v>
      </c>
      <c r="D430" s="420" t="s">
        <v>2669</v>
      </c>
      <c r="E430" s="253" t="s">
        <v>5300</v>
      </c>
      <c r="F430" s="420" t="s">
        <v>2070</v>
      </c>
      <c r="G430" s="420" t="s">
        <v>5274</v>
      </c>
      <c r="H430" s="224" t="s">
        <v>2873</v>
      </c>
      <c r="I430" s="225"/>
      <c r="J430" s="225"/>
      <c r="K430" s="225"/>
      <c r="L430" s="225"/>
      <c r="M430" s="225"/>
      <c r="N430" s="225"/>
      <c r="O430" s="225"/>
    </row>
    <row r="431" spans="1:15">
      <c r="A431" s="420">
        <v>404</v>
      </c>
      <c r="B431" s="420" t="s">
        <v>5294</v>
      </c>
      <c r="C431" s="420" t="s">
        <v>5301</v>
      </c>
      <c r="D431" s="420" t="s">
        <v>2669</v>
      </c>
      <c r="E431" s="142" t="s">
        <v>5302</v>
      </c>
      <c r="F431" s="420" t="s">
        <v>5303</v>
      </c>
      <c r="G431" s="420" t="s">
        <v>5280</v>
      </c>
      <c r="H431" s="243">
        <v>42801</v>
      </c>
      <c r="I431" s="225"/>
      <c r="J431" s="225"/>
      <c r="K431" s="225"/>
      <c r="L431" s="225"/>
      <c r="M431" s="225"/>
      <c r="N431" s="225"/>
      <c r="O431" s="225"/>
    </row>
    <row r="432" spans="1:15">
      <c r="A432" s="420">
        <v>405</v>
      </c>
      <c r="B432" s="420" t="s">
        <v>5294</v>
      </c>
      <c r="C432" s="420" t="s">
        <v>4754</v>
      </c>
      <c r="D432" s="420" t="s">
        <v>2669</v>
      </c>
      <c r="E432" s="420" t="s">
        <v>5304</v>
      </c>
      <c r="F432" s="420" t="s">
        <v>2496</v>
      </c>
      <c r="G432" s="420" t="s">
        <v>5274</v>
      </c>
      <c r="H432" s="224" t="s">
        <v>5305</v>
      </c>
      <c r="I432" s="225"/>
      <c r="J432" s="225"/>
      <c r="K432" s="225"/>
      <c r="L432" s="225"/>
      <c r="M432" s="225"/>
      <c r="N432" s="225"/>
      <c r="O432" s="225"/>
    </row>
    <row r="433" spans="1:15">
      <c r="A433" s="420">
        <v>406</v>
      </c>
      <c r="B433" s="420" t="s">
        <v>5294</v>
      </c>
      <c r="C433" s="420" t="s">
        <v>5306</v>
      </c>
      <c r="D433" s="420" t="s">
        <v>2669</v>
      </c>
      <c r="E433" s="420" t="s">
        <v>5307</v>
      </c>
      <c r="F433" s="420" t="s">
        <v>2511</v>
      </c>
      <c r="G433" s="420" t="s">
        <v>5274</v>
      </c>
      <c r="H433" s="243">
        <v>42742</v>
      </c>
      <c r="I433" s="225"/>
      <c r="J433" s="225"/>
      <c r="K433" s="225"/>
      <c r="L433" s="225"/>
      <c r="M433" s="225"/>
      <c r="N433" s="225"/>
      <c r="O433" s="225"/>
    </row>
    <row r="434" spans="1:15" ht="180">
      <c r="A434" s="420">
        <v>407</v>
      </c>
      <c r="B434" s="420" t="s">
        <v>5294</v>
      </c>
      <c r="C434" s="420" t="s">
        <v>5308</v>
      </c>
      <c r="D434" s="420" t="s">
        <v>5309</v>
      </c>
      <c r="E434" s="420" t="s">
        <v>5310</v>
      </c>
      <c r="F434" s="420" t="s">
        <v>5311</v>
      </c>
      <c r="G434" s="420" t="s">
        <v>5267</v>
      </c>
      <c r="H434" s="224" t="s">
        <v>5312</v>
      </c>
      <c r="I434" s="225"/>
      <c r="J434" s="225"/>
      <c r="K434" s="225"/>
      <c r="L434" s="225"/>
      <c r="M434" s="225"/>
      <c r="N434" s="225"/>
      <c r="O434" s="225"/>
    </row>
    <row r="435" spans="1:15" ht="180">
      <c r="A435" s="420">
        <v>408</v>
      </c>
      <c r="B435" s="420" t="s">
        <v>5294</v>
      </c>
      <c r="C435" s="420" t="s">
        <v>5313</v>
      </c>
      <c r="D435" s="420" t="s">
        <v>5309</v>
      </c>
      <c r="E435" s="420" t="s">
        <v>5314</v>
      </c>
      <c r="F435" s="420" t="s">
        <v>5315</v>
      </c>
      <c r="G435" s="420" t="s">
        <v>5267</v>
      </c>
      <c r="H435" s="224" t="s">
        <v>5316</v>
      </c>
      <c r="I435" s="225"/>
      <c r="J435" s="225"/>
      <c r="K435" s="225"/>
      <c r="L435" s="225"/>
      <c r="M435" s="225"/>
      <c r="N435" s="225"/>
      <c r="O435" s="225"/>
    </row>
    <row r="436" spans="1:15" ht="60">
      <c r="A436" s="420">
        <v>409</v>
      </c>
      <c r="B436" s="420" t="s">
        <v>5294</v>
      </c>
      <c r="C436" s="420" t="s">
        <v>5317</v>
      </c>
      <c r="D436" s="420" t="s">
        <v>5318</v>
      </c>
      <c r="E436" s="420" t="s">
        <v>5319</v>
      </c>
      <c r="F436" s="420" t="s">
        <v>5320</v>
      </c>
      <c r="G436" s="420" t="s">
        <v>5267</v>
      </c>
      <c r="H436" s="224" t="s">
        <v>5321</v>
      </c>
      <c r="I436" s="225"/>
      <c r="J436" s="225"/>
      <c r="K436" s="225"/>
      <c r="L436" s="225"/>
      <c r="M436" s="225"/>
      <c r="N436" s="225"/>
      <c r="O436" s="225"/>
    </row>
    <row r="437" spans="1:15">
      <c r="A437" s="420">
        <v>410</v>
      </c>
      <c r="B437" s="420" t="s">
        <v>5322</v>
      </c>
      <c r="C437" s="420" t="s">
        <v>5323</v>
      </c>
      <c r="D437" s="420" t="s">
        <v>5017</v>
      </c>
      <c r="E437" s="420" t="s">
        <v>5324</v>
      </c>
      <c r="F437" s="420" t="s">
        <v>1911</v>
      </c>
      <c r="G437" s="420" t="s">
        <v>5325</v>
      </c>
      <c r="H437" s="224" t="s">
        <v>5326</v>
      </c>
      <c r="I437" s="225"/>
      <c r="J437" s="225"/>
      <c r="K437" s="225"/>
      <c r="L437" s="225"/>
      <c r="M437" s="225"/>
      <c r="N437" s="284"/>
      <c r="O437" s="225"/>
    </row>
    <row r="438" spans="1:15">
      <c r="A438" s="420">
        <v>411</v>
      </c>
      <c r="B438" s="420" t="s">
        <v>5322</v>
      </c>
      <c r="C438" s="420" t="s">
        <v>5327</v>
      </c>
      <c r="D438" s="420" t="s">
        <v>2669</v>
      </c>
      <c r="E438" s="142" t="s">
        <v>5328</v>
      </c>
      <c r="F438" s="142" t="s">
        <v>1445</v>
      </c>
      <c r="G438" s="420" t="s">
        <v>5274</v>
      </c>
      <c r="H438" s="243">
        <v>43047</v>
      </c>
      <c r="I438" s="225"/>
      <c r="J438" s="225"/>
      <c r="K438" s="225"/>
      <c r="L438" s="225"/>
      <c r="M438" s="225"/>
      <c r="N438" s="284"/>
      <c r="O438" s="225"/>
    </row>
    <row r="439" spans="1:15">
      <c r="A439" s="420">
        <v>412</v>
      </c>
      <c r="B439" s="420" t="s">
        <v>5322</v>
      </c>
      <c r="C439" s="420" t="s">
        <v>5329</v>
      </c>
      <c r="D439" s="420" t="s">
        <v>2669</v>
      </c>
      <c r="E439" s="142" t="s">
        <v>1563</v>
      </c>
      <c r="F439" s="142" t="s">
        <v>1582</v>
      </c>
      <c r="G439" s="142" t="s">
        <v>5274</v>
      </c>
      <c r="H439" s="243">
        <v>43016</v>
      </c>
      <c r="I439" s="225"/>
      <c r="J439" s="225"/>
      <c r="K439" s="225"/>
      <c r="L439" s="225"/>
      <c r="M439" s="225"/>
      <c r="N439" s="284"/>
      <c r="O439" s="225"/>
    </row>
    <row r="440" spans="1:15">
      <c r="A440" s="420">
        <v>413</v>
      </c>
      <c r="B440" s="420" t="s">
        <v>5322</v>
      </c>
      <c r="C440" s="420" t="s">
        <v>5330</v>
      </c>
      <c r="D440" s="420" t="s">
        <v>2669</v>
      </c>
      <c r="E440" s="142" t="s">
        <v>5331</v>
      </c>
      <c r="F440" s="142" t="s">
        <v>4241</v>
      </c>
      <c r="G440" s="142" t="s">
        <v>5274</v>
      </c>
      <c r="H440" s="243">
        <v>42955</v>
      </c>
      <c r="I440" s="225"/>
      <c r="J440" s="225"/>
      <c r="K440" s="225"/>
      <c r="L440" s="225"/>
      <c r="M440" s="225"/>
      <c r="N440" s="284"/>
      <c r="O440" s="225"/>
    </row>
    <row r="441" spans="1:15">
      <c r="A441" s="420">
        <v>414</v>
      </c>
      <c r="B441" s="420" t="s">
        <v>5322</v>
      </c>
      <c r="C441" s="420" t="s">
        <v>5332</v>
      </c>
      <c r="D441" s="420" t="s">
        <v>2669</v>
      </c>
      <c r="E441" s="142" t="s">
        <v>5333</v>
      </c>
      <c r="F441" s="142" t="s">
        <v>5334</v>
      </c>
      <c r="G441" s="142" t="s">
        <v>5335</v>
      </c>
      <c r="H441" s="224" t="s">
        <v>5336</v>
      </c>
      <c r="I441" s="225"/>
      <c r="J441" s="225"/>
      <c r="K441" s="225"/>
      <c r="L441" s="225"/>
      <c r="M441" s="225"/>
      <c r="N441" s="284"/>
      <c r="O441" s="225"/>
    </row>
    <row r="442" spans="1:15">
      <c r="A442" s="420">
        <v>415</v>
      </c>
      <c r="B442" s="420" t="s">
        <v>5337</v>
      </c>
      <c r="C442" s="420" t="s">
        <v>5338</v>
      </c>
      <c r="D442" s="420" t="s">
        <v>2669</v>
      </c>
      <c r="E442" s="420" t="s">
        <v>2070</v>
      </c>
      <c r="F442" s="420" t="s">
        <v>2064</v>
      </c>
      <c r="G442" s="420" t="s">
        <v>5339</v>
      </c>
      <c r="H442" s="224" t="s">
        <v>5340</v>
      </c>
      <c r="I442" s="225"/>
      <c r="J442" s="225"/>
      <c r="K442" s="225"/>
      <c r="L442" s="225"/>
      <c r="M442" s="225"/>
      <c r="N442" s="284"/>
      <c r="O442" s="225"/>
    </row>
    <row r="443" spans="1:15">
      <c r="A443" s="420">
        <v>416</v>
      </c>
      <c r="B443" s="420" t="s">
        <v>5337</v>
      </c>
      <c r="C443" s="420" t="s">
        <v>4423</v>
      </c>
      <c r="D443" s="420" t="s">
        <v>2669</v>
      </c>
      <c r="E443" s="420" t="s">
        <v>5341</v>
      </c>
      <c r="F443" s="420" t="s">
        <v>2034</v>
      </c>
      <c r="G443" s="420" t="s">
        <v>5339</v>
      </c>
      <c r="H443" s="243">
        <v>42744</v>
      </c>
      <c r="I443" s="225"/>
      <c r="J443" s="225"/>
      <c r="K443" s="225"/>
      <c r="L443" s="225"/>
      <c r="M443" s="225"/>
      <c r="N443" s="284"/>
      <c r="O443" s="225"/>
    </row>
    <row r="444" spans="1:15">
      <c r="A444" s="420">
        <v>417</v>
      </c>
      <c r="B444" s="420" t="s">
        <v>5337</v>
      </c>
      <c r="C444" s="420" t="s">
        <v>5342</v>
      </c>
      <c r="D444" s="420" t="s">
        <v>2669</v>
      </c>
      <c r="E444" s="420" t="s">
        <v>5343</v>
      </c>
      <c r="F444" s="420" t="s">
        <v>1452</v>
      </c>
      <c r="G444" s="420" t="s">
        <v>5339</v>
      </c>
      <c r="H444" s="243">
        <v>42864</v>
      </c>
      <c r="I444" s="225"/>
      <c r="J444" s="225"/>
      <c r="K444" s="225"/>
      <c r="L444" s="225"/>
      <c r="M444" s="225"/>
      <c r="N444" s="284"/>
      <c r="O444" s="225"/>
    </row>
    <row r="445" spans="1:15">
      <c r="A445" s="420">
        <v>418</v>
      </c>
      <c r="B445" s="420" t="s">
        <v>5337</v>
      </c>
      <c r="C445" s="420" t="s">
        <v>5344</v>
      </c>
      <c r="D445" s="420" t="s">
        <v>2669</v>
      </c>
      <c r="E445" s="420" t="s">
        <v>1452</v>
      </c>
      <c r="F445" s="420" t="s">
        <v>5345</v>
      </c>
      <c r="G445" s="420" t="s">
        <v>5339</v>
      </c>
      <c r="H445" s="243">
        <v>42864</v>
      </c>
      <c r="I445" s="225"/>
      <c r="J445" s="225"/>
      <c r="K445" s="225"/>
      <c r="L445" s="225"/>
      <c r="M445" s="225"/>
      <c r="N445" s="284"/>
      <c r="O445" s="225"/>
    </row>
    <row r="446" spans="1:15" ht="60">
      <c r="A446" s="420">
        <v>420</v>
      </c>
      <c r="B446" s="420" t="s">
        <v>5346</v>
      </c>
      <c r="C446" s="420" t="s">
        <v>4420</v>
      </c>
      <c r="D446" s="420" t="s">
        <v>5063</v>
      </c>
      <c r="E446" s="420" t="s">
        <v>5347</v>
      </c>
      <c r="F446" s="420" t="s">
        <v>5348</v>
      </c>
      <c r="G446" s="420" t="s">
        <v>4544</v>
      </c>
      <c r="H446" s="243">
        <v>42958</v>
      </c>
      <c r="I446" s="225"/>
      <c r="J446" s="225"/>
      <c r="K446" s="225"/>
      <c r="L446" s="225"/>
      <c r="M446" s="225"/>
      <c r="N446" s="284"/>
      <c r="O446" s="225"/>
    </row>
    <row r="447" spans="1:15" ht="105">
      <c r="A447" s="420">
        <v>421</v>
      </c>
      <c r="B447" s="420" t="s">
        <v>5346</v>
      </c>
      <c r="C447" s="420" t="s">
        <v>5349</v>
      </c>
      <c r="D447" s="420" t="s">
        <v>5350</v>
      </c>
      <c r="E447" s="420" t="s">
        <v>5351</v>
      </c>
      <c r="F447" s="420" t="s">
        <v>5352</v>
      </c>
      <c r="G447" s="420" t="s">
        <v>5353</v>
      </c>
      <c r="H447" s="224" t="s">
        <v>5354</v>
      </c>
      <c r="I447" s="225"/>
      <c r="J447" s="225"/>
      <c r="K447" s="225"/>
      <c r="L447" s="225"/>
      <c r="M447" s="225"/>
      <c r="N447" s="284"/>
      <c r="O447" s="225"/>
    </row>
    <row r="448" spans="1:15">
      <c r="A448" s="420">
        <v>422</v>
      </c>
      <c r="B448" s="420" t="s">
        <v>5346</v>
      </c>
      <c r="C448" s="420" t="s">
        <v>4465</v>
      </c>
      <c r="D448" s="420" t="s">
        <v>5350</v>
      </c>
      <c r="E448" s="420" t="s">
        <v>5355</v>
      </c>
      <c r="F448" s="420" t="s">
        <v>1900</v>
      </c>
      <c r="G448" s="420" t="s">
        <v>5353</v>
      </c>
      <c r="H448" s="224" t="s">
        <v>5356</v>
      </c>
      <c r="I448" s="225"/>
      <c r="J448" s="225"/>
      <c r="K448" s="225"/>
      <c r="L448" s="225"/>
      <c r="M448" s="225"/>
      <c r="N448" s="284"/>
      <c r="O448" s="225"/>
    </row>
    <row r="449" spans="1:15">
      <c r="A449" s="420">
        <v>423</v>
      </c>
      <c r="B449" s="420" t="s">
        <v>5346</v>
      </c>
      <c r="C449" s="420" t="s">
        <v>4424</v>
      </c>
      <c r="D449" s="420" t="s">
        <v>5350</v>
      </c>
      <c r="E449" s="420" t="s">
        <v>5357</v>
      </c>
      <c r="F449" s="420" t="s">
        <v>5151</v>
      </c>
      <c r="G449" s="420" t="s">
        <v>5353</v>
      </c>
      <c r="H449" s="243">
        <v>42745</v>
      </c>
      <c r="I449" s="225"/>
      <c r="J449" s="225"/>
      <c r="K449" s="225"/>
      <c r="L449" s="225"/>
      <c r="M449" s="225"/>
      <c r="N449" s="284"/>
      <c r="O449" s="225"/>
    </row>
    <row r="450" spans="1:15" ht="180">
      <c r="A450" s="420">
        <v>424</v>
      </c>
      <c r="B450" s="420" t="s">
        <v>5346</v>
      </c>
      <c r="C450" s="420" t="s">
        <v>5358</v>
      </c>
      <c r="D450" s="420" t="s">
        <v>4546</v>
      </c>
      <c r="E450" s="420"/>
      <c r="F450" s="420" t="s">
        <v>5359</v>
      </c>
      <c r="G450" s="266" t="s">
        <v>5360</v>
      </c>
      <c r="H450" s="224"/>
      <c r="I450" s="225"/>
      <c r="J450" s="225"/>
      <c r="K450" s="225"/>
      <c r="L450" s="225"/>
      <c r="M450" s="225"/>
      <c r="N450" s="284"/>
      <c r="O450" s="225"/>
    </row>
    <row r="451" spans="1:15" ht="30">
      <c r="A451" s="420">
        <v>425</v>
      </c>
      <c r="B451" s="420" t="s">
        <v>5346</v>
      </c>
      <c r="C451" s="420" t="s">
        <v>5361</v>
      </c>
      <c r="D451" s="420" t="s">
        <v>4546</v>
      </c>
      <c r="E451" s="420"/>
      <c r="F451" s="420" t="s">
        <v>2808</v>
      </c>
      <c r="G451" s="266" t="s">
        <v>5362</v>
      </c>
      <c r="H451" s="224"/>
      <c r="I451" s="225"/>
      <c r="J451" s="225"/>
      <c r="K451" s="225"/>
      <c r="L451" s="225"/>
      <c r="M451" s="225"/>
      <c r="N451" s="284"/>
      <c r="O451" s="225"/>
    </row>
    <row r="452" spans="1:15" s="288" customFormat="1" ht="75">
      <c r="A452" s="285">
        <v>426</v>
      </c>
      <c r="B452" s="285" t="s">
        <v>5346</v>
      </c>
      <c r="C452" s="285" t="s">
        <v>4415</v>
      </c>
      <c r="D452" s="285" t="s">
        <v>893</v>
      </c>
      <c r="E452" s="285" t="s">
        <v>5363</v>
      </c>
      <c r="F452" s="285" t="s">
        <v>5364</v>
      </c>
      <c r="G452" s="285"/>
      <c r="H452" s="286"/>
      <c r="I452" s="280" t="s">
        <v>5365</v>
      </c>
      <c r="J452" s="280"/>
      <c r="K452" s="280"/>
      <c r="L452" s="280"/>
      <c r="M452" s="280"/>
      <c r="N452" s="287"/>
      <c r="O452" s="280"/>
    </row>
    <row r="453" spans="1:15" ht="90">
      <c r="A453" s="420">
        <v>427</v>
      </c>
      <c r="B453" s="420" t="s">
        <v>5346</v>
      </c>
      <c r="C453" s="420" t="s">
        <v>5366</v>
      </c>
      <c r="D453" s="420" t="s">
        <v>5367</v>
      </c>
      <c r="E453" s="420" t="s">
        <v>5368</v>
      </c>
      <c r="F453" s="420" t="s">
        <v>5369</v>
      </c>
      <c r="G453" s="420" t="s">
        <v>4544</v>
      </c>
      <c r="H453" s="224" t="s">
        <v>5370</v>
      </c>
      <c r="I453" s="225"/>
      <c r="J453" s="225"/>
      <c r="K453" s="225"/>
      <c r="L453" s="225"/>
      <c r="M453" s="225"/>
      <c r="N453" s="284"/>
      <c r="O453" s="225"/>
    </row>
    <row r="454" spans="1:15" ht="60">
      <c r="A454" s="420">
        <v>428</v>
      </c>
      <c r="B454" s="420" t="s">
        <v>5371</v>
      </c>
      <c r="C454" s="420" t="s">
        <v>5338</v>
      </c>
      <c r="D454" s="420" t="s">
        <v>2669</v>
      </c>
      <c r="E454" s="420" t="s">
        <v>5372</v>
      </c>
      <c r="F454" s="420" t="s">
        <v>5373</v>
      </c>
      <c r="G454" s="420"/>
      <c r="H454" s="224"/>
      <c r="I454" s="225"/>
      <c r="J454" s="225"/>
      <c r="K454" s="225"/>
      <c r="L454" s="225"/>
      <c r="M454" s="225"/>
      <c r="N454" s="284"/>
      <c r="O454" s="225"/>
    </row>
    <row r="455" spans="1:15" ht="45">
      <c r="A455" s="420">
        <v>429</v>
      </c>
      <c r="B455" s="420" t="s">
        <v>5371</v>
      </c>
      <c r="C455" s="420" t="s">
        <v>4967</v>
      </c>
      <c r="D455" s="420" t="s">
        <v>5035</v>
      </c>
      <c r="E455" s="420" t="s">
        <v>5374</v>
      </c>
      <c r="F455" s="420" t="s">
        <v>5375</v>
      </c>
      <c r="G455" s="420"/>
      <c r="H455" s="224"/>
      <c r="I455" s="225"/>
      <c r="J455" s="225"/>
      <c r="K455" s="225"/>
      <c r="L455" s="225"/>
      <c r="M455" s="225"/>
      <c r="N455" s="284"/>
      <c r="O455" s="225"/>
    </row>
    <row r="456" spans="1:15" ht="60">
      <c r="A456" s="420">
        <v>430</v>
      </c>
      <c r="B456" s="420" t="s">
        <v>5376</v>
      </c>
      <c r="C456" s="420" t="s">
        <v>4488</v>
      </c>
      <c r="D456" s="420" t="s">
        <v>897</v>
      </c>
      <c r="E456" s="420" t="s">
        <v>5377</v>
      </c>
      <c r="F456" s="420" t="s">
        <v>5378</v>
      </c>
      <c r="G456" s="420" t="s">
        <v>5379</v>
      </c>
      <c r="H456" s="224"/>
      <c r="I456" s="225"/>
      <c r="J456" s="225"/>
      <c r="K456" s="225"/>
      <c r="L456" s="225"/>
      <c r="M456" s="225"/>
      <c r="N456" s="284"/>
      <c r="O456" s="225"/>
    </row>
    <row r="457" spans="1:15" ht="75">
      <c r="A457" s="420"/>
      <c r="B457" s="420" t="s">
        <v>5376</v>
      </c>
      <c r="C457" s="420" t="s">
        <v>4404</v>
      </c>
      <c r="D457" s="420" t="s">
        <v>2671</v>
      </c>
      <c r="E457" s="420" t="s">
        <v>5380</v>
      </c>
      <c r="F457" s="420" t="s">
        <v>5381</v>
      </c>
      <c r="G457" s="420"/>
      <c r="H457" s="224"/>
      <c r="I457" s="225"/>
      <c r="J457" s="225"/>
      <c r="K457" s="225"/>
      <c r="L457" s="225"/>
      <c r="M457" s="225"/>
      <c r="N457" s="284"/>
      <c r="O457" s="225"/>
    </row>
    <row r="458" spans="1:15" ht="60">
      <c r="A458" s="420">
        <v>431</v>
      </c>
      <c r="B458" s="420" t="s">
        <v>5382</v>
      </c>
      <c r="C458" s="420" t="s">
        <v>4432</v>
      </c>
      <c r="D458" s="420" t="s">
        <v>5383</v>
      </c>
      <c r="E458" s="420" t="s">
        <v>5384</v>
      </c>
      <c r="F458" s="289" t="s">
        <v>5385</v>
      </c>
      <c r="G458" s="420" t="s">
        <v>5267</v>
      </c>
      <c r="H458" s="224"/>
      <c r="I458" s="225"/>
      <c r="J458" s="225"/>
      <c r="K458" s="225"/>
      <c r="L458" s="225"/>
      <c r="M458" s="225"/>
      <c r="N458" s="284"/>
      <c r="O458" s="225"/>
    </row>
    <row r="459" spans="1:15" ht="150">
      <c r="A459" s="420">
        <v>432</v>
      </c>
      <c r="B459" s="420" t="s">
        <v>5382</v>
      </c>
      <c r="C459" s="420" t="s">
        <v>5386</v>
      </c>
      <c r="D459" s="420" t="s">
        <v>5387</v>
      </c>
      <c r="E459" s="420"/>
      <c r="F459" s="420" t="s">
        <v>5388</v>
      </c>
      <c r="G459" s="266" t="s">
        <v>5389</v>
      </c>
      <c r="H459" s="224" t="s">
        <v>5390</v>
      </c>
      <c r="I459" s="225"/>
      <c r="J459" s="225"/>
      <c r="K459" s="225"/>
      <c r="L459" s="225"/>
      <c r="M459" s="225"/>
      <c r="N459" s="284"/>
      <c r="O459" s="225"/>
    </row>
    <row r="460" spans="1:15">
      <c r="A460" s="420">
        <v>433</v>
      </c>
      <c r="B460" s="420" t="s">
        <v>5382</v>
      </c>
      <c r="C460" s="420" t="s">
        <v>5391</v>
      </c>
      <c r="D460" s="420" t="s">
        <v>5392</v>
      </c>
      <c r="E460" s="420" t="s">
        <v>2259</v>
      </c>
      <c r="F460" s="420" t="s">
        <v>2187</v>
      </c>
      <c r="G460" s="420" t="s">
        <v>5393</v>
      </c>
      <c r="H460" s="243">
        <v>43051</v>
      </c>
      <c r="I460" s="225"/>
      <c r="J460" s="225"/>
      <c r="K460" s="225"/>
      <c r="L460" s="225"/>
      <c r="M460" s="225"/>
      <c r="N460" s="284"/>
      <c r="O460" s="225"/>
    </row>
    <row r="461" spans="1:15" ht="150">
      <c r="A461" s="420">
        <v>434</v>
      </c>
      <c r="B461" s="420" t="s">
        <v>5394</v>
      </c>
      <c r="C461" s="420" t="s">
        <v>5395</v>
      </c>
      <c r="D461" s="420" t="s">
        <v>5387</v>
      </c>
      <c r="E461" s="420"/>
      <c r="F461" s="420" t="s">
        <v>1464</v>
      </c>
      <c r="G461" s="266" t="s">
        <v>5396</v>
      </c>
      <c r="H461" s="243" t="s">
        <v>1469</v>
      </c>
      <c r="I461" s="225"/>
      <c r="J461" s="225"/>
      <c r="K461" s="225"/>
      <c r="L461" s="225"/>
      <c r="M461" s="225"/>
      <c r="N461" s="284"/>
      <c r="O461" s="225"/>
    </row>
    <row r="462" spans="1:15" ht="165">
      <c r="A462" s="420">
        <v>435</v>
      </c>
      <c r="B462" s="420" t="s">
        <v>5394</v>
      </c>
      <c r="C462" s="420" t="s">
        <v>5397</v>
      </c>
      <c r="D462" s="420" t="s">
        <v>5387</v>
      </c>
      <c r="E462" s="420"/>
      <c r="F462" s="420" t="s">
        <v>1471</v>
      </c>
      <c r="G462" s="266" t="s">
        <v>5398</v>
      </c>
      <c r="H462" s="243" t="s">
        <v>1477</v>
      </c>
      <c r="I462" s="225"/>
      <c r="J462" s="225"/>
      <c r="K462" s="225"/>
      <c r="L462" s="225"/>
      <c r="M462" s="225"/>
      <c r="N462" s="284"/>
      <c r="O462" s="225"/>
    </row>
    <row r="463" spans="1:15" ht="150">
      <c r="A463" s="420">
        <v>436</v>
      </c>
      <c r="B463" s="420" t="s">
        <v>5394</v>
      </c>
      <c r="C463" s="420" t="s">
        <v>5399</v>
      </c>
      <c r="D463" s="420" t="s">
        <v>5309</v>
      </c>
      <c r="E463" s="420" t="s">
        <v>5400</v>
      </c>
      <c r="F463" s="420" t="s">
        <v>5401</v>
      </c>
      <c r="G463" s="420" t="s">
        <v>5267</v>
      </c>
      <c r="H463" s="224" t="s">
        <v>1209</v>
      </c>
      <c r="I463" s="225"/>
      <c r="J463" s="225"/>
      <c r="K463" s="225"/>
      <c r="L463" s="225"/>
      <c r="M463" s="225"/>
      <c r="N463" s="284"/>
      <c r="O463" s="225"/>
    </row>
    <row r="464" spans="1:15" ht="120">
      <c r="A464" s="420">
        <v>437</v>
      </c>
      <c r="B464" s="420" t="s">
        <v>5402</v>
      </c>
      <c r="C464" s="420" t="s">
        <v>5403</v>
      </c>
      <c r="D464" s="420" t="s">
        <v>5309</v>
      </c>
      <c r="E464" s="420" t="s">
        <v>5404</v>
      </c>
      <c r="F464" s="420" t="s">
        <v>5405</v>
      </c>
      <c r="G464" s="420" t="s">
        <v>5267</v>
      </c>
      <c r="H464" s="243">
        <v>43345</v>
      </c>
      <c r="I464" s="225"/>
      <c r="J464" s="225"/>
      <c r="K464" s="225"/>
      <c r="L464" s="225"/>
      <c r="M464" s="225"/>
      <c r="N464" s="284"/>
      <c r="O464" s="225"/>
    </row>
    <row r="465" spans="1:15">
      <c r="A465" s="420"/>
      <c r="B465" s="420" t="s">
        <v>5402</v>
      </c>
      <c r="C465" s="420" t="s">
        <v>4439</v>
      </c>
      <c r="D465" s="420" t="s">
        <v>897</v>
      </c>
      <c r="E465" s="420" t="s">
        <v>5406</v>
      </c>
      <c r="F465" s="420" t="s">
        <v>1167</v>
      </c>
      <c r="G465" s="420"/>
      <c r="H465" s="224"/>
      <c r="I465" s="225"/>
      <c r="J465" s="225"/>
      <c r="K465" s="225"/>
      <c r="L465" s="225"/>
      <c r="M465" s="225"/>
      <c r="N465" s="284"/>
      <c r="O465" s="225"/>
    </row>
    <row r="466" spans="1:15">
      <c r="A466" s="420">
        <v>437</v>
      </c>
      <c r="B466" s="420" t="s">
        <v>5402</v>
      </c>
      <c r="C466" s="420" t="s">
        <v>5407</v>
      </c>
      <c r="D466" s="420" t="s">
        <v>897</v>
      </c>
      <c r="E466" s="420" t="s">
        <v>5408</v>
      </c>
      <c r="F466" s="420" t="s">
        <v>1037</v>
      </c>
      <c r="G466" s="420"/>
      <c r="H466" s="224"/>
      <c r="I466" s="225"/>
      <c r="J466" s="225"/>
      <c r="K466" s="225"/>
      <c r="L466" s="225"/>
      <c r="M466" s="225"/>
      <c r="N466" s="284"/>
      <c r="O466" s="225"/>
    </row>
    <row r="467" spans="1:15">
      <c r="A467" s="420">
        <v>438</v>
      </c>
      <c r="B467" s="420" t="s">
        <v>5402</v>
      </c>
      <c r="C467" s="420" t="s">
        <v>5409</v>
      </c>
      <c r="D467" s="420" t="s">
        <v>897</v>
      </c>
      <c r="E467" s="420" t="s">
        <v>5122</v>
      </c>
      <c r="F467" s="420" t="s">
        <v>5410</v>
      </c>
      <c r="G467" s="420"/>
      <c r="H467" s="224"/>
      <c r="I467" s="225"/>
      <c r="J467" s="225"/>
      <c r="K467" s="225"/>
      <c r="L467" s="225"/>
      <c r="M467" s="225"/>
      <c r="N467" s="284"/>
      <c r="O467" s="225"/>
    </row>
    <row r="468" spans="1:15">
      <c r="A468" s="420">
        <v>439</v>
      </c>
      <c r="B468" s="420" t="s">
        <v>5402</v>
      </c>
      <c r="C468" s="420" t="s">
        <v>5411</v>
      </c>
      <c r="D468" s="420" t="s">
        <v>897</v>
      </c>
      <c r="E468" s="420" t="s">
        <v>5276</v>
      </c>
      <c r="F468" s="420" t="s">
        <v>2005</v>
      </c>
      <c r="G468" s="420"/>
      <c r="H468" s="224"/>
      <c r="I468" s="225"/>
      <c r="J468" s="225"/>
      <c r="K468" s="225"/>
      <c r="L468" s="225"/>
      <c r="M468" s="225"/>
      <c r="N468" s="284"/>
      <c r="O468" s="225"/>
    </row>
    <row r="469" spans="1:15">
      <c r="A469" s="420">
        <v>440</v>
      </c>
      <c r="B469" s="420" t="s">
        <v>5402</v>
      </c>
      <c r="C469" s="420" t="s">
        <v>5412</v>
      </c>
      <c r="D469" s="420"/>
      <c r="E469" s="420" t="s">
        <v>5413</v>
      </c>
      <c r="F469" s="420" t="s">
        <v>5414</v>
      </c>
      <c r="G469" s="420"/>
      <c r="H469" s="224"/>
      <c r="I469" s="225"/>
      <c r="J469" s="225"/>
      <c r="K469" s="225"/>
      <c r="L469" s="225"/>
      <c r="M469" s="225"/>
      <c r="N469" s="284"/>
      <c r="O469" s="225"/>
    </row>
    <row r="470" spans="1:15" ht="135">
      <c r="A470" s="420">
        <v>441</v>
      </c>
      <c r="B470" s="420" t="s">
        <v>5415</v>
      </c>
      <c r="C470" s="420" t="s">
        <v>4404</v>
      </c>
      <c r="D470" s="420" t="s">
        <v>893</v>
      </c>
      <c r="E470" s="420" t="s">
        <v>5416</v>
      </c>
      <c r="F470" s="420" t="s">
        <v>5417</v>
      </c>
      <c r="G470" s="420" t="s">
        <v>5267</v>
      </c>
      <c r="H470" s="224"/>
      <c r="I470" s="225"/>
      <c r="J470" s="225"/>
      <c r="K470" s="225"/>
      <c r="L470" s="225"/>
      <c r="M470" s="225"/>
      <c r="N470" s="284"/>
      <c r="O470" s="225"/>
    </row>
    <row r="471" spans="1:15" ht="105">
      <c r="A471" s="420">
        <v>442</v>
      </c>
      <c r="B471" s="420" t="s">
        <v>5415</v>
      </c>
      <c r="C471" s="420" t="s">
        <v>4517</v>
      </c>
      <c r="D471" s="420" t="s">
        <v>893</v>
      </c>
      <c r="E471" s="420" t="s">
        <v>5418</v>
      </c>
      <c r="F471" s="420" t="s">
        <v>5419</v>
      </c>
      <c r="G471" s="420" t="s">
        <v>5267</v>
      </c>
      <c r="H471" s="420" t="s">
        <v>5420</v>
      </c>
      <c r="I471" s="225"/>
      <c r="J471" s="225"/>
      <c r="K471" s="225"/>
      <c r="L471" s="225"/>
      <c r="M471" s="225"/>
      <c r="N471" s="225"/>
      <c r="O471" s="225"/>
    </row>
    <row r="472" spans="1:15" ht="60">
      <c r="A472" s="420">
        <v>443</v>
      </c>
      <c r="B472" s="420" t="s">
        <v>5421</v>
      </c>
      <c r="C472" s="420" t="s">
        <v>5422</v>
      </c>
      <c r="D472" s="420" t="s">
        <v>4564</v>
      </c>
      <c r="E472" s="420" t="s">
        <v>5423</v>
      </c>
      <c r="F472" s="420" t="s">
        <v>5424</v>
      </c>
      <c r="G472" s="420" t="s">
        <v>5425</v>
      </c>
      <c r="H472" s="420"/>
      <c r="I472" s="225"/>
      <c r="J472" s="225"/>
      <c r="K472" s="225"/>
      <c r="L472" s="225"/>
      <c r="M472" s="225"/>
      <c r="N472" s="225"/>
      <c r="O472" s="225"/>
    </row>
    <row r="473" spans="1:15" ht="60">
      <c r="A473" s="420">
        <v>444</v>
      </c>
      <c r="B473" s="420" t="s">
        <v>5421</v>
      </c>
      <c r="C473" s="420" t="s">
        <v>5426</v>
      </c>
      <c r="D473" s="420" t="s">
        <v>4564</v>
      </c>
      <c r="E473" s="420" t="s">
        <v>5427</v>
      </c>
      <c r="F473" s="420" t="s">
        <v>5428</v>
      </c>
      <c r="G473" s="420" t="s">
        <v>5429</v>
      </c>
      <c r="H473" s="420"/>
      <c r="I473" s="225"/>
      <c r="J473" s="225"/>
      <c r="K473" s="225"/>
      <c r="L473" s="225"/>
      <c r="M473" s="225"/>
      <c r="N473" s="225"/>
      <c r="O473" s="225"/>
    </row>
    <row r="474" spans="1:15" ht="60">
      <c r="A474" s="420">
        <v>445</v>
      </c>
      <c r="B474" s="420" t="s">
        <v>5421</v>
      </c>
      <c r="C474" s="420" t="s">
        <v>4425</v>
      </c>
      <c r="D474" s="420" t="s">
        <v>4564</v>
      </c>
      <c r="E474" s="420" t="s">
        <v>5428</v>
      </c>
      <c r="F474" s="420" t="s">
        <v>5430</v>
      </c>
      <c r="G474" s="420" t="s">
        <v>5431</v>
      </c>
      <c r="H474" s="420"/>
      <c r="I474" s="225"/>
      <c r="J474" s="225"/>
      <c r="K474" s="225"/>
      <c r="L474" s="225"/>
      <c r="M474" s="225"/>
      <c r="N474" s="225"/>
      <c r="O474" s="225"/>
    </row>
    <row r="475" spans="1:15" ht="30">
      <c r="A475" s="420">
        <v>446</v>
      </c>
      <c r="B475" s="420" t="s">
        <v>5421</v>
      </c>
      <c r="C475" s="420" t="s">
        <v>5432</v>
      </c>
      <c r="D475" s="420" t="s">
        <v>5433</v>
      </c>
      <c r="E475" s="420"/>
      <c r="F475" s="420" t="s">
        <v>2757</v>
      </c>
      <c r="G475" s="420" t="s">
        <v>5362</v>
      </c>
      <c r="H475" s="420"/>
      <c r="I475" s="225"/>
      <c r="J475" s="225"/>
      <c r="K475" s="225"/>
      <c r="L475" s="225"/>
      <c r="M475" s="225"/>
      <c r="N475" s="225"/>
      <c r="O475" s="225"/>
    </row>
    <row r="476" spans="1:15" ht="150">
      <c r="A476" s="420"/>
      <c r="B476" s="420" t="s">
        <v>5421</v>
      </c>
      <c r="C476" s="420" t="s">
        <v>4483</v>
      </c>
      <c r="D476" s="420" t="s">
        <v>893</v>
      </c>
      <c r="E476" s="420" t="s">
        <v>5434</v>
      </c>
      <c r="F476" s="420" t="s">
        <v>5435</v>
      </c>
      <c r="G476" s="420"/>
      <c r="H476" s="420" t="s">
        <v>5436</v>
      </c>
      <c r="I476" s="225"/>
      <c r="J476" s="225"/>
      <c r="K476" s="225"/>
      <c r="L476" s="225"/>
      <c r="M476" s="225"/>
      <c r="N476" s="225"/>
      <c r="O476" s="225"/>
    </row>
    <row r="477" spans="1:15" ht="75">
      <c r="A477" s="420">
        <v>447</v>
      </c>
      <c r="B477" s="420" t="s">
        <v>5437</v>
      </c>
      <c r="C477" s="420" t="s">
        <v>5438</v>
      </c>
      <c r="D477" s="420" t="s">
        <v>5439</v>
      </c>
      <c r="E477" s="420" t="s">
        <v>5440</v>
      </c>
      <c r="F477" s="420" t="s">
        <v>5441</v>
      </c>
      <c r="G477" s="420"/>
      <c r="H477" s="420" t="s">
        <v>5442</v>
      </c>
      <c r="I477" s="225"/>
      <c r="J477" s="225"/>
      <c r="K477" s="225"/>
      <c r="L477" s="225"/>
      <c r="M477" s="225"/>
      <c r="N477" s="225"/>
      <c r="O477" s="225"/>
    </row>
    <row r="478" spans="1:15" ht="120">
      <c r="A478" s="420">
        <v>448</v>
      </c>
      <c r="B478" s="420" t="s">
        <v>5437</v>
      </c>
      <c r="C478" s="420" t="s">
        <v>4412</v>
      </c>
      <c r="D478" s="420" t="s">
        <v>893</v>
      </c>
      <c r="E478" s="420" t="s">
        <v>5443</v>
      </c>
      <c r="F478" s="420" t="s">
        <v>5444</v>
      </c>
      <c r="G478" s="420" t="s">
        <v>5267</v>
      </c>
      <c r="H478" s="420" t="s">
        <v>5445</v>
      </c>
      <c r="I478" s="225"/>
      <c r="J478" s="225"/>
      <c r="K478" s="225"/>
      <c r="L478" s="225"/>
      <c r="M478" s="225"/>
      <c r="N478" s="225"/>
      <c r="O478" s="225"/>
    </row>
    <row r="479" spans="1:15" ht="60">
      <c r="A479" s="420">
        <v>448</v>
      </c>
      <c r="B479" s="420" t="s">
        <v>5437</v>
      </c>
      <c r="C479" s="420" t="s">
        <v>5426</v>
      </c>
      <c r="D479" s="420" t="s">
        <v>4564</v>
      </c>
      <c r="E479" s="420" t="s">
        <v>5428</v>
      </c>
      <c r="F479" s="420" t="s">
        <v>5446</v>
      </c>
      <c r="G479" s="420" t="s">
        <v>5447</v>
      </c>
      <c r="H479" s="420"/>
      <c r="I479" s="225"/>
      <c r="J479" s="225"/>
      <c r="K479" s="225"/>
      <c r="L479" s="225"/>
      <c r="M479" s="225"/>
      <c r="N479" s="225"/>
      <c r="O479" s="225"/>
    </row>
    <row r="480" spans="1:15" ht="60">
      <c r="A480" s="420">
        <v>449</v>
      </c>
      <c r="B480" s="420" t="s">
        <v>5437</v>
      </c>
      <c r="C480" s="420" t="s">
        <v>5448</v>
      </c>
      <c r="D480" s="420" t="s">
        <v>4564</v>
      </c>
      <c r="E480" s="420" t="s">
        <v>5449</v>
      </c>
      <c r="F480" s="420" t="s">
        <v>5450</v>
      </c>
      <c r="G480" s="420" t="s">
        <v>5447</v>
      </c>
      <c r="H480" s="420"/>
      <c r="I480" s="225"/>
      <c r="J480" s="225"/>
      <c r="K480" s="225"/>
      <c r="L480" s="225"/>
      <c r="M480" s="225"/>
      <c r="N480" s="225"/>
      <c r="O480" s="225"/>
    </row>
    <row r="481" spans="1:15" ht="60">
      <c r="A481" s="420">
        <v>450</v>
      </c>
      <c r="B481" s="420" t="s">
        <v>5437</v>
      </c>
      <c r="C481" s="420" t="s">
        <v>5451</v>
      </c>
      <c r="D481" s="420" t="s">
        <v>4564</v>
      </c>
      <c r="E481" s="420" t="s">
        <v>5452</v>
      </c>
      <c r="F481" s="420" t="s">
        <v>5453</v>
      </c>
      <c r="G481" s="420" t="s">
        <v>5454</v>
      </c>
      <c r="H481" s="420"/>
      <c r="I481" s="225"/>
      <c r="J481" s="225"/>
      <c r="K481" s="225"/>
      <c r="L481" s="225"/>
      <c r="M481" s="225"/>
      <c r="N481" s="225"/>
      <c r="O481" s="225"/>
    </row>
    <row r="482" spans="1:15" ht="60">
      <c r="A482" s="420">
        <v>451</v>
      </c>
      <c r="B482" s="420" t="s">
        <v>5437</v>
      </c>
      <c r="C482" s="420" t="s">
        <v>5455</v>
      </c>
      <c r="D482" s="420" t="s">
        <v>5280</v>
      </c>
      <c r="E482" s="420" t="s">
        <v>5280</v>
      </c>
      <c r="F482" s="420" t="s">
        <v>5456</v>
      </c>
      <c r="G482" s="420"/>
      <c r="H482" s="420"/>
      <c r="I482" s="225"/>
      <c r="J482" s="225"/>
      <c r="K482" s="225"/>
      <c r="L482" s="225"/>
      <c r="M482" s="225"/>
      <c r="N482" s="225"/>
      <c r="O482" s="225"/>
    </row>
    <row r="483" spans="1:15" ht="60">
      <c r="A483" s="420">
        <v>452</v>
      </c>
      <c r="B483" s="420" t="s">
        <v>5437</v>
      </c>
      <c r="C483" s="420" t="s">
        <v>5457</v>
      </c>
      <c r="D483" s="420" t="s">
        <v>5280</v>
      </c>
      <c r="E483" s="290" t="s">
        <v>5458</v>
      </c>
      <c r="F483" s="420" t="s">
        <v>5459</v>
      </c>
      <c r="H483" s="420"/>
      <c r="I483" s="225"/>
      <c r="J483" s="225"/>
      <c r="K483" s="225"/>
      <c r="L483" s="225"/>
      <c r="M483" s="225"/>
      <c r="N483" s="225"/>
      <c r="O483" s="225"/>
    </row>
    <row r="484" spans="1:15" ht="90">
      <c r="A484" s="420">
        <v>453</v>
      </c>
      <c r="B484" s="420" t="s">
        <v>5437</v>
      </c>
      <c r="C484" s="420" t="s">
        <v>5460</v>
      </c>
      <c r="D484" s="420" t="s">
        <v>4546</v>
      </c>
      <c r="E484" s="420"/>
      <c r="F484" s="420" t="s">
        <v>5461</v>
      </c>
      <c r="G484" s="420" t="s">
        <v>5462</v>
      </c>
      <c r="H484" s="420"/>
      <c r="I484" s="225"/>
      <c r="J484" s="225"/>
      <c r="K484" s="225"/>
      <c r="L484" s="225"/>
      <c r="M484" s="225"/>
      <c r="N484" s="225"/>
      <c r="O484" s="225"/>
    </row>
    <row r="485" spans="1:15" ht="105">
      <c r="A485" s="420">
        <v>454</v>
      </c>
      <c r="B485" s="420" t="s">
        <v>5437</v>
      </c>
      <c r="C485" s="420" t="s">
        <v>4394</v>
      </c>
      <c r="D485" s="420" t="s">
        <v>4564</v>
      </c>
      <c r="E485" s="420"/>
      <c r="F485" s="420" t="s">
        <v>5463</v>
      </c>
      <c r="G485" s="420" t="s">
        <v>5464</v>
      </c>
      <c r="H485" s="420"/>
      <c r="I485" s="225"/>
      <c r="J485" s="225"/>
      <c r="K485" s="225"/>
      <c r="L485" s="225"/>
      <c r="M485" s="225"/>
      <c r="N485" s="225"/>
      <c r="O485" s="225"/>
    </row>
    <row r="486" spans="1:15" ht="75">
      <c r="A486" s="420">
        <v>455</v>
      </c>
      <c r="B486" s="420" t="s">
        <v>5437</v>
      </c>
      <c r="C486" s="420" t="s">
        <v>5465</v>
      </c>
      <c r="D486" s="420" t="s">
        <v>4564</v>
      </c>
      <c r="E486" s="420" t="s">
        <v>5466</v>
      </c>
      <c r="F486" s="420" t="s">
        <v>5467</v>
      </c>
      <c r="G486" s="420" t="s">
        <v>5468</v>
      </c>
      <c r="H486" s="420"/>
      <c r="I486" s="225"/>
      <c r="J486" s="225"/>
      <c r="K486" s="225"/>
      <c r="L486" s="225"/>
      <c r="M486" s="225"/>
      <c r="N486" s="225"/>
      <c r="O486" s="225"/>
    </row>
    <row r="487" spans="1:15" ht="75">
      <c r="A487" s="420">
        <v>456</v>
      </c>
      <c r="B487" s="420" t="s">
        <v>5437</v>
      </c>
      <c r="C487" s="420" t="s">
        <v>4421</v>
      </c>
      <c r="D487" s="420" t="s">
        <v>4564</v>
      </c>
      <c r="E487" s="420" t="s">
        <v>5469</v>
      </c>
      <c r="F487" s="420" t="s">
        <v>5470</v>
      </c>
      <c r="G487" s="420" t="s">
        <v>5471</v>
      </c>
      <c r="H487" s="420"/>
      <c r="I487" s="225"/>
      <c r="J487" s="225"/>
      <c r="K487" s="225"/>
      <c r="L487" s="225"/>
      <c r="M487" s="225"/>
      <c r="N487" s="225"/>
      <c r="O487" s="225"/>
    </row>
    <row r="488" spans="1:15" ht="90">
      <c r="A488" s="420">
        <v>457</v>
      </c>
      <c r="B488" s="420" t="s">
        <v>5437</v>
      </c>
      <c r="C488" s="420" t="s">
        <v>4500</v>
      </c>
      <c r="D488" s="420" t="s">
        <v>4564</v>
      </c>
      <c r="E488" s="420" t="s">
        <v>5472</v>
      </c>
      <c r="F488" s="420" t="s">
        <v>5473</v>
      </c>
      <c r="G488" s="420" t="s">
        <v>5474</v>
      </c>
      <c r="H488" s="420"/>
      <c r="I488" s="225"/>
      <c r="J488" s="225"/>
      <c r="K488" s="225"/>
      <c r="L488" s="225"/>
      <c r="M488" s="225"/>
      <c r="N488" s="225"/>
      <c r="O488" s="225"/>
    </row>
    <row r="489" spans="1:15" ht="150">
      <c r="A489" s="420">
        <v>458</v>
      </c>
      <c r="B489" s="420" t="s">
        <v>5475</v>
      </c>
      <c r="C489" s="420" t="s">
        <v>5476</v>
      </c>
      <c r="D489" s="420" t="s">
        <v>893</v>
      </c>
      <c r="E489" s="420" t="s">
        <v>5477</v>
      </c>
      <c r="F489" s="420" t="s">
        <v>5478</v>
      </c>
      <c r="G489" s="420" t="s">
        <v>5267</v>
      </c>
      <c r="H489" s="420" t="s">
        <v>5445</v>
      </c>
      <c r="I489" s="225"/>
      <c r="J489" s="225"/>
      <c r="K489" s="225"/>
      <c r="L489" s="225"/>
      <c r="M489" s="225"/>
      <c r="N489" s="225"/>
      <c r="O489" s="225"/>
    </row>
    <row r="490" spans="1:15" ht="75">
      <c r="A490" s="420">
        <v>459</v>
      </c>
      <c r="B490" s="420" t="s">
        <v>5475</v>
      </c>
      <c r="C490" s="420" t="s">
        <v>5479</v>
      </c>
      <c r="D490" s="420" t="s">
        <v>4564</v>
      </c>
      <c r="E490" s="420" t="s">
        <v>5480</v>
      </c>
      <c r="F490" s="420" t="s">
        <v>5481</v>
      </c>
      <c r="G490" s="420" t="s">
        <v>5482</v>
      </c>
      <c r="H490" s="420"/>
      <c r="I490" s="225"/>
      <c r="J490" s="225"/>
      <c r="K490" s="225"/>
      <c r="L490" s="225"/>
      <c r="M490" s="225"/>
      <c r="N490" s="225"/>
      <c r="O490" s="225"/>
    </row>
    <row r="491" spans="1:15" ht="120">
      <c r="A491" s="420">
        <v>460</v>
      </c>
      <c r="B491" s="420" t="s">
        <v>5483</v>
      </c>
      <c r="C491" s="420" t="s">
        <v>5484</v>
      </c>
      <c r="D491" s="420" t="s">
        <v>5309</v>
      </c>
      <c r="E491" s="420" t="s">
        <v>5485</v>
      </c>
      <c r="F491" s="420" t="s">
        <v>5486</v>
      </c>
      <c r="G491" s="420" t="s">
        <v>5487</v>
      </c>
      <c r="H491" s="420" t="s">
        <v>5488</v>
      </c>
      <c r="I491" s="225"/>
      <c r="J491" s="225"/>
      <c r="K491" s="225"/>
      <c r="L491" s="225"/>
      <c r="M491" s="225"/>
      <c r="N491" s="225"/>
      <c r="O491" s="225"/>
    </row>
    <row r="492" spans="1:15" ht="135">
      <c r="A492" s="420">
        <v>461</v>
      </c>
      <c r="B492" s="420" t="s">
        <v>5483</v>
      </c>
      <c r="C492" s="420" t="s">
        <v>5489</v>
      </c>
      <c r="D492" s="420" t="s">
        <v>5309</v>
      </c>
      <c r="E492" s="420" t="s">
        <v>5490</v>
      </c>
      <c r="F492" s="420" t="s">
        <v>5491</v>
      </c>
      <c r="G492" s="420" t="s">
        <v>5492</v>
      </c>
      <c r="H492" s="420"/>
      <c r="I492" s="225"/>
      <c r="J492" s="225"/>
      <c r="K492" s="225"/>
      <c r="L492" s="225"/>
      <c r="M492" s="225"/>
      <c r="N492" s="225"/>
      <c r="O492" s="225"/>
    </row>
    <row r="493" spans="1:15" ht="135">
      <c r="A493" s="420">
        <v>462</v>
      </c>
      <c r="B493" s="420" t="s">
        <v>5483</v>
      </c>
      <c r="C493" s="420" t="s">
        <v>1545</v>
      </c>
      <c r="D493" s="420" t="s">
        <v>893</v>
      </c>
      <c r="E493" s="420" t="s">
        <v>5493</v>
      </c>
      <c r="F493" s="420" t="s">
        <v>5494</v>
      </c>
      <c r="G493" s="420" t="s">
        <v>5495</v>
      </c>
      <c r="H493" s="420"/>
      <c r="I493" s="225"/>
      <c r="J493" s="225"/>
      <c r="K493" s="225"/>
      <c r="L493" s="225"/>
      <c r="M493" s="225"/>
      <c r="N493" s="225"/>
      <c r="O493" s="225"/>
    </row>
    <row r="494" spans="1:15" ht="75">
      <c r="A494" s="420">
        <v>463</v>
      </c>
      <c r="B494" s="420" t="s">
        <v>5483</v>
      </c>
      <c r="C494" s="420" t="s">
        <v>5496</v>
      </c>
      <c r="D494" s="420" t="s">
        <v>4564</v>
      </c>
      <c r="E494" s="420" t="s">
        <v>5497</v>
      </c>
      <c r="F494" s="420" t="s">
        <v>5498</v>
      </c>
      <c r="G494" s="420"/>
      <c r="H494" s="420"/>
      <c r="I494" s="225"/>
      <c r="J494" s="225"/>
      <c r="K494" s="225"/>
      <c r="L494" s="225"/>
      <c r="M494" s="225"/>
      <c r="N494" s="225"/>
      <c r="O494" s="225"/>
    </row>
    <row r="495" spans="1:15" ht="75">
      <c r="A495" s="420">
        <v>464</v>
      </c>
      <c r="B495" s="420" t="s">
        <v>5483</v>
      </c>
      <c r="C495" s="420" t="s">
        <v>5499</v>
      </c>
      <c r="D495" s="420" t="s">
        <v>4564</v>
      </c>
      <c r="E495" s="420" t="s">
        <v>5500</v>
      </c>
      <c r="F495" s="420" t="s">
        <v>5501</v>
      </c>
      <c r="G495" s="420"/>
      <c r="H495" s="420"/>
      <c r="I495" s="225"/>
      <c r="J495" s="225"/>
      <c r="K495" s="225"/>
      <c r="L495" s="225"/>
      <c r="M495" s="225"/>
      <c r="N495" s="225"/>
      <c r="O495" s="225"/>
    </row>
    <row r="496" spans="1:15" ht="60">
      <c r="A496" s="420"/>
      <c r="B496" s="420" t="s">
        <v>5483</v>
      </c>
      <c r="C496" s="420" t="s">
        <v>2770</v>
      </c>
      <c r="D496" s="420" t="s">
        <v>4546</v>
      </c>
      <c r="E496" s="420"/>
      <c r="F496" s="420" t="s">
        <v>2771</v>
      </c>
      <c r="G496" s="420" t="s">
        <v>5502</v>
      </c>
      <c r="H496" s="420"/>
      <c r="I496" s="225"/>
      <c r="J496" s="225"/>
      <c r="K496" s="225"/>
      <c r="L496" s="225"/>
      <c r="M496" s="225"/>
      <c r="N496" s="225"/>
      <c r="O496" s="225"/>
    </row>
    <row r="497" spans="1:15" ht="45">
      <c r="A497" s="420">
        <v>467</v>
      </c>
      <c r="B497" s="420" t="s">
        <v>5483</v>
      </c>
      <c r="C497" s="420" t="s">
        <v>5503</v>
      </c>
      <c r="D497" s="420" t="s">
        <v>5280</v>
      </c>
      <c r="E497" s="420" t="s">
        <v>5280</v>
      </c>
      <c r="F497" s="420" t="s">
        <v>5504</v>
      </c>
      <c r="G497" s="420" t="s">
        <v>5505</v>
      </c>
      <c r="H497" s="420"/>
      <c r="I497" s="225"/>
      <c r="J497" s="225"/>
      <c r="K497" s="225"/>
      <c r="L497" s="225"/>
      <c r="M497" s="225"/>
      <c r="N497" s="225"/>
      <c r="O497" s="225"/>
    </row>
    <row r="498" spans="1:15" ht="135">
      <c r="A498" s="420">
        <v>465</v>
      </c>
      <c r="B498" s="420" t="s">
        <v>5506</v>
      </c>
      <c r="C498" s="420" t="s">
        <v>4565</v>
      </c>
      <c r="D498" s="420" t="s">
        <v>5507</v>
      </c>
      <c r="E498" s="420" t="s">
        <v>5508</v>
      </c>
      <c r="F498" s="420" t="s">
        <v>5509</v>
      </c>
      <c r="G498" s="420" t="s">
        <v>5510</v>
      </c>
      <c r="H498" s="420"/>
      <c r="I498" s="225"/>
      <c r="J498" s="225"/>
      <c r="K498" s="225"/>
      <c r="L498" s="225"/>
      <c r="M498" s="225"/>
      <c r="N498" s="225"/>
      <c r="O498" s="225"/>
    </row>
    <row r="499" spans="1:15" ht="180">
      <c r="A499" s="420">
        <v>466</v>
      </c>
      <c r="B499" s="420" t="s">
        <v>5506</v>
      </c>
      <c r="C499" s="420" t="s">
        <v>4588</v>
      </c>
      <c r="D499" s="420" t="s">
        <v>5511</v>
      </c>
      <c r="E499" s="420" t="s">
        <v>5512</v>
      </c>
      <c r="F499" s="420" t="s">
        <v>5513</v>
      </c>
      <c r="G499" s="420" t="s">
        <v>5514</v>
      </c>
      <c r="H499" s="420"/>
      <c r="I499" s="225"/>
      <c r="J499" s="225"/>
      <c r="K499" s="225"/>
      <c r="L499" s="225"/>
      <c r="M499" s="225"/>
      <c r="N499" s="225"/>
      <c r="O499" s="225"/>
    </row>
    <row r="500" spans="1:15" ht="135">
      <c r="A500" s="420"/>
      <c r="B500" s="420" t="s">
        <v>5506</v>
      </c>
      <c r="C500" s="420" t="s">
        <v>4401</v>
      </c>
      <c r="D500" s="420" t="s">
        <v>893</v>
      </c>
      <c r="E500" s="420" t="s">
        <v>5515</v>
      </c>
      <c r="F500" s="420" t="s">
        <v>5516</v>
      </c>
      <c r="G500" s="420" t="s">
        <v>5517</v>
      </c>
      <c r="H500" s="420"/>
      <c r="I500" s="225"/>
      <c r="J500" s="225"/>
      <c r="K500" s="225"/>
      <c r="L500" s="225"/>
      <c r="M500" s="225"/>
      <c r="N500" s="225"/>
      <c r="O500" s="225"/>
    </row>
    <row r="501" spans="1:15" ht="75">
      <c r="A501" s="420">
        <v>468</v>
      </c>
      <c r="B501" s="420" t="s">
        <v>5506</v>
      </c>
      <c r="C501" s="420" t="s">
        <v>4512</v>
      </c>
      <c r="D501" s="420" t="s">
        <v>2669</v>
      </c>
      <c r="E501" s="420"/>
      <c r="F501" s="420" t="s">
        <v>5518</v>
      </c>
      <c r="G501" s="420" t="s">
        <v>5519</v>
      </c>
      <c r="H501" s="420"/>
      <c r="I501" s="225"/>
      <c r="J501" s="225"/>
      <c r="K501" s="225"/>
      <c r="L501" s="225"/>
      <c r="M501" s="225"/>
      <c r="N501" s="225"/>
      <c r="O501" s="225"/>
    </row>
    <row r="502" spans="1:15" ht="60">
      <c r="A502" s="420">
        <v>469</v>
      </c>
      <c r="B502" s="420" t="s">
        <v>5506</v>
      </c>
      <c r="C502" s="420" t="s">
        <v>5520</v>
      </c>
      <c r="D502" s="420" t="s">
        <v>2669</v>
      </c>
      <c r="E502" s="420" t="s">
        <v>5521</v>
      </c>
      <c r="F502" s="420" t="s">
        <v>5522</v>
      </c>
      <c r="G502" s="420" t="s">
        <v>5519</v>
      </c>
      <c r="H502" s="420"/>
      <c r="I502" s="225"/>
      <c r="J502" s="225"/>
      <c r="K502" s="225"/>
      <c r="L502" s="225"/>
      <c r="M502" s="225"/>
      <c r="N502" s="225"/>
      <c r="O502" s="225"/>
    </row>
    <row r="503" spans="1:15" ht="60">
      <c r="A503" s="420">
        <v>470</v>
      </c>
      <c r="B503" s="420" t="s">
        <v>5506</v>
      </c>
      <c r="C503" s="420" t="s">
        <v>5523</v>
      </c>
      <c r="D503" s="420" t="s">
        <v>2669</v>
      </c>
      <c r="E503" s="420" t="s">
        <v>5524</v>
      </c>
      <c r="F503" s="420" t="s">
        <v>5525</v>
      </c>
      <c r="G503" s="420" t="s">
        <v>5526</v>
      </c>
      <c r="H503" s="420"/>
      <c r="I503" s="225"/>
      <c r="J503" s="225"/>
      <c r="K503" s="225"/>
      <c r="L503" s="225"/>
      <c r="M503" s="225"/>
      <c r="N503" s="225"/>
      <c r="O503" s="225"/>
    </row>
    <row r="504" spans="1:15" ht="120">
      <c r="A504" s="420">
        <v>471</v>
      </c>
      <c r="B504" s="420" t="s">
        <v>5527</v>
      </c>
      <c r="C504" s="420" t="s">
        <v>757</v>
      </c>
      <c r="D504" s="420" t="s">
        <v>4546</v>
      </c>
      <c r="E504" s="420"/>
      <c r="F504" s="420" t="s">
        <v>5528</v>
      </c>
      <c r="G504" s="420" t="s">
        <v>5529</v>
      </c>
      <c r="H504" s="420"/>
      <c r="I504" s="225"/>
      <c r="J504" s="225"/>
      <c r="K504" s="225"/>
      <c r="L504" s="225"/>
      <c r="M504" s="225"/>
      <c r="N504" s="225"/>
      <c r="O504" s="225"/>
    </row>
    <row r="505" spans="1:15" ht="105">
      <c r="A505" s="420">
        <v>473</v>
      </c>
      <c r="B505" s="420" t="s">
        <v>5527</v>
      </c>
      <c r="C505" s="420" t="s">
        <v>1488</v>
      </c>
      <c r="D505" s="420" t="s">
        <v>893</v>
      </c>
      <c r="E505" s="420" t="s">
        <v>5530</v>
      </c>
      <c r="F505" s="420" t="s">
        <v>5531</v>
      </c>
      <c r="G505" s="420" t="s">
        <v>5532</v>
      </c>
      <c r="H505" s="420"/>
      <c r="I505" s="225"/>
      <c r="J505" s="225"/>
      <c r="K505" s="225"/>
      <c r="L505" s="225"/>
      <c r="M505" s="225"/>
      <c r="N505" s="225"/>
      <c r="O505" s="225"/>
    </row>
    <row r="506" spans="1:15" ht="60">
      <c r="A506" s="420">
        <v>474</v>
      </c>
      <c r="B506" s="420" t="s">
        <v>5527</v>
      </c>
      <c r="C506" s="420" t="s">
        <v>2159</v>
      </c>
      <c r="D506" s="420" t="s">
        <v>2669</v>
      </c>
      <c r="E506" s="420" t="s">
        <v>5533</v>
      </c>
      <c r="F506" s="420" t="s">
        <v>5534</v>
      </c>
      <c r="G506" s="420"/>
      <c r="H506" s="420"/>
      <c r="I506" s="225"/>
      <c r="J506" s="225"/>
      <c r="K506" s="225"/>
      <c r="L506" s="225"/>
      <c r="M506" s="225"/>
      <c r="N506" s="225"/>
      <c r="O506" s="225"/>
    </row>
    <row r="507" spans="1:15" ht="60">
      <c r="A507" s="420">
        <v>475</v>
      </c>
      <c r="B507" s="420" t="s">
        <v>5527</v>
      </c>
      <c r="C507" s="420" t="s">
        <v>2207</v>
      </c>
      <c r="D507" s="420" t="s">
        <v>2669</v>
      </c>
      <c r="E507" s="420" t="s">
        <v>5156</v>
      </c>
      <c r="F507" s="420" t="s">
        <v>5535</v>
      </c>
      <c r="G507" s="420"/>
      <c r="H507" s="420"/>
      <c r="I507" s="225"/>
      <c r="J507" s="225"/>
      <c r="K507" s="225"/>
      <c r="L507" s="225"/>
      <c r="M507" s="225"/>
      <c r="N507" s="225"/>
      <c r="O507" s="225"/>
    </row>
    <row r="508" spans="1:15" ht="60">
      <c r="A508" s="420">
        <v>476</v>
      </c>
      <c r="B508" s="420" t="s">
        <v>5527</v>
      </c>
      <c r="C508" s="420" t="s">
        <v>5536</v>
      </c>
      <c r="D508" s="420" t="s">
        <v>2669</v>
      </c>
      <c r="E508" s="420" t="s">
        <v>5537</v>
      </c>
      <c r="F508" s="420" t="s">
        <v>5538</v>
      </c>
      <c r="G508" s="420"/>
      <c r="H508" s="420"/>
      <c r="I508" s="225"/>
      <c r="J508" s="225"/>
      <c r="K508" s="225"/>
      <c r="L508" s="225"/>
      <c r="M508" s="225"/>
      <c r="N508" s="225"/>
      <c r="O508" s="225"/>
    </row>
    <row r="509" spans="1:15" ht="60">
      <c r="A509" s="420">
        <v>477</v>
      </c>
      <c r="B509" s="420" t="s">
        <v>5539</v>
      </c>
      <c r="C509" s="420" t="s">
        <v>4874</v>
      </c>
      <c r="D509" s="420" t="s">
        <v>893</v>
      </c>
      <c r="E509" s="420" t="s">
        <v>4876</v>
      </c>
      <c r="F509" s="420" t="s">
        <v>5540</v>
      </c>
      <c r="G509" s="420"/>
      <c r="H509" s="420"/>
      <c r="I509" s="225"/>
      <c r="J509" s="225"/>
      <c r="K509" s="225"/>
      <c r="L509" s="225"/>
      <c r="M509" s="225"/>
      <c r="N509" s="225"/>
      <c r="O509" s="225"/>
    </row>
    <row r="510" spans="1:15" ht="105">
      <c r="A510" s="420">
        <v>478</v>
      </c>
      <c r="B510" s="420" t="s">
        <v>5541</v>
      </c>
      <c r="C510" s="420" t="s">
        <v>5542</v>
      </c>
      <c r="D510" s="420" t="s">
        <v>893</v>
      </c>
      <c r="E510" s="420" t="s">
        <v>5543</v>
      </c>
      <c r="F510" s="420" t="s">
        <v>5544</v>
      </c>
      <c r="G510" s="420" t="s">
        <v>5545</v>
      </c>
      <c r="H510" s="420"/>
      <c r="I510" s="225"/>
      <c r="J510" s="225"/>
      <c r="K510" s="225"/>
      <c r="L510" s="225"/>
      <c r="M510" s="225"/>
      <c r="N510" s="225"/>
      <c r="O510" s="225"/>
    </row>
    <row r="511" spans="1:15" ht="150">
      <c r="A511" s="420">
        <v>479</v>
      </c>
      <c r="B511" s="420" t="s">
        <v>5541</v>
      </c>
      <c r="C511" s="420" t="s">
        <v>5546</v>
      </c>
      <c r="D511" s="420" t="s">
        <v>5507</v>
      </c>
      <c r="E511" s="420" t="s">
        <v>5547</v>
      </c>
      <c r="F511" s="420" t="s">
        <v>5548</v>
      </c>
      <c r="G511" s="420" t="s">
        <v>5549</v>
      </c>
      <c r="H511" s="420"/>
      <c r="I511" s="225"/>
      <c r="J511" s="225"/>
      <c r="K511" s="225"/>
      <c r="L511" s="225"/>
      <c r="M511" s="225"/>
      <c r="N511" s="225"/>
      <c r="O511" s="225"/>
    </row>
    <row r="512" spans="1:15" ht="60">
      <c r="A512" s="420">
        <v>480</v>
      </c>
      <c r="B512" s="420" t="s">
        <v>5541</v>
      </c>
      <c r="C512" s="420" t="s">
        <v>1528</v>
      </c>
      <c r="D512" s="420" t="s">
        <v>2669</v>
      </c>
      <c r="E512" s="420" t="s">
        <v>5550</v>
      </c>
      <c r="F512" s="420" t="s">
        <v>5551</v>
      </c>
      <c r="G512" s="420" t="s">
        <v>5552</v>
      </c>
      <c r="H512" s="420"/>
      <c r="I512" s="225"/>
      <c r="J512" s="225"/>
      <c r="K512" s="225"/>
      <c r="L512" s="225"/>
      <c r="M512" s="225"/>
      <c r="N512" s="225"/>
      <c r="O512" s="225"/>
    </row>
    <row r="513" spans="1:15" ht="60">
      <c r="A513" s="420">
        <v>481</v>
      </c>
      <c r="B513" s="420" t="s">
        <v>5541</v>
      </c>
      <c r="C513" s="420" t="s">
        <v>1734</v>
      </c>
      <c r="D513" s="420" t="s">
        <v>2669</v>
      </c>
      <c r="E513" s="420" t="s">
        <v>5553</v>
      </c>
      <c r="F513" s="420" t="s">
        <v>5554</v>
      </c>
      <c r="G513" s="420" t="s">
        <v>5555</v>
      </c>
      <c r="H513" s="420"/>
      <c r="I513" s="225"/>
      <c r="J513" s="225"/>
      <c r="K513" s="225"/>
      <c r="L513" s="225"/>
      <c r="M513" s="225"/>
      <c r="N513" s="225"/>
      <c r="O513" s="225"/>
    </row>
    <row r="514" spans="1:15" ht="75">
      <c r="A514" s="420">
        <v>482</v>
      </c>
      <c r="B514" s="420" t="s">
        <v>5541</v>
      </c>
      <c r="C514" s="420" t="s">
        <v>5556</v>
      </c>
      <c r="D514" s="420" t="s">
        <v>2669</v>
      </c>
      <c r="E514" s="420" t="s">
        <v>5557</v>
      </c>
      <c r="F514" s="420" t="s">
        <v>5558</v>
      </c>
      <c r="G514" s="420" t="s">
        <v>5559</v>
      </c>
      <c r="H514" s="420"/>
      <c r="I514" s="225"/>
      <c r="J514" s="225"/>
      <c r="K514" s="225"/>
      <c r="L514" s="225"/>
      <c r="M514" s="225"/>
      <c r="N514" s="225"/>
      <c r="O514" s="225"/>
    </row>
    <row r="515" spans="1:15" ht="105">
      <c r="A515" s="420">
        <v>483</v>
      </c>
      <c r="B515" s="420" t="s">
        <v>5560</v>
      </c>
      <c r="C515" s="420" t="s">
        <v>5561</v>
      </c>
      <c r="D515" s="420" t="s">
        <v>4546</v>
      </c>
      <c r="E515" s="420"/>
      <c r="F515" s="420" t="s">
        <v>5562</v>
      </c>
      <c r="G515" s="420" t="s">
        <v>5563</v>
      </c>
      <c r="H515" s="420"/>
      <c r="I515" s="225"/>
      <c r="J515" s="225"/>
      <c r="K515" s="225"/>
      <c r="L515" s="225"/>
      <c r="M515" s="225"/>
      <c r="N515" s="225"/>
      <c r="O515" s="225"/>
    </row>
    <row r="516" spans="1:15" ht="60">
      <c r="A516" s="420">
        <v>484</v>
      </c>
      <c r="B516" s="420" t="s">
        <v>5560</v>
      </c>
      <c r="C516" s="420" t="s">
        <v>5556</v>
      </c>
      <c r="D516" s="420" t="s">
        <v>2669</v>
      </c>
      <c r="E516" s="420" t="s">
        <v>5564</v>
      </c>
      <c r="F516" s="420" t="s">
        <v>5565</v>
      </c>
      <c r="G516" s="420"/>
      <c r="H516" s="420"/>
      <c r="I516" s="225"/>
      <c r="J516" s="225"/>
      <c r="K516" s="225"/>
      <c r="L516" s="225"/>
      <c r="M516" s="225"/>
      <c r="N516" s="225"/>
      <c r="O516" s="225"/>
    </row>
    <row r="517" spans="1:15" ht="135">
      <c r="A517" s="420">
        <v>485</v>
      </c>
      <c r="B517" s="420" t="s">
        <v>5566</v>
      </c>
      <c r="C517" s="420" t="s">
        <v>1065</v>
      </c>
      <c r="D517" s="420" t="s">
        <v>893</v>
      </c>
      <c r="E517" s="420" t="s">
        <v>5567</v>
      </c>
      <c r="F517" s="420" t="s">
        <v>5568</v>
      </c>
      <c r="G517" s="420"/>
      <c r="H517" s="420"/>
      <c r="I517" s="225"/>
      <c r="J517" s="225"/>
      <c r="K517" s="225"/>
      <c r="L517" s="225"/>
      <c r="M517" s="225"/>
      <c r="N517" s="225"/>
      <c r="O517" s="225"/>
    </row>
    <row r="518" spans="1:15" ht="60">
      <c r="A518" s="420">
        <v>486</v>
      </c>
      <c r="B518" s="420" t="s">
        <v>5566</v>
      </c>
      <c r="C518" s="420" t="s">
        <v>4887</v>
      </c>
      <c r="D518" s="420" t="s">
        <v>2669</v>
      </c>
      <c r="E518" s="420" t="s">
        <v>5569</v>
      </c>
      <c r="F518" s="420" t="s">
        <v>5570</v>
      </c>
      <c r="G518" s="420"/>
      <c r="H518" s="420"/>
      <c r="I518" s="225"/>
      <c r="J518" s="225"/>
      <c r="K518" s="225"/>
      <c r="L518" s="225"/>
      <c r="M518" s="225"/>
      <c r="N518" s="225"/>
      <c r="O518" s="225"/>
    </row>
    <row r="519" spans="1:15" ht="75">
      <c r="A519" s="420">
        <v>487</v>
      </c>
      <c r="B519" s="420" t="s">
        <v>5566</v>
      </c>
      <c r="C519" s="420" t="s">
        <v>5460</v>
      </c>
      <c r="D519" s="420" t="s">
        <v>2669</v>
      </c>
      <c r="E519" s="420"/>
      <c r="F519" s="420" t="s">
        <v>5571</v>
      </c>
      <c r="G519" s="420"/>
      <c r="H519" s="420"/>
      <c r="I519" s="225"/>
      <c r="J519" s="225"/>
      <c r="K519" s="225"/>
      <c r="L519" s="225"/>
      <c r="M519" s="225"/>
      <c r="N519" s="225"/>
      <c r="O519" s="225"/>
    </row>
    <row r="520" spans="1:15" ht="60">
      <c r="A520" s="420">
        <v>488</v>
      </c>
      <c r="B520" s="420" t="s">
        <v>5566</v>
      </c>
      <c r="C520" s="420" t="s">
        <v>5572</v>
      </c>
      <c r="D520" s="420" t="s">
        <v>2669</v>
      </c>
      <c r="E520" s="420" t="s">
        <v>5573</v>
      </c>
      <c r="F520" s="420" t="s">
        <v>5574</v>
      </c>
      <c r="G520" s="420"/>
      <c r="H520" s="420"/>
      <c r="I520" s="225"/>
      <c r="J520" s="225"/>
      <c r="K520" s="225"/>
      <c r="L520" s="225"/>
      <c r="M520" s="225"/>
      <c r="N520" s="225"/>
      <c r="O520" s="225"/>
    </row>
    <row r="521" spans="1:15" ht="60">
      <c r="A521" s="420">
        <v>489</v>
      </c>
      <c r="B521" s="420" t="s">
        <v>5566</v>
      </c>
      <c r="C521" s="420" t="s">
        <v>5086</v>
      </c>
      <c r="D521" s="420" t="s">
        <v>2669</v>
      </c>
      <c r="E521" s="420" t="s">
        <v>5575</v>
      </c>
      <c r="F521" s="420" t="s">
        <v>5576</v>
      </c>
      <c r="G521" s="420"/>
      <c r="H521" s="420"/>
      <c r="I521" s="225"/>
      <c r="J521" s="225"/>
      <c r="K521" s="225"/>
      <c r="L521" s="225"/>
      <c r="M521" s="225"/>
      <c r="N521" s="225"/>
      <c r="O521" s="225"/>
    </row>
    <row r="522" spans="1:15" ht="60">
      <c r="A522" s="420">
        <v>490</v>
      </c>
      <c r="B522" s="420" t="s">
        <v>5566</v>
      </c>
      <c r="C522" s="420" t="s">
        <v>4425</v>
      </c>
      <c r="D522" s="420" t="s">
        <v>2669</v>
      </c>
      <c r="E522" s="420"/>
      <c r="F522" s="420" t="s">
        <v>5577</v>
      </c>
      <c r="G522" s="420"/>
      <c r="H522" s="420"/>
      <c r="I522" s="225"/>
      <c r="J522" s="225"/>
      <c r="K522" s="225"/>
      <c r="L522" s="225"/>
      <c r="M522" s="225"/>
      <c r="N522" s="225"/>
      <c r="O522" s="225"/>
    </row>
    <row r="523" spans="1:15" ht="90">
      <c r="A523" s="420">
        <v>491</v>
      </c>
      <c r="B523" s="420" t="s">
        <v>5566</v>
      </c>
      <c r="C523" s="420" t="s">
        <v>2564</v>
      </c>
      <c r="D523" s="420" t="s">
        <v>4546</v>
      </c>
      <c r="E523" s="420"/>
      <c r="F523" s="420" t="s">
        <v>5578</v>
      </c>
      <c r="G523" s="420" t="s">
        <v>5579</v>
      </c>
      <c r="H523" s="420"/>
      <c r="I523" s="225"/>
      <c r="J523" s="225"/>
      <c r="K523" s="225"/>
      <c r="L523" s="225"/>
      <c r="M523" s="225"/>
      <c r="N523" s="225"/>
      <c r="O523" s="225"/>
    </row>
    <row r="524" spans="1:15" ht="75">
      <c r="A524" s="420">
        <v>490</v>
      </c>
      <c r="B524" s="420" t="s">
        <v>5580</v>
      </c>
      <c r="C524" s="420" t="s">
        <v>5581</v>
      </c>
      <c r="D524" s="420" t="s">
        <v>2669</v>
      </c>
      <c r="E524" s="420" t="s">
        <v>5582</v>
      </c>
      <c r="F524" s="420" t="s">
        <v>5583</v>
      </c>
      <c r="G524" s="420"/>
      <c r="H524" s="420"/>
      <c r="I524" s="225"/>
      <c r="J524" s="225"/>
      <c r="K524" s="225"/>
      <c r="L524" s="225"/>
      <c r="M524" s="225"/>
      <c r="N524" s="225"/>
      <c r="O524" s="225"/>
    </row>
    <row r="525" spans="1:15" ht="210">
      <c r="A525" s="420">
        <v>491</v>
      </c>
      <c r="B525" s="420" t="s">
        <v>5584</v>
      </c>
      <c r="C525" s="420" t="s">
        <v>758</v>
      </c>
      <c r="D525" s="420" t="s">
        <v>4546</v>
      </c>
      <c r="E525" s="420"/>
      <c r="F525" s="420" t="s">
        <v>5585</v>
      </c>
      <c r="G525" s="420" t="s">
        <v>5586</v>
      </c>
      <c r="H525" s="420"/>
      <c r="I525" s="225"/>
      <c r="J525" s="225"/>
      <c r="K525" s="225"/>
      <c r="L525" s="225"/>
      <c r="M525" s="225"/>
      <c r="N525" s="225"/>
      <c r="O525" s="225"/>
    </row>
    <row r="526" spans="1:15" ht="120">
      <c r="A526" s="420"/>
      <c r="B526" s="420" t="s">
        <v>5584</v>
      </c>
      <c r="C526" s="420" t="s">
        <v>5587</v>
      </c>
      <c r="D526" s="420" t="s">
        <v>5118</v>
      </c>
      <c r="E526" s="420" t="s">
        <v>5588</v>
      </c>
      <c r="F526" s="420" t="s">
        <v>5118</v>
      </c>
      <c r="G526" s="420"/>
      <c r="H526" s="420" t="s">
        <v>5589</v>
      </c>
      <c r="I526" s="225"/>
      <c r="J526" s="225"/>
      <c r="K526" s="225"/>
      <c r="L526" s="225"/>
      <c r="M526" s="225"/>
      <c r="N526" s="225"/>
      <c r="O526" s="225"/>
    </row>
    <row r="527" spans="1:15" ht="150">
      <c r="A527" s="420"/>
      <c r="B527" s="420" t="s">
        <v>5584</v>
      </c>
      <c r="C527" s="420" t="s">
        <v>5590</v>
      </c>
      <c r="D527" s="420" t="s">
        <v>5118</v>
      </c>
      <c r="E527" s="420" t="s">
        <v>5591</v>
      </c>
      <c r="F527" s="420" t="s">
        <v>5118</v>
      </c>
      <c r="G527" s="420"/>
      <c r="H527" s="420" t="s">
        <v>5592</v>
      </c>
      <c r="I527" s="225"/>
      <c r="J527" s="225"/>
      <c r="K527" s="225"/>
      <c r="L527" s="225"/>
      <c r="M527" s="225"/>
      <c r="N527" s="225"/>
      <c r="O527" s="225"/>
    </row>
    <row r="528" spans="1:15" ht="195">
      <c r="A528" s="420">
        <v>492</v>
      </c>
      <c r="B528" s="420" t="s">
        <v>5593</v>
      </c>
      <c r="C528" s="420" t="s">
        <v>5594</v>
      </c>
      <c r="D528" s="420" t="s">
        <v>4546</v>
      </c>
      <c r="E528" s="420"/>
      <c r="F528" s="420" t="s">
        <v>5595</v>
      </c>
      <c r="G528" s="420" t="s">
        <v>5596</v>
      </c>
      <c r="H528" s="420" t="s">
        <v>5597</v>
      </c>
      <c r="I528" s="225"/>
      <c r="J528" s="225"/>
      <c r="K528" s="225"/>
      <c r="L528" s="225"/>
      <c r="M528" s="225"/>
      <c r="N528" s="225"/>
      <c r="O528" s="225"/>
    </row>
    <row r="529" spans="1:15" ht="60">
      <c r="A529" s="420">
        <v>493</v>
      </c>
      <c r="B529" s="420" t="s">
        <v>5593</v>
      </c>
      <c r="C529" s="420" t="s">
        <v>4603</v>
      </c>
      <c r="D529" s="420" t="s">
        <v>2669</v>
      </c>
      <c r="E529" s="420" t="s">
        <v>5598</v>
      </c>
      <c r="F529" s="420" t="s">
        <v>5599</v>
      </c>
      <c r="G529" s="420" t="s">
        <v>5600</v>
      </c>
      <c r="H529" s="420"/>
      <c r="I529" s="225"/>
      <c r="J529" s="225"/>
      <c r="K529" s="225"/>
      <c r="L529" s="225"/>
      <c r="M529" s="225"/>
      <c r="N529" s="225"/>
      <c r="O529" s="225"/>
    </row>
    <row r="530" spans="1:15" ht="60">
      <c r="A530" s="420">
        <v>494</v>
      </c>
      <c r="B530" s="420" t="s">
        <v>5593</v>
      </c>
      <c r="C530" s="420" t="s">
        <v>4507</v>
      </c>
      <c r="D530" s="420" t="s">
        <v>2669</v>
      </c>
      <c r="E530" s="420" t="s">
        <v>5599</v>
      </c>
      <c r="F530" s="420" t="s">
        <v>5601</v>
      </c>
      <c r="G530" s="420" t="s">
        <v>5600</v>
      </c>
      <c r="H530" s="420"/>
      <c r="I530" s="225"/>
      <c r="J530" s="225"/>
      <c r="K530" s="225"/>
      <c r="L530" s="225"/>
      <c r="M530" s="225"/>
      <c r="N530" s="225"/>
      <c r="O530" s="225"/>
    </row>
    <row r="531" spans="1:15" ht="75">
      <c r="A531" s="420">
        <v>495</v>
      </c>
      <c r="B531" s="420" t="s">
        <v>5593</v>
      </c>
      <c r="C531" s="420" t="s">
        <v>2108</v>
      </c>
      <c r="D531" s="420" t="s">
        <v>2669</v>
      </c>
      <c r="E531" s="420" t="s">
        <v>5602</v>
      </c>
      <c r="F531" s="420" t="s">
        <v>5603</v>
      </c>
      <c r="G531" s="420" t="s">
        <v>3177</v>
      </c>
      <c r="H531" s="420"/>
      <c r="I531" s="225"/>
      <c r="J531" s="225"/>
      <c r="K531" s="225"/>
      <c r="L531" s="225"/>
      <c r="M531" s="225"/>
      <c r="N531" s="225"/>
      <c r="O531" s="225"/>
    </row>
    <row r="532" spans="1:15" ht="180">
      <c r="A532" s="420">
        <v>496</v>
      </c>
      <c r="B532" s="420" t="s">
        <v>5593</v>
      </c>
      <c r="C532" s="420" t="s">
        <v>3217</v>
      </c>
      <c r="D532" s="420" t="s">
        <v>4546</v>
      </c>
      <c r="E532" s="420"/>
      <c r="F532" s="420" t="s">
        <v>5604</v>
      </c>
      <c r="G532" s="420" t="s">
        <v>5605</v>
      </c>
      <c r="H532" s="420" t="s">
        <v>5606</v>
      </c>
      <c r="I532" s="225"/>
      <c r="J532" s="225"/>
      <c r="K532" s="225"/>
      <c r="L532" s="225"/>
      <c r="M532" s="225"/>
      <c r="N532" s="225"/>
      <c r="O532" s="225"/>
    </row>
    <row r="533" spans="1:15" ht="132">
      <c r="A533" s="420"/>
      <c r="B533" s="420" t="s">
        <v>5593</v>
      </c>
      <c r="C533" s="420" t="s">
        <v>5607</v>
      </c>
      <c r="D533" s="420" t="s">
        <v>893</v>
      </c>
      <c r="E533" s="420" t="s">
        <v>5608</v>
      </c>
      <c r="F533" s="420" t="s">
        <v>5609</v>
      </c>
      <c r="G533" s="420" t="s">
        <v>5610</v>
      </c>
      <c r="H533" s="420"/>
      <c r="I533" s="225"/>
      <c r="J533" s="225"/>
      <c r="K533" s="225"/>
      <c r="L533" s="225"/>
      <c r="M533" s="225"/>
      <c r="N533" s="225"/>
      <c r="O533" s="225"/>
    </row>
    <row r="534" spans="1:15" ht="195">
      <c r="A534" s="420"/>
      <c r="B534" s="420" t="s">
        <v>5611</v>
      </c>
      <c r="C534" s="420" t="s">
        <v>5612</v>
      </c>
      <c r="D534" s="420" t="s">
        <v>4546</v>
      </c>
      <c r="E534" s="420"/>
      <c r="F534" s="420" t="s">
        <v>5613</v>
      </c>
      <c r="G534" s="420" t="s">
        <v>5614</v>
      </c>
      <c r="H534" s="420" t="s">
        <v>5615</v>
      </c>
      <c r="I534" s="225"/>
      <c r="J534" s="225"/>
      <c r="K534" s="225"/>
      <c r="L534" s="225"/>
      <c r="M534" s="225"/>
      <c r="N534" s="225"/>
      <c r="O534" s="225"/>
    </row>
    <row r="535" spans="1:15">
      <c r="A535" s="420"/>
      <c r="B535" s="420"/>
      <c r="C535" s="420"/>
      <c r="D535" s="420"/>
      <c r="E535" s="420"/>
      <c r="F535" s="420"/>
      <c r="G535" s="420"/>
      <c r="H535" s="420"/>
      <c r="I535" s="225"/>
      <c r="J535" s="225"/>
      <c r="K535" s="225"/>
      <c r="L535" s="225"/>
      <c r="M535" s="225"/>
      <c r="N535" s="225"/>
      <c r="O535" s="225"/>
    </row>
    <row r="536" spans="1:15" ht="60">
      <c r="A536" s="420"/>
      <c r="B536" s="420" t="s">
        <v>5611</v>
      </c>
      <c r="C536" s="420" t="s">
        <v>5344</v>
      </c>
      <c r="D536" s="420" t="s">
        <v>2669</v>
      </c>
      <c r="E536" s="420" t="s">
        <v>5616</v>
      </c>
      <c r="F536" s="420" t="s">
        <v>5617</v>
      </c>
      <c r="G536" s="420"/>
      <c r="H536" s="420"/>
      <c r="I536" s="225"/>
      <c r="J536" s="225"/>
      <c r="K536" s="225"/>
      <c r="L536" s="225"/>
      <c r="M536" s="225"/>
      <c r="N536" s="225"/>
      <c r="O536" s="225"/>
    </row>
    <row r="537" spans="1:15" ht="60">
      <c r="A537" s="420"/>
      <c r="B537" s="420" t="s">
        <v>5611</v>
      </c>
      <c r="C537" s="420" t="s">
        <v>4835</v>
      </c>
      <c r="D537" s="420" t="s">
        <v>2669</v>
      </c>
      <c r="E537" s="420" t="s">
        <v>4666</v>
      </c>
      <c r="F537" s="420" t="s">
        <v>5618</v>
      </c>
      <c r="G537" s="420"/>
      <c r="H537" s="420"/>
      <c r="I537" s="225"/>
      <c r="J537" s="225"/>
      <c r="K537" s="225"/>
      <c r="L537" s="225"/>
      <c r="M537" s="225"/>
      <c r="N537" s="225"/>
      <c r="O537" s="225"/>
    </row>
    <row r="538" spans="1:15" ht="60">
      <c r="A538" s="420"/>
      <c r="B538" s="420" t="s">
        <v>5611</v>
      </c>
      <c r="C538" s="420" t="s">
        <v>4468</v>
      </c>
      <c r="D538" s="420" t="s">
        <v>2669</v>
      </c>
      <c r="E538" s="420"/>
      <c r="F538" s="420" t="s">
        <v>5619</v>
      </c>
      <c r="G538" s="420"/>
      <c r="H538" s="420"/>
      <c r="I538" s="225"/>
      <c r="J538" s="225"/>
      <c r="K538" s="225"/>
      <c r="L538" s="225"/>
      <c r="M538" s="225"/>
      <c r="N538" s="225"/>
      <c r="O538" s="225"/>
    </row>
    <row r="539" spans="1:15" ht="60">
      <c r="A539" s="420"/>
      <c r="B539" s="420" t="s">
        <v>5611</v>
      </c>
      <c r="C539" s="420" t="s">
        <v>4476</v>
      </c>
      <c r="D539" s="420" t="s">
        <v>2669</v>
      </c>
      <c r="E539" s="420" t="s">
        <v>5620</v>
      </c>
      <c r="F539" s="420" t="s">
        <v>5621</v>
      </c>
      <c r="G539" s="420"/>
      <c r="H539" s="420"/>
      <c r="I539" s="225"/>
      <c r="J539" s="225"/>
      <c r="K539" s="225"/>
      <c r="L539" s="225"/>
      <c r="M539" s="225"/>
      <c r="N539" s="225"/>
      <c r="O539" s="225"/>
    </row>
    <row r="540" spans="1:15" ht="105">
      <c r="A540" s="420"/>
      <c r="B540" s="420" t="s">
        <v>5611</v>
      </c>
      <c r="C540" s="420" t="s">
        <v>5622</v>
      </c>
      <c r="D540" s="420" t="s">
        <v>2669</v>
      </c>
      <c r="E540" s="420" t="s">
        <v>3476</v>
      </c>
      <c r="F540" s="420" t="s">
        <v>5623</v>
      </c>
      <c r="G540" s="420" t="s">
        <v>5624</v>
      </c>
      <c r="H540" s="420"/>
      <c r="I540" s="225"/>
      <c r="J540" s="225"/>
      <c r="K540" s="225"/>
      <c r="L540" s="225"/>
      <c r="M540" s="225"/>
      <c r="N540" s="225"/>
      <c r="O540" s="225"/>
    </row>
    <row r="541" spans="1:15" ht="180">
      <c r="A541" s="420"/>
      <c r="B541" s="420" t="s">
        <v>5625</v>
      </c>
      <c r="C541" s="420" t="s">
        <v>5626</v>
      </c>
      <c r="D541" s="420" t="s">
        <v>4546</v>
      </c>
      <c r="E541" s="420"/>
      <c r="F541" s="420" t="s">
        <v>5627</v>
      </c>
      <c r="G541" s="420" t="s">
        <v>5628</v>
      </c>
      <c r="H541" s="420"/>
      <c r="I541" s="225"/>
      <c r="J541" s="225"/>
      <c r="K541" s="225"/>
      <c r="L541" s="225"/>
      <c r="M541" s="225"/>
      <c r="N541" s="225"/>
      <c r="O541" s="225"/>
    </row>
    <row r="542" spans="1:15" ht="120">
      <c r="A542" s="420"/>
      <c r="B542" s="420" t="s">
        <v>5625</v>
      </c>
      <c r="C542" s="420" t="s">
        <v>3510</v>
      </c>
      <c r="D542" s="420" t="s">
        <v>5629</v>
      </c>
      <c r="E542" s="420"/>
      <c r="F542" s="420" t="s">
        <v>5630</v>
      </c>
      <c r="G542" s="420" t="s">
        <v>5631</v>
      </c>
      <c r="H542" s="420" t="s">
        <v>5632</v>
      </c>
      <c r="I542" s="225"/>
      <c r="J542" s="225"/>
      <c r="K542" s="225"/>
      <c r="L542" s="225"/>
      <c r="M542" s="225"/>
      <c r="N542" s="225"/>
      <c r="O542" s="225"/>
    </row>
    <row r="543" spans="1:15" ht="132">
      <c r="A543" s="420"/>
      <c r="B543" s="420" t="s">
        <v>5633</v>
      </c>
      <c r="C543" s="420" t="s">
        <v>987</v>
      </c>
      <c r="D543" s="420" t="s">
        <v>4544</v>
      </c>
      <c r="E543" s="420" t="s">
        <v>5634</v>
      </c>
      <c r="F543" s="420" t="s">
        <v>5635</v>
      </c>
      <c r="G543" s="420" t="s">
        <v>5636</v>
      </c>
      <c r="H543" s="420"/>
      <c r="I543" s="225"/>
      <c r="J543" s="225"/>
      <c r="K543" s="225"/>
      <c r="L543" s="225"/>
      <c r="M543" s="225"/>
      <c r="N543" s="225"/>
      <c r="O543" s="225"/>
    </row>
    <row r="544" spans="1:15" ht="60">
      <c r="A544" s="420"/>
      <c r="B544" s="420" t="s">
        <v>5633</v>
      </c>
      <c r="C544" s="420" t="s">
        <v>1154</v>
      </c>
      <c r="D544" s="420" t="s">
        <v>5637</v>
      </c>
      <c r="E544" s="420" t="s">
        <v>5638</v>
      </c>
      <c r="F544" s="420" t="s">
        <v>5639</v>
      </c>
      <c r="G544" s="291" t="s">
        <v>5640</v>
      </c>
      <c r="H544" s="420"/>
      <c r="I544" s="225"/>
      <c r="J544" s="225"/>
      <c r="K544" s="225"/>
      <c r="L544" s="225"/>
      <c r="M544" s="225"/>
      <c r="N544" s="225"/>
      <c r="O544" s="225"/>
    </row>
    <row r="545" spans="1:15" ht="21.75" customHeight="1">
      <c r="A545" s="420"/>
      <c r="B545" s="420" t="s">
        <v>5633</v>
      </c>
      <c r="C545" s="420" t="s">
        <v>5641</v>
      </c>
      <c r="D545" s="420" t="s">
        <v>5642</v>
      </c>
      <c r="E545" s="420"/>
      <c r="F545" s="420" t="s">
        <v>4696</v>
      </c>
      <c r="G545" s="420" t="s">
        <v>5643</v>
      </c>
      <c r="H545" s="420"/>
      <c r="I545" s="225"/>
      <c r="J545" s="225"/>
      <c r="K545" s="225"/>
      <c r="L545" s="225"/>
      <c r="M545" s="225"/>
      <c r="N545" s="225"/>
      <c r="O545" s="225"/>
    </row>
    <row r="546" spans="1:15" ht="90">
      <c r="A546" s="420"/>
      <c r="B546" s="420" t="s">
        <v>5633</v>
      </c>
      <c r="C546" s="420" t="s">
        <v>5644</v>
      </c>
      <c r="D546" s="420" t="s">
        <v>5645</v>
      </c>
      <c r="E546" s="420" t="s">
        <v>5646</v>
      </c>
      <c r="F546" s="420" t="s">
        <v>5647</v>
      </c>
      <c r="G546" s="420"/>
      <c r="H546" s="420"/>
      <c r="I546" s="225"/>
      <c r="J546" s="225"/>
      <c r="K546" s="225"/>
      <c r="L546" s="225"/>
      <c r="M546" s="225"/>
      <c r="N546" s="225"/>
      <c r="O546" s="225"/>
    </row>
    <row r="547" spans="1:15" ht="60">
      <c r="A547" s="420"/>
      <c r="B547" s="420" t="s">
        <v>5648</v>
      </c>
      <c r="C547" s="420" t="s">
        <v>1606</v>
      </c>
      <c r="D547" s="420" t="s">
        <v>5649</v>
      </c>
      <c r="E547" s="423" t="s">
        <v>5650</v>
      </c>
      <c r="F547" s="292" t="s">
        <v>3176</v>
      </c>
      <c r="G547" s="420"/>
      <c r="H547" s="420"/>
      <c r="I547" s="225"/>
      <c r="J547" s="225"/>
      <c r="K547" s="225"/>
      <c r="L547" s="225"/>
      <c r="M547" s="225"/>
      <c r="N547" s="225"/>
      <c r="O547" s="225"/>
    </row>
    <row r="548" spans="1:15" ht="60">
      <c r="A548" s="420"/>
      <c r="B548" s="420" t="s">
        <v>5648</v>
      </c>
      <c r="C548" s="420" t="s">
        <v>4815</v>
      </c>
      <c r="D548" s="420" t="s">
        <v>5649</v>
      </c>
      <c r="E548" s="420" t="s">
        <v>5651</v>
      </c>
      <c r="F548" s="420" t="s">
        <v>5652</v>
      </c>
      <c r="G548" s="420"/>
      <c r="H548" s="420"/>
      <c r="I548" s="225"/>
      <c r="J548" s="225"/>
      <c r="K548" s="225"/>
      <c r="L548" s="225"/>
      <c r="M548" s="225"/>
      <c r="N548" s="225"/>
      <c r="O548" s="225"/>
    </row>
    <row r="549" spans="1:15">
      <c r="A549" s="420"/>
      <c r="B549" s="420" t="s">
        <v>5648</v>
      </c>
      <c r="C549" s="420" t="s">
        <v>4731</v>
      </c>
      <c r="D549" s="420" t="s">
        <v>5118</v>
      </c>
      <c r="E549" s="420"/>
      <c r="F549" s="420"/>
      <c r="G549" s="420" t="s">
        <v>5653</v>
      </c>
      <c r="H549" s="420"/>
      <c r="I549" s="225"/>
      <c r="J549" s="225"/>
      <c r="K549" s="225"/>
      <c r="L549" s="225"/>
      <c r="M549" s="225"/>
      <c r="N549" s="225"/>
      <c r="O549" s="225"/>
    </row>
    <row r="550" spans="1:15" ht="30">
      <c r="A550" s="420"/>
      <c r="B550" s="420" t="s">
        <v>5648</v>
      </c>
      <c r="C550" s="420" t="s">
        <v>4560</v>
      </c>
      <c r="D550" s="420" t="s">
        <v>5654</v>
      </c>
      <c r="E550" s="420"/>
      <c r="F550" s="420"/>
      <c r="G550" s="420"/>
      <c r="H550" s="420"/>
      <c r="I550" s="225"/>
      <c r="J550" s="225"/>
      <c r="K550" s="225"/>
      <c r="L550" s="225"/>
      <c r="M550" s="225"/>
      <c r="N550" s="225"/>
      <c r="O550" s="225"/>
    </row>
    <row r="551" spans="1:15">
      <c r="A551" s="420"/>
      <c r="B551" s="420" t="s">
        <v>5648</v>
      </c>
      <c r="C551" s="420" t="s">
        <v>1015</v>
      </c>
      <c r="D551" s="420" t="s">
        <v>5642</v>
      </c>
      <c r="E551" s="420"/>
      <c r="F551" s="420" t="s">
        <v>4696</v>
      </c>
      <c r="G551" s="420" t="s">
        <v>5655</v>
      </c>
      <c r="H551" s="420"/>
      <c r="I551" s="225"/>
      <c r="J551" s="225"/>
      <c r="K551" s="225"/>
      <c r="L551" s="225"/>
      <c r="M551" s="225"/>
      <c r="N551" s="225"/>
      <c r="O551" s="225"/>
    </row>
    <row r="552" spans="1:15" ht="90">
      <c r="A552" s="420"/>
      <c r="B552" s="420" t="s">
        <v>5648</v>
      </c>
      <c r="C552" s="420" t="s">
        <v>5656</v>
      </c>
      <c r="D552" s="420"/>
      <c r="E552" s="420" t="s">
        <v>5657</v>
      </c>
      <c r="F552" s="420" t="s">
        <v>5658</v>
      </c>
      <c r="G552" s="420"/>
      <c r="H552" s="420"/>
      <c r="I552" s="225"/>
      <c r="J552" s="225"/>
      <c r="K552" s="225"/>
      <c r="L552" s="225"/>
      <c r="M552" s="225"/>
      <c r="N552" s="225"/>
      <c r="O552" s="225"/>
    </row>
    <row r="553" spans="1:15" ht="60">
      <c r="A553" s="420"/>
      <c r="B553" s="420" t="s">
        <v>5648</v>
      </c>
      <c r="C553" s="420" t="s">
        <v>1045</v>
      </c>
      <c r="D553" s="420" t="s">
        <v>2669</v>
      </c>
      <c r="E553" s="420"/>
      <c r="F553" s="420" t="s">
        <v>5659</v>
      </c>
      <c r="G553" s="291" t="s">
        <v>5640</v>
      </c>
      <c r="H553" s="293"/>
      <c r="I553" s="225"/>
      <c r="J553" s="225"/>
      <c r="K553" s="225"/>
      <c r="L553" s="225"/>
      <c r="M553" s="225"/>
      <c r="N553" s="225"/>
      <c r="O553" s="225"/>
    </row>
    <row r="554" spans="1:15" ht="30">
      <c r="A554" s="420"/>
      <c r="B554" s="420" t="s">
        <v>5648</v>
      </c>
      <c r="C554" s="420" t="s">
        <v>5660</v>
      </c>
      <c r="D554" s="420" t="s">
        <v>2669</v>
      </c>
      <c r="E554" s="420"/>
      <c r="F554" s="420" t="s">
        <v>5661</v>
      </c>
      <c r="G554" s="420" t="s">
        <v>3177</v>
      </c>
      <c r="H554" s="420"/>
      <c r="I554" s="225"/>
      <c r="J554" s="225"/>
      <c r="K554" s="225"/>
      <c r="L554" s="225"/>
      <c r="M554" s="225"/>
      <c r="N554" s="225"/>
      <c r="O554" s="225"/>
    </row>
    <row r="555" spans="1:15" ht="75">
      <c r="A555" s="420"/>
      <c r="B555" s="420" t="s">
        <v>5648</v>
      </c>
      <c r="C555" s="420" t="s">
        <v>1709</v>
      </c>
      <c r="D555" s="420" t="s">
        <v>2669</v>
      </c>
      <c r="E555" s="420"/>
      <c r="F555" s="420" t="s">
        <v>5662</v>
      </c>
      <c r="G555" s="420"/>
      <c r="H555" s="420"/>
      <c r="I555" s="225"/>
      <c r="J555" s="225"/>
      <c r="K555" s="225"/>
      <c r="L555" s="225"/>
      <c r="M555" s="225"/>
      <c r="N555" s="225"/>
      <c r="O555" s="225"/>
    </row>
    <row r="556" spans="1:15">
      <c r="A556" s="420"/>
      <c r="B556" s="232" t="s">
        <v>5648</v>
      </c>
      <c r="C556" s="142" t="s">
        <v>1601</v>
      </c>
      <c r="D556" s="420" t="s">
        <v>2669</v>
      </c>
      <c r="E556" s="420" t="s">
        <v>5663</v>
      </c>
      <c r="F556" s="142" t="s">
        <v>1553</v>
      </c>
      <c r="G556" s="294" t="s">
        <v>3177</v>
      </c>
      <c r="H556" s="420"/>
      <c r="I556" s="225"/>
      <c r="J556" s="225"/>
      <c r="K556" s="225"/>
      <c r="L556" s="225"/>
      <c r="M556" s="225"/>
      <c r="N556" s="225"/>
      <c r="O556" s="225"/>
    </row>
    <row r="557" spans="1:15">
      <c r="A557" s="420"/>
      <c r="B557" s="420" t="s">
        <v>5648</v>
      </c>
      <c r="C557" s="420" t="s">
        <v>1692</v>
      </c>
      <c r="D557" s="420" t="s">
        <v>2669</v>
      </c>
      <c r="E557" s="420" t="s">
        <v>5664</v>
      </c>
      <c r="F557" s="142" t="s">
        <v>1696</v>
      </c>
      <c r="G557" s="294" t="s">
        <v>3177</v>
      </c>
      <c r="H557" s="420"/>
      <c r="I557" s="225"/>
      <c r="J557" s="225"/>
      <c r="K557" s="225"/>
      <c r="L557" s="225"/>
      <c r="M557" s="225"/>
      <c r="N557" s="225"/>
      <c r="O557" s="225"/>
    </row>
    <row r="558" spans="1:15">
      <c r="A558" s="420"/>
      <c r="B558" s="420" t="s">
        <v>5648</v>
      </c>
      <c r="C558" s="420" t="s">
        <v>5665</v>
      </c>
      <c r="D558" s="420" t="s">
        <v>2669</v>
      </c>
      <c r="E558" s="420" t="s">
        <v>5666</v>
      </c>
      <c r="F558" s="142" t="s">
        <v>2016</v>
      </c>
      <c r="G558" s="294" t="s">
        <v>3177</v>
      </c>
      <c r="H558" s="420"/>
      <c r="I558" s="225"/>
      <c r="J558" s="225"/>
      <c r="K558" s="225"/>
      <c r="L558" s="225"/>
      <c r="M558" s="225"/>
      <c r="N558" s="225"/>
      <c r="O558" s="225"/>
    </row>
    <row r="559" spans="1:15">
      <c r="A559" s="420"/>
      <c r="B559" s="420" t="s">
        <v>5648</v>
      </c>
      <c r="C559" s="420" t="s">
        <v>2042</v>
      </c>
      <c r="D559" s="420" t="s">
        <v>2669</v>
      </c>
      <c r="E559" s="420" t="s">
        <v>5667</v>
      </c>
      <c r="F559" s="142" t="s">
        <v>5668</v>
      </c>
      <c r="G559" s="291" t="s">
        <v>3212</v>
      </c>
      <c r="H559" s="183"/>
      <c r="I559" s="225"/>
      <c r="J559" s="225"/>
      <c r="K559" s="225"/>
      <c r="L559" s="225"/>
      <c r="M559" s="225"/>
      <c r="N559" s="225"/>
      <c r="O559" s="225"/>
    </row>
    <row r="560" spans="1:15">
      <c r="A560" s="420"/>
      <c r="B560" s="420" t="s">
        <v>5648</v>
      </c>
      <c r="C560" s="420" t="s">
        <v>2057</v>
      </c>
      <c r="D560" s="420" t="s">
        <v>2669</v>
      </c>
      <c r="E560" s="420" t="s">
        <v>5667</v>
      </c>
      <c r="F560" s="142" t="s">
        <v>5669</v>
      </c>
      <c r="G560" s="291" t="s">
        <v>3212</v>
      </c>
      <c r="H560" s="183"/>
      <c r="I560" s="225"/>
      <c r="J560" s="225"/>
      <c r="K560" s="225"/>
      <c r="L560" s="225"/>
      <c r="M560" s="225"/>
      <c r="N560" s="225"/>
      <c r="O560" s="225"/>
    </row>
    <row r="561" spans="1:15">
      <c r="A561" s="420"/>
      <c r="B561" s="420" t="s">
        <v>5648</v>
      </c>
      <c r="C561" s="420" t="s">
        <v>2087</v>
      </c>
      <c r="D561" s="420" t="s">
        <v>2669</v>
      </c>
      <c r="E561" s="420" t="s">
        <v>5667</v>
      </c>
      <c r="F561" s="142" t="s">
        <v>5668</v>
      </c>
      <c r="G561" s="291" t="s">
        <v>3212</v>
      </c>
      <c r="H561" s="183"/>
      <c r="I561" s="225"/>
      <c r="J561" s="225"/>
      <c r="K561" s="225"/>
      <c r="L561" s="225"/>
      <c r="M561" s="225"/>
      <c r="N561" s="225"/>
      <c r="O561" s="225"/>
    </row>
    <row r="562" spans="1:15">
      <c r="A562" s="420"/>
      <c r="B562" s="420" t="s">
        <v>5648</v>
      </c>
      <c r="C562" s="295" t="s">
        <v>2701</v>
      </c>
      <c r="D562" s="420" t="s">
        <v>2669</v>
      </c>
      <c r="E562" s="420" t="s">
        <v>5670</v>
      </c>
      <c r="F562" s="206" t="s">
        <v>2451</v>
      </c>
      <c r="G562" s="291" t="s">
        <v>5671</v>
      </c>
      <c r="H562" s="420"/>
      <c r="I562" s="225"/>
      <c r="J562" s="225"/>
      <c r="K562" s="225"/>
      <c r="L562" s="225"/>
      <c r="M562" s="225"/>
      <c r="N562" s="225"/>
      <c r="O562" s="225"/>
    </row>
    <row r="563" spans="1:15" ht="30">
      <c r="A563" s="420"/>
      <c r="B563" s="420" t="s">
        <v>5648</v>
      </c>
      <c r="C563" s="296" t="s">
        <v>2716</v>
      </c>
      <c r="D563" s="420" t="s">
        <v>2669</v>
      </c>
      <c r="E563" s="420" t="s">
        <v>5672</v>
      </c>
      <c r="F563" s="206" t="s">
        <v>2477</v>
      </c>
      <c r="G563" s="291" t="s">
        <v>5671</v>
      </c>
      <c r="H563" s="420"/>
      <c r="I563" s="225"/>
      <c r="J563" s="225"/>
      <c r="K563" s="225"/>
      <c r="L563" s="225"/>
      <c r="M563" s="225"/>
      <c r="N563" s="225"/>
      <c r="O563" s="225"/>
    </row>
    <row r="564" spans="1:15">
      <c r="A564" s="420"/>
      <c r="B564" s="420" t="s">
        <v>5648</v>
      </c>
      <c r="C564" s="296" t="s">
        <v>2737</v>
      </c>
      <c r="D564" s="420" t="s">
        <v>2669</v>
      </c>
      <c r="E564" s="420" t="s">
        <v>2477</v>
      </c>
      <c r="F564" s="297" t="s">
        <v>3240</v>
      </c>
      <c r="G564" s="291" t="s">
        <v>5671</v>
      </c>
      <c r="H564" s="420"/>
      <c r="I564" s="225"/>
      <c r="J564" s="225"/>
      <c r="K564" s="225"/>
      <c r="L564" s="225"/>
      <c r="M564" s="225"/>
      <c r="N564" s="225"/>
      <c r="O564" s="225"/>
    </row>
    <row r="565" spans="1:15">
      <c r="A565" s="420"/>
      <c r="B565" s="420" t="s">
        <v>5648</v>
      </c>
      <c r="C565" s="296" t="s">
        <v>4868</v>
      </c>
      <c r="D565" s="420" t="s">
        <v>2669</v>
      </c>
      <c r="E565" s="420" t="s">
        <v>1645</v>
      </c>
      <c r="F565" s="94" t="s">
        <v>3245</v>
      </c>
      <c r="G565" s="291" t="s">
        <v>5673</v>
      </c>
      <c r="H565" s="420"/>
      <c r="I565" s="225"/>
      <c r="J565" s="225"/>
      <c r="K565" s="225"/>
      <c r="L565" s="225"/>
      <c r="M565" s="225"/>
      <c r="N565" s="225"/>
      <c r="O565" s="225"/>
    </row>
    <row r="566" spans="1:15">
      <c r="A566" s="420"/>
      <c r="B566" s="420" t="s">
        <v>5648</v>
      </c>
      <c r="C566" s="296" t="s">
        <v>5674</v>
      </c>
      <c r="D566" s="420" t="s">
        <v>2669</v>
      </c>
      <c r="E566" s="420" t="s">
        <v>1645</v>
      </c>
      <c r="F566" s="94" t="s">
        <v>3248</v>
      </c>
      <c r="G566" s="298" t="s">
        <v>5675</v>
      </c>
      <c r="H566" s="420"/>
      <c r="I566" s="225"/>
      <c r="J566" s="225"/>
      <c r="K566" s="225"/>
      <c r="L566" s="225"/>
      <c r="M566" s="225"/>
      <c r="N566" s="225"/>
      <c r="O566" s="225"/>
    </row>
    <row r="567" spans="1:15">
      <c r="A567" s="420"/>
      <c r="B567" s="285" t="s">
        <v>5676</v>
      </c>
      <c r="C567" s="142" t="s">
        <v>1024</v>
      </c>
      <c r="D567" s="420" t="s">
        <v>2669</v>
      </c>
      <c r="E567" s="232" t="s">
        <v>1028</v>
      </c>
      <c r="F567" s="94" t="s">
        <v>5677</v>
      </c>
      <c r="G567" s="291" t="s">
        <v>3151</v>
      </c>
      <c r="H567" s="420"/>
      <c r="I567" s="225"/>
      <c r="J567" s="225"/>
      <c r="K567" s="225"/>
      <c r="L567" s="225"/>
      <c r="M567" s="225"/>
      <c r="N567" s="225"/>
      <c r="O567" s="225"/>
    </row>
    <row r="568" spans="1:15">
      <c r="A568" s="420"/>
      <c r="B568" s="420" t="s">
        <v>5676</v>
      </c>
      <c r="C568" s="142" t="s">
        <v>5660</v>
      </c>
      <c r="D568" s="420" t="s">
        <v>2669</v>
      </c>
      <c r="E568" s="232" t="s">
        <v>924</v>
      </c>
      <c r="F568" s="94" t="s">
        <v>1028</v>
      </c>
      <c r="G568" s="291" t="s">
        <v>3151</v>
      </c>
      <c r="H568" s="420"/>
      <c r="I568" s="225"/>
      <c r="J568" s="225"/>
      <c r="K568" s="225"/>
      <c r="L568" s="225"/>
      <c r="M568" s="225"/>
      <c r="N568" s="225"/>
      <c r="O568" s="225"/>
    </row>
    <row r="569" spans="1:15">
      <c r="A569" s="420"/>
      <c r="B569" s="420" t="s">
        <v>5676</v>
      </c>
      <c r="C569" s="142" t="s">
        <v>1601</v>
      </c>
      <c r="D569" s="420" t="s">
        <v>2669</v>
      </c>
      <c r="E569" s="420" t="s">
        <v>1553</v>
      </c>
      <c r="F569" s="94" t="s">
        <v>1626</v>
      </c>
      <c r="G569" s="291" t="s">
        <v>3175</v>
      </c>
      <c r="H569" s="420"/>
      <c r="I569" s="225"/>
      <c r="J569" s="225"/>
      <c r="K569" s="225"/>
      <c r="L569" s="225"/>
      <c r="M569" s="225"/>
      <c r="N569" s="225"/>
      <c r="O569" s="225"/>
    </row>
    <row r="570" spans="1:15">
      <c r="A570" s="420"/>
      <c r="B570" s="420" t="s">
        <v>5676</v>
      </c>
      <c r="C570" s="142" t="s">
        <v>4753</v>
      </c>
      <c r="D570" s="420" t="s">
        <v>2669</v>
      </c>
      <c r="E570" s="142" t="s">
        <v>1626</v>
      </c>
      <c r="F570" s="94" t="s">
        <v>2623</v>
      </c>
      <c r="G570" s="291" t="s">
        <v>3177</v>
      </c>
      <c r="H570" s="420"/>
      <c r="I570" s="225"/>
      <c r="J570" s="225"/>
      <c r="K570" s="225"/>
      <c r="L570" s="225"/>
      <c r="M570" s="225"/>
      <c r="N570" s="225"/>
      <c r="O570" s="225"/>
    </row>
    <row r="571" spans="1:15" ht="30">
      <c r="A571" s="420"/>
      <c r="B571" s="420" t="s">
        <v>5676</v>
      </c>
      <c r="C571" s="142" t="s">
        <v>3194</v>
      </c>
      <c r="D571" s="420" t="s">
        <v>2669</v>
      </c>
      <c r="E571" s="142" t="s">
        <v>5678</v>
      </c>
      <c r="F571" s="94" t="s">
        <v>5679</v>
      </c>
      <c r="G571" s="291" t="s">
        <v>5680</v>
      </c>
      <c r="H571" s="420"/>
      <c r="I571" s="225"/>
      <c r="J571" s="225"/>
      <c r="K571" s="225"/>
      <c r="L571" s="225"/>
      <c r="M571" s="225"/>
      <c r="N571" s="225"/>
      <c r="O571" s="225"/>
    </row>
    <row r="572" spans="1:15">
      <c r="A572" s="420"/>
      <c r="B572" s="420" t="s">
        <v>5676</v>
      </c>
      <c r="C572" s="253" t="s">
        <v>3201</v>
      </c>
      <c r="D572" s="420" t="s">
        <v>2669</v>
      </c>
      <c r="E572" s="420"/>
      <c r="F572" s="94" t="s">
        <v>3203</v>
      </c>
      <c r="G572" s="291" t="s">
        <v>3206</v>
      </c>
      <c r="H572" s="420"/>
      <c r="I572" s="225"/>
      <c r="J572" s="225"/>
      <c r="K572" s="225"/>
      <c r="L572" s="225"/>
      <c r="M572" s="225"/>
      <c r="N572" s="225"/>
      <c r="O572" s="225"/>
    </row>
    <row r="573" spans="1:15">
      <c r="A573" s="420"/>
      <c r="B573" s="420" t="s">
        <v>5676</v>
      </c>
      <c r="C573" s="232" t="s">
        <v>1997</v>
      </c>
      <c r="D573" s="420" t="s">
        <v>2669</v>
      </c>
      <c r="E573" s="142" t="s">
        <v>5205</v>
      </c>
      <c r="F573" s="94" t="s">
        <v>5681</v>
      </c>
      <c r="G573" s="291" t="s">
        <v>3177</v>
      </c>
      <c r="H573" s="420"/>
      <c r="I573" s="225"/>
      <c r="J573" s="225"/>
      <c r="K573" s="225"/>
      <c r="L573" s="225"/>
      <c r="M573" s="225"/>
      <c r="N573" s="225"/>
      <c r="O573" s="225"/>
    </row>
    <row r="574" spans="1:15">
      <c r="A574" s="420"/>
      <c r="B574" s="420" t="s">
        <v>5676</v>
      </c>
      <c r="C574" s="232" t="s">
        <v>2042</v>
      </c>
      <c r="D574" s="420" t="s">
        <v>2669</v>
      </c>
      <c r="E574" s="420" t="s">
        <v>5668</v>
      </c>
      <c r="F574" s="94" t="s">
        <v>5682</v>
      </c>
      <c r="G574" s="291" t="s">
        <v>3177</v>
      </c>
      <c r="H574" s="420"/>
      <c r="I574" s="225"/>
      <c r="J574" s="225"/>
      <c r="K574" s="225"/>
      <c r="L574" s="225"/>
      <c r="M574" s="225"/>
      <c r="N574" s="225"/>
      <c r="O574" s="225"/>
    </row>
    <row r="575" spans="1:15" ht="60">
      <c r="A575" s="420"/>
      <c r="B575" s="420" t="s">
        <v>5676</v>
      </c>
      <c r="C575" s="420" t="s">
        <v>1606</v>
      </c>
      <c r="D575" s="420" t="s">
        <v>4544</v>
      </c>
      <c r="E575" s="420" t="s">
        <v>5650</v>
      </c>
      <c r="F575" s="420" t="s">
        <v>3176</v>
      </c>
      <c r="G575" s="299"/>
      <c r="H575" s="420"/>
      <c r="I575" s="225"/>
      <c r="J575" s="225"/>
      <c r="K575" s="225"/>
      <c r="L575" s="225"/>
      <c r="M575" s="225"/>
      <c r="N575" s="225"/>
      <c r="O575" s="225"/>
    </row>
    <row r="576" spans="1:15" ht="30">
      <c r="A576" s="420"/>
      <c r="B576" s="420" t="s">
        <v>5676</v>
      </c>
      <c r="C576" s="420" t="s">
        <v>4731</v>
      </c>
      <c r="D576" s="420" t="s">
        <v>5683</v>
      </c>
      <c r="E576" s="420"/>
      <c r="F576" s="300"/>
      <c r="G576" s="420"/>
      <c r="H576" s="420"/>
      <c r="I576" s="225"/>
      <c r="J576" s="225"/>
      <c r="K576" s="225"/>
      <c r="L576" s="225"/>
      <c r="M576" s="225"/>
      <c r="N576" s="225"/>
      <c r="O576" s="225"/>
    </row>
    <row r="577" spans="1:15" ht="23.25" customHeight="1">
      <c r="A577" s="420"/>
      <c r="B577" s="420" t="s">
        <v>5676</v>
      </c>
      <c r="C577" s="420" t="s">
        <v>1015</v>
      </c>
      <c r="D577" s="420" t="s">
        <v>2669</v>
      </c>
      <c r="E577" s="420" t="s">
        <v>1020</v>
      </c>
      <c r="F577" s="420" t="s">
        <v>1092</v>
      </c>
      <c r="G577" s="420"/>
      <c r="H577" s="420"/>
      <c r="I577" s="225"/>
      <c r="J577" s="225"/>
      <c r="K577" s="225"/>
      <c r="L577" s="225"/>
      <c r="M577" s="225"/>
      <c r="N577" s="225"/>
      <c r="O577" s="225"/>
    </row>
    <row r="578" spans="1:15" ht="30">
      <c r="A578" s="420"/>
      <c r="B578" s="420" t="s">
        <v>5676</v>
      </c>
      <c r="C578" s="420" t="s">
        <v>5684</v>
      </c>
      <c r="D578" s="420" t="s">
        <v>2669</v>
      </c>
      <c r="E578" s="420" t="s">
        <v>5685</v>
      </c>
      <c r="F578" s="420" t="s">
        <v>1020</v>
      </c>
      <c r="G578" s="420"/>
      <c r="H578" s="420"/>
      <c r="I578" s="225"/>
      <c r="J578" s="225"/>
      <c r="K578" s="225"/>
      <c r="L578" s="225"/>
      <c r="M578" s="225"/>
      <c r="N578" s="225"/>
      <c r="O578" s="225"/>
    </row>
    <row r="579" spans="1:15" ht="30" customHeight="1">
      <c r="A579" s="420"/>
      <c r="B579" s="420" t="s">
        <v>5676</v>
      </c>
      <c r="C579" s="420" t="s">
        <v>4458</v>
      </c>
      <c r="D579" s="420" t="s">
        <v>2669</v>
      </c>
      <c r="E579" s="420" t="s">
        <v>1092</v>
      </c>
      <c r="F579" s="420" t="s">
        <v>5686</v>
      </c>
      <c r="G579" s="420"/>
      <c r="H579" s="420"/>
      <c r="I579" s="225"/>
      <c r="J579" s="225"/>
      <c r="K579" s="225"/>
      <c r="L579" s="225"/>
      <c r="M579" s="225"/>
      <c r="N579" s="225"/>
      <c r="O579" s="225"/>
    </row>
    <row r="580" spans="1:15" ht="30" customHeight="1">
      <c r="A580" s="420"/>
      <c r="B580" s="420" t="s">
        <v>5676</v>
      </c>
      <c r="C580" s="420" t="s">
        <v>2703</v>
      </c>
      <c r="D580" s="420" t="s">
        <v>2669</v>
      </c>
      <c r="E580" s="420" t="s">
        <v>750</v>
      </c>
      <c r="F580" s="94" t="s">
        <v>3234</v>
      </c>
      <c r="G580" s="291" t="s">
        <v>3177</v>
      </c>
      <c r="H580" s="420"/>
      <c r="I580" s="225"/>
      <c r="J580" s="225"/>
      <c r="K580" s="225"/>
      <c r="L580" s="225"/>
      <c r="M580" s="225"/>
      <c r="N580" s="225"/>
      <c r="O580" s="225"/>
    </row>
    <row r="581" spans="1:15" ht="42" customHeight="1">
      <c r="A581" s="420"/>
      <c r="B581" s="420" t="s">
        <v>5676</v>
      </c>
      <c r="C581" s="420" t="s">
        <v>4854</v>
      </c>
      <c r="D581" s="420" t="s">
        <v>2669</v>
      </c>
      <c r="E581" s="420" t="s">
        <v>5687</v>
      </c>
      <c r="F581" s="94" t="s">
        <v>2473</v>
      </c>
      <c r="G581" s="298" t="s">
        <v>3177</v>
      </c>
      <c r="H581" s="420"/>
      <c r="I581" s="225"/>
      <c r="J581" s="225"/>
      <c r="K581" s="225"/>
      <c r="L581" s="225"/>
      <c r="M581" s="225"/>
      <c r="N581" s="225"/>
      <c r="O581" s="225"/>
    </row>
    <row r="582" spans="1:15" ht="30">
      <c r="A582" s="420"/>
      <c r="B582" s="420" t="s">
        <v>5676</v>
      </c>
      <c r="C582" s="680" t="s">
        <v>5688</v>
      </c>
      <c r="D582" s="420" t="s">
        <v>2669</v>
      </c>
      <c r="E582" s="423" t="s">
        <v>2298</v>
      </c>
      <c r="F582" s="94" t="s">
        <v>674</v>
      </c>
      <c r="G582" s="291" t="s">
        <v>3177</v>
      </c>
      <c r="H582" s="420"/>
      <c r="I582" s="225"/>
      <c r="J582" s="225"/>
      <c r="K582" s="225"/>
      <c r="L582" s="225"/>
      <c r="M582" s="225"/>
      <c r="N582" s="225"/>
      <c r="O582" s="225"/>
    </row>
    <row r="583" spans="1:15" ht="30">
      <c r="A583" s="420"/>
      <c r="B583" s="420" t="s">
        <v>5676</v>
      </c>
      <c r="C583" s="680" t="s">
        <v>5689</v>
      </c>
      <c r="D583" s="420" t="s">
        <v>2669</v>
      </c>
      <c r="E583" s="423" t="s">
        <v>5690</v>
      </c>
      <c r="F583" s="94" t="s">
        <v>2294</v>
      </c>
      <c r="G583" s="291" t="s">
        <v>5691</v>
      </c>
      <c r="H583" s="420"/>
      <c r="I583" s="225"/>
      <c r="J583" s="225"/>
      <c r="K583" s="225"/>
      <c r="L583" s="225"/>
      <c r="M583" s="225"/>
      <c r="N583" s="225"/>
      <c r="O583" s="225"/>
    </row>
    <row r="584" spans="1:15" ht="30">
      <c r="A584" s="420"/>
      <c r="B584" s="420" t="s">
        <v>5676</v>
      </c>
      <c r="C584" s="680" t="s">
        <v>5692</v>
      </c>
      <c r="D584" s="420" t="s">
        <v>2669</v>
      </c>
      <c r="E584" s="423" t="s">
        <v>2302</v>
      </c>
      <c r="F584" s="94" t="s">
        <v>5693</v>
      </c>
      <c r="G584" s="291" t="s">
        <v>3177</v>
      </c>
      <c r="H584" s="420"/>
      <c r="I584" s="225"/>
      <c r="J584" s="225"/>
      <c r="K584" s="225"/>
      <c r="L584" s="225"/>
      <c r="M584" s="225"/>
      <c r="N584" s="225"/>
      <c r="O584" s="225"/>
    </row>
    <row r="585" spans="1:15" ht="30">
      <c r="A585" s="420"/>
      <c r="B585" s="420" t="s">
        <v>5676</v>
      </c>
      <c r="C585" s="680" t="s">
        <v>5694</v>
      </c>
      <c r="D585" s="420" t="s">
        <v>2669</v>
      </c>
      <c r="E585" s="423" t="s">
        <v>5695</v>
      </c>
      <c r="F585" s="94" t="s">
        <v>5696</v>
      </c>
      <c r="G585" s="181" t="s">
        <v>5697</v>
      </c>
      <c r="H585" s="420"/>
      <c r="I585" s="225"/>
      <c r="J585" s="225"/>
      <c r="K585" s="225"/>
      <c r="L585" s="225"/>
      <c r="M585" s="225"/>
      <c r="N585" s="225"/>
      <c r="O585" s="225"/>
    </row>
    <row r="586" spans="1:15" ht="30">
      <c r="A586" s="420"/>
      <c r="B586" s="420" t="s">
        <v>5676</v>
      </c>
      <c r="C586" s="680" t="s">
        <v>5698</v>
      </c>
      <c r="D586" s="420" t="s">
        <v>2669</v>
      </c>
      <c r="E586" s="423" t="s">
        <v>2285</v>
      </c>
      <c r="F586" s="94" t="s">
        <v>5699</v>
      </c>
      <c r="G586" s="291" t="s">
        <v>3177</v>
      </c>
      <c r="H586" s="420"/>
      <c r="I586" s="225"/>
      <c r="J586" s="225"/>
      <c r="K586" s="225"/>
      <c r="L586" s="225"/>
      <c r="M586" s="225"/>
      <c r="N586" s="225"/>
      <c r="O586" s="225"/>
    </row>
    <row r="587" spans="1:15" ht="30">
      <c r="A587" s="420"/>
      <c r="B587" s="420" t="s">
        <v>5676</v>
      </c>
      <c r="C587" s="680" t="s">
        <v>5700</v>
      </c>
      <c r="D587" s="420" t="s">
        <v>2669</v>
      </c>
      <c r="E587" s="420" t="s">
        <v>5701</v>
      </c>
      <c r="F587" s="94" t="s">
        <v>3124</v>
      </c>
      <c r="G587" s="158"/>
      <c r="H587" s="420"/>
      <c r="I587" s="225"/>
      <c r="J587" s="225"/>
      <c r="K587" s="225"/>
      <c r="L587" s="225"/>
      <c r="M587" s="225"/>
      <c r="N587" s="225"/>
      <c r="O587" s="225"/>
    </row>
    <row r="588" spans="1:15" ht="30">
      <c r="A588" s="420"/>
      <c r="B588" s="420" t="s">
        <v>5676</v>
      </c>
      <c r="C588" s="680" t="s">
        <v>5702</v>
      </c>
      <c r="D588" s="420" t="s">
        <v>2669</v>
      </c>
      <c r="E588" s="423" t="s">
        <v>5703</v>
      </c>
      <c r="F588" s="94" t="s">
        <v>3588</v>
      </c>
      <c r="G588" s="291" t="s">
        <v>3177</v>
      </c>
      <c r="H588" s="420"/>
      <c r="I588" s="225"/>
      <c r="J588" s="225"/>
      <c r="K588" s="225"/>
      <c r="L588" s="225"/>
      <c r="M588" s="225"/>
      <c r="N588" s="225"/>
      <c r="O588" s="225"/>
    </row>
    <row r="589" spans="1:15" ht="30">
      <c r="A589" s="420"/>
      <c r="B589" s="420" t="s">
        <v>5676</v>
      </c>
      <c r="C589" s="681" t="s">
        <v>5704</v>
      </c>
      <c r="D589" s="420" t="s">
        <v>2669</v>
      </c>
      <c r="E589" s="423" t="s">
        <v>5705</v>
      </c>
      <c r="F589" s="94" t="s">
        <v>3588</v>
      </c>
      <c r="G589" s="291" t="s">
        <v>3177</v>
      </c>
      <c r="H589" s="420"/>
      <c r="I589" s="225"/>
      <c r="J589" s="225"/>
      <c r="K589" s="225"/>
      <c r="L589" s="225"/>
      <c r="M589" s="225"/>
      <c r="N589" s="225"/>
      <c r="O589" s="225"/>
    </row>
    <row r="590" spans="1:15" ht="30">
      <c r="A590" s="420"/>
      <c r="B590" s="420" t="s">
        <v>5676</v>
      </c>
      <c r="C590" s="681" t="s">
        <v>5706</v>
      </c>
      <c r="D590" s="420" t="s">
        <v>2669</v>
      </c>
      <c r="E590" s="420" t="s">
        <v>5707</v>
      </c>
      <c r="F590" s="94" t="s">
        <v>3117</v>
      </c>
      <c r="G590" s="291" t="s">
        <v>3206</v>
      </c>
      <c r="H590" s="420"/>
      <c r="I590" s="225"/>
      <c r="J590" s="225"/>
      <c r="K590" s="225"/>
      <c r="L590" s="225"/>
      <c r="M590" s="225"/>
      <c r="N590" s="225"/>
      <c r="O590" s="225"/>
    </row>
    <row r="591" spans="1:15" ht="195">
      <c r="A591" s="420"/>
      <c r="B591" s="420" t="s">
        <v>5708</v>
      </c>
      <c r="C591" s="420" t="s">
        <v>5709</v>
      </c>
      <c r="D591" s="420" t="s">
        <v>5309</v>
      </c>
      <c r="E591" s="420" t="s">
        <v>5710</v>
      </c>
      <c r="F591" s="420" t="s">
        <v>5711</v>
      </c>
      <c r="G591" s="420" t="s">
        <v>5267</v>
      </c>
      <c r="H591" s="420"/>
      <c r="I591" s="225"/>
      <c r="J591" s="225"/>
      <c r="K591" s="225"/>
      <c r="L591" s="225"/>
      <c r="M591" s="225"/>
      <c r="N591" s="225"/>
      <c r="O591" s="225"/>
    </row>
    <row r="592" spans="1:15" ht="30">
      <c r="A592" s="420"/>
      <c r="B592" s="420" t="s">
        <v>5712</v>
      </c>
      <c r="C592" s="420" t="s">
        <v>5713</v>
      </c>
      <c r="D592" s="420"/>
      <c r="E592" s="420"/>
      <c r="F592" s="420" t="s">
        <v>5642</v>
      </c>
      <c r="G592" s="420" t="s">
        <v>5714</v>
      </c>
      <c r="H592" s="420"/>
      <c r="I592" s="225"/>
      <c r="J592" s="225"/>
      <c r="K592" s="225"/>
      <c r="L592" s="225"/>
      <c r="M592" s="225"/>
      <c r="N592" s="225"/>
      <c r="O592" s="225"/>
    </row>
    <row r="593" spans="1:15" ht="75">
      <c r="A593" s="420"/>
      <c r="B593" s="420" t="s">
        <v>5712</v>
      </c>
      <c r="C593" s="420" t="s">
        <v>4494</v>
      </c>
      <c r="D593" s="420" t="s">
        <v>2669</v>
      </c>
      <c r="E593" s="420" t="s">
        <v>5715</v>
      </c>
      <c r="F593" s="420" t="s">
        <v>5716</v>
      </c>
      <c r="G593" s="420" t="s">
        <v>5717</v>
      </c>
      <c r="H593" s="420"/>
      <c r="I593" s="225"/>
      <c r="J593" s="225"/>
      <c r="K593" s="225"/>
      <c r="L593" s="225"/>
      <c r="M593" s="225"/>
      <c r="N593" s="225"/>
      <c r="O593" s="225"/>
    </row>
    <row r="594" spans="1:15" ht="60">
      <c r="A594" s="420"/>
      <c r="B594" s="420" t="s">
        <v>5712</v>
      </c>
      <c r="C594" s="420" t="s">
        <v>4523</v>
      </c>
      <c r="D594" s="420" t="s">
        <v>2669</v>
      </c>
      <c r="E594" s="420" t="s">
        <v>1193</v>
      </c>
      <c r="F594" s="420" t="s">
        <v>5718</v>
      </c>
      <c r="G594" s="420" t="s">
        <v>5719</v>
      </c>
      <c r="H594" s="420"/>
      <c r="I594" s="225"/>
      <c r="J594" s="225"/>
      <c r="K594" s="225"/>
      <c r="L594" s="225"/>
      <c r="M594" s="225"/>
      <c r="N594" s="225"/>
      <c r="O594" s="225"/>
    </row>
    <row r="595" spans="1:15">
      <c r="A595" s="420"/>
      <c r="B595" s="420" t="s">
        <v>5720</v>
      </c>
      <c r="C595" s="420" t="s">
        <v>5721</v>
      </c>
      <c r="D595" s="420" t="s">
        <v>2669</v>
      </c>
      <c r="E595" s="181" t="s">
        <v>5722</v>
      </c>
      <c r="F595" s="181" t="s">
        <v>1163</v>
      </c>
      <c r="G595" s="420"/>
      <c r="H595" s="420"/>
      <c r="I595" s="225"/>
      <c r="J595" s="225"/>
      <c r="K595" s="225"/>
      <c r="L595" s="225"/>
      <c r="M595" s="225"/>
      <c r="N595" s="225"/>
      <c r="O595" s="225"/>
    </row>
    <row r="596" spans="1:15">
      <c r="A596" s="420"/>
      <c r="B596" s="420"/>
      <c r="C596" s="420" t="s">
        <v>5723</v>
      </c>
      <c r="D596" s="420" t="s">
        <v>2669</v>
      </c>
      <c r="E596" s="180" t="s">
        <v>5699</v>
      </c>
      <c r="F596" s="180" t="s">
        <v>3099</v>
      </c>
      <c r="G596" s="420"/>
      <c r="H596" s="420"/>
      <c r="I596" s="225"/>
      <c r="J596" s="225"/>
      <c r="K596" s="225"/>
      <c r="L596" s="225"/>
      <c r="M596" s="225"/>
      <c r="N596" s="225"/>
      <c r="O596" s="225"/>
    </row>
    <row r="597" spans="1:15">
      <c r="A597" s="420"/>
      <c r="B597" s="420"/>
      <c r="C597" s="420" t="s">
        <v>5724</v>
      </c>
      <c r="D597" s="420" t="s">
        <v>2669</v>
      </c>
      <c r="E597" s="181" t="s">
        <v>3534</v>
      </c>
      <c r="F597" s="181" t="s">
        <v>5725</v>
      </c>
      <c r="G597" s="420"/>
      <c r="H597" s="420"/>
      <c r="I597" s="225"/>
      <c r="J597" s="225"/>
      <c r="K597" s="225"/>
      <c r="L597" s="225"/>
      <c r="M597" s="225"/>
      <c r="N597" s="225"/>
      <c r="O597" s="225"/>
    </row>
    <row r="598" spans="1:15">
      <c r="A598" s="420"/>
      <c r="B598" s="420"/>
      <c r="C598" s="420" t="s">
        <v>5726</v>
      </c>
      <c r="D598" s="420" t="s">
        <v>2669</v>
      </c>
      <c r="E598" s="180" t="s">
        <v>5727</v>
      </c>
      <c r="F598" s="180" t="s">
        <v>3298</v>
      </c>
      <c r="G598" s="420"/>
      <c r="H598" s="420"/>
      <c r="I598" s="225"/>
      <c r="J598" s="225"/>
      <c r="K598" s="225"/>
      <c r="L598" s="225"/>
      <c r="M598" s="225"/>
      <c r="N598" s="225"/>
      <c r="O598" s="225"/>
    </row>
    <row r="599" spans="1:15">
      <c r="A599" s="420"/>
      <c r="B599" s="420"/>
      <c r="C599" s="420" t="s">
        <v>5728</v>
      </c>
      <c r="D599" s="420" t="s">
        <v>2669</v>
      </c>
      <c r="E599" s="180" t="s">
        <v>5729</v>
      </c>
      <c r="F599" s="180" t="s">
        <v>5730</v>
      </c>
      <c r="G599" s="420"/>
      <c r="H599" s="420"/>
      <c r="I599" s="225"/>
      <c r="J599" s="225"/>
      <c r="K599" s="225"/>
      <c r="L599" s="225"/>
      <c r="M599" s="225"/>
      <c r="N599" s="225"/>
      <c r="O599" s="225"/>
    </row>
    <row r="600" spans="1:15">
      <c r="A600" s="420"/>
      <c r="B600" s="420"/>
      <c r="C600" s="420" t="s">
        <v>5731</v>
      </c>
      <c r="D600" s="420" t="s">
        <v>2669</v>
      </c>
      <c r="E600" s="180" t="s">
        <v>5732</v>
      </c>
      <c r="F600" s="180" t="s">
        <v>3296</v>
      </c>
      <c r="G600" s="420"/>
      <c r="H600" s="420"/>
      <c r="I600" s="225"/>
      <c r="J600" s="225"/>
      <c r="K600" s="225"/>
      <c r="L600" s="225"/>
      <c r="M600" s="225"/>
      <c r="N600" s="225"/>
      <c r="O600" s="225"/>
    </row>
    <row r="601" spans="1:15">
      <c r="A601" s="420"/>
      <c r="B601" s="420"/>
      <c r="C601" s="420" t="s">
        <v>5733</v>
      </c>
      <c r="D601" s="420" t="s">
        <v>2669</v>
      </c>
      <c r="E601" s="180" t="s">
        <v>5734</v>
      </c>
      <c r="F601" s="180" t="s">
        <v>5735</v>
      </c>
      <c r="G601" s="420"/>
      <c r="H601" s="420"/>
      <c r="I601" s="225"/>
      <c r="J601" s="225"/>
      <c r="K601" s="225"/>
      <c r="L601" s="225"/>
      <c r="M601" s="225"/>
      <c r="N601" s="225"/>
      <c r="O601" s="225"/>
    </row>
    <row r="602" spans="1:15">
      <c r="A602" s="420"/>
      <c r="B602" s="420"/>
      <c r="C602" s="420" t="s">
        <v>5736</v>
      </c>
      <c r="D602" s="420" t="s">
        <v>2669</v>
      </c>
      <c r="E602" s="181" t="s">
        <v>3934</v>
      </c>
      <c r="F602" s="181" t="s">
        <v>5737</v>
      </c>
      <c r="G602" s="420"/>
      <c r="H602" s="420"/>
      <c r="I602" s="225"/>
      <c r="J602" s="225"/>
      <c r="K602" s="225"/>
      <c r="L602" s="225"/>
      <c r="M602" s="225"/>
      <c r="N602" s="225"/>
      <c r="O602" s="225"/>
    </row>
    <row r="603" spans="1:15">
      <c r="A603" s="420"/>
      <c r="B603" s="420"/>
      <c r="C603" s="420" t="s">
        <v>5738</v>
      </c>
      <c r="D603" s="420" t="s">
        <v>2669</v>
      </c>
      <c r="E603" s="180" t="s">
        <v>5739</v>
      </c>
      <c r="F603" s="180" t="s">
        <v>5740</v>
      </c>
      <c r="G603" s="420"/>
      <c r="H603" s="420"/>
      <c r="I603" s="225"/>
      <c r="J603" s="225"/>
      <c r="K603" s="225"/>
      <c r="L603" s="225"/>
      <c r="M603" s="225"/>
      <c r="N603" s="225"/>
      <c r="O603" s="225"/>
    </row>
    <row r="604" spans="1:15">
      <c r="A604" s="420"/>
      <c r="B604" s="420"/>
      <c r="C604" s="420" t="s">
        <v>5741</v>
      </c>
      <c r="D604" s="420" t="s">
        <v>2669</v>
      </c>
      <c r="E604" s="423" t="s">
        <v>5742</v>
      </c>
      <c r="F604" s="423" t="s">
        <v>3113</v>
      </c>
      <c r="G604" s="420"/>
      <c r="H604" s="420"/>
      <c r="I604" s="225"/>
      <c r="J604" s="225"/>
      <c r="K604" s="225"/>
      <c r="L604" s="225"/>
      <c r="M604" s="225"/>
      <c r="N604" s="225"/>
      <c r="O604" s="225"/>
    </row>
    <row r="605" spans="1:15" ht="60">
      <c r="A605" s="420"/>
      <c r="B605" s="420"/>
      <c r="C605" s="420" t="s">
        <v>4430</v>
      </c>
      <c r="D605" s="420" t="s">
        <v>2669</v>
      </c>
      <c r="E605" s="420" t="s">
        <v>5743</v>
      </c>
      <c r="F605" s="420" t="s">
        <v>5744</v>
      </c>
      <c r="G605" s="420"/>
      <c r="H605" s="225"/>
      <c r="I605" s="225"/>
      <c r="J605" s="225"/>
      <c r="K605" s="225"/>
      <c r="L605" s="225"/>
      <c r="M605" s="225"/>
      <c r="N605" s="225"/>
      <c r="O605" s="225"/>
    </row>
    <row r="606" spans="1:15" ht="60">
      <c r="A606" s="420"/>
      <c r="B606" s="420"/>
      <c r="C606" s="420" t="s">
        <v>2009</v>
      </c>
      <c r="D606" s="420" t="s">
        <v>2669</v>
      </c>
      <c r="E606" s="420" t="s">
        <v>3825</v>
      </c>
      <c r="F606" s="420" t="s">
        <v>5745</v>
      </c>
      <c r="G606" s="420"/>
      <c r="H606" s="225"/>
      <c r="I606" s="225"/>
      <c r="J606" s="225"/>
      <c r="K606" s="225"/>
      <c r="L606" s="225"/>
      <c r="M606" s="225"/>
      <c r="N606" s="225"/>
      <c r="O606" s="225"/>
    </row>
    <row r="607" spans="1:15" ht="45">
      <c r="A607" s="420"/>
      <c r="C607" s="420" t="s">
        <v>5746</v>
      </c>
      <c r="D607" s="420" t="s">
        <v>5747</v>
      </c>
      <c r="E607" s="420" t="s">
        <v>310</v>
      </c>
      <c r="F607" s="420" t="s">
        <v>5748</v>
      </c>
      <c r="G607" s="420" t="s">
        <v>2531</v>
      </c>
      <c r="H607" s="225"/>
      <c r="I607" s="225"/>
      <c r="J607" s="225"/>
      <c r="K607" s="225"/>
      <c r="L607" s="225"/>
      <c r="M607" s="225"/>
      <c r="N607" s="225"/>
      <c r="O607" s="225"/>
    </row>
    <row r="608" spans="1:15" ht="52.5" customHeight="1">
      <c r="A608" s="420"/>
      <c r="B608" s="301" t="s">
        <v>5749</v>
      </c>
      <c r="C608" s="420" t="s">
        <v>5750</v>
      </c>
      <c r="D608" s="420" t="s">
        <v>2669</v>
      </c>
      <c r="E608" s="420" t="s">
        <v>5751</v>
      </c>
      <c r="F608" s="420" t="s">
        <v>5752</v>
      </c>
      <c r="G608" s="420"/>
      <c r="H608" s="420"/>
      <c r="I608" s="225"/>
      <c r="J608" s="225"/>
      <c r="K608" s="225"/>
      <c r="L608" s="225"/>
      <c r="M608" s="225"/>
      <c r="N608" s="225"/>
      <c r="O608" s="225"/>
    </row>
    <row r="609" spans="1:15" ht="60">
      <c r="A609" s="420"/>
      <c r="B609" s="420"/>
      <c r="C609" s="420" t="s">
        <v>5753</v>
      </c>
      <c r="D609" s="420" t="s">
        <v>2669</v>
      </c>
      <c r="E609" s="420" t="s">
        <v>5754</v>
      </c>
      <c r="F609" s="420" t="s">
        <v>5755</v>
      </c>
      <c r="G609" s="420"/>
      <c r="H609" s="420"/>
      <c r="I609" s="225"/>
      <c r="J609" s="225"/>
      <c r="K609" s="225"/>
      <c r="L609" s="225"/>
      <c r="M609" s="225"/>
      <c r="N609" s="225"/>
      <c r="O609" s="225"/>
    </row>
    <row r="610" spans="1:15" ht="60">
      <c r="A610" s="420"/>
      <c r="B610" s="420"/>
      <c r="C610" s="420" t="s">
        <v>5756</v>
      </c>
      <c r="D610" s="420" t="s">
        <v>2669</v>
      </c>
      <c r="E610" s="420" t="s">
        <v>5036</v>
      </c>
      <c r="F610" s="420" t="s">
        <v>5757</v>
      </c>
      <c r="G610" s="420"/>
      <c r="H610" s="420"/>
      <c r="I610" s="225"/>
      <c r="J610" s="225"/>
      <c r="K610" s="225"/>
      <c r="L610" s="225"/>
      <c r="M610" s="225"/>
      <c r="N610" s="225"/>
      <c r="O610" s="225"/>
    </row>
    <row r="611" spans="1:15" ht="60">
      <c r="A611" s="420"/>
      <c r="B611" s="420"/>
      <c r="C611" s="420" t="s">
        <v>5758</v>
      </c>
      <c r="D611" s="420" t="s">
        <v>2669</v>
      </c>
      <c r="E611" s="420" t="s">
        <v>5759</v>
      </c>
      <c r="F611" s="420" t="s">
        <v>5760</v>
      </c>
      <c r="G611" s="420"/>
      <c r="H611" s="420"/>
      <c r="I611" s="225"/>
      <c r="J611" s="225"/>
      <c r="K611" s="225"/>
      <c r="L611" s="225"/>
      <c r="M611" s="225"/>
      <c r="N611" s="225"/>
      <c r="O611" s="225"/>
    </row>
    <row r="612" spans="1:15" ht="60">
      <c r="A612" s="420"/>
      <c r="B612" s="420"/>
      <c r="C612" s="420" t="s">
        <v>5761</v>
      </c>
      <c r="D612" s="420" t="s">
        <v>2669</v>
      </c>
      <c r="E612" s="420" t="s">
        <v>3849</v>
      </c>
      <c r="F612" s="420" t="s">
        <v>5762</v>
      </c>
      <c r="G612" s="420"/>
      <c r="H612" s="420"/>
      <c r="I612" s="225"/>
      <c r="J612" s="225"/>
      <c r="K612" s="225"/>
      <c r="L612" s="225"/>
      <c r="M612" s="225"/>
      <c r="N612" s="225"/>
      <c r="O612" s="225"/>
    </row>
    <row r="613" spans="1:15" ht="60">
      <c r="A613" s="420"/>
      <c r="B613" s="420"/>
      <c r="C613" s="420" t="s">
        <v>5763</v>
      </c>
      <c r="D613" s="420" t="s">
        <v>2669</v>
      </c>
      <c r="E613" s="420" t="s">
        <v>3931</v>
      </c>
      <c r="F613" s="420" t="s">
        <v>5764</v>
      </c>
      <c r="G613" s="420"/>
      <c r="H613" s="420"/>
      <c r="I613" s="225"/>
      <c r="J613" s="225"/>
      <c r="K613" s="225"/>
      <c r="L613" s="225"/>
      <c r="M613" s="225"/>
      <c r="N613" s="225"/>
      <c r="O613" s="225"/>
    </row>
    <row r="614" spans="1:15" ht="60">
      <c r="A614" s="420"/>
      <c r="B614" s="420"/>
      <c r="C614" s="420" t="s">
        <v>5765</v>
      </c>
      <c r="D614" s="420" t="s">
        <v>2669</v>
      </c>
      <c r="E614" s="420" t="s">
        <v>3975</v>
      </c>
      <c r="F614" s="420" t="s">
        <v>5766</v>
      </c>
      <c r="G614" s="420"/>
      <c r="H614" s="420"/>
      <c r="I614" s="225"/>
      <c r="J614" s="225"/>
      <c r="K614" s="225"/>
      <c r="L614" s="225"/>
      <c r="M614" s="225"/>
      <c r="N614" s="225"/>
      <c r="O614" s="225"/>
    </row>
    <row r="615" spans="1:15" ht="60">
      <c r="A615" s="420"/>
      <c r="B615" s="420"/>
      <c r="C615" s="420" t="s">
        <v>5767</v>
      </c>
      <c r="D615" s="420" t="s">
        <v>2669</v>
      </c>
      <c r="E615" s="420" t="s">
        <v>5768</v>
      </c>
      <c r="F615" s="420" t="s">
        <v>5769</v>
      </c>
      <c r="G615" s="420"/>
      <c r="H615" s="420"/>
      <c r="I615" s="225"/>
      <c r="J615" s="225"/>
      <c r="K615" s="225"/>
      <c r="L615" s="225"/>
      <c r="M615" s="225"/>
      <c r="N615" s="225"/>
      <c r="O615" s="225"/>
    </row>
    <row r="616" spans="1:15" ht="45">
      <c r="A616" s="420"/>
      <c r="B616" s="420"/>
      <c r="C616" s="420" t="s">
        <v>5770</v>
      </c>
      <c r="D616" s="420" t="s">
        <v>2669</v>
      </c>
      <c r="E616" s="302" t="s">
        <v>5771</v>
      </c>
      <c r="F616" s="181" t="s">
        <v>5772</v>
      </c>
      <c r="G616" s="420"/>
      <c r="H616" s="420"/>
      <c r="I616" s="225"/>
      <c r="J616" s="225"/>
      <c r="K616" s="225"/>
      <c r="L616" s="225"/>
      <c r="M616" s="225"/>
      <c r="N616" s="225"/>
      <c r="O616" s="225"/>
    </row>
    <row r="617" spans="1:15" ht="25.5" customHeight="1">
      <c r="A617" s="420"/>
      <c r="B617" s="420"/>
      <c r="C617" s="420" t="s">
        <v>5773</v>
      </c>
      <c r="D617" s="420" t="s">
        <v>2669</v>
      </c>
      <c r="E617" s="420" t="s">
        <v>5774</v>
      </c>
      <c r="F617" s="420" t="s">
        <v>3381</v>
      </c>
      <c r="G617" s="420" t="s">
        <v>3177</v>
      </c>
      <c r="H617" s="225"/>
      <c r="I617" s="225"/>
      <c r="J617" s="225"/>
      <c r="K617" s="225"/>
      <c r="L617" s="225"/>
      <c r="M617" s="225"/>
      <c r="N617" s="225"/>
      <c r="O617" s="225"/>
    </row>
    <row r="618" spans="1:15" ht="60">
      <c r="A618" s="420"/>
      <c r="B618" s="420"/>
      <c r="C618" s="420" t="s">
        <v>4412</v>
      </c>
      <c r="D618" s="420" t="s">
        <v>2669</v>
      </c>
      <c r="E618" s="420" t="s">
        <v>5775</v>
      </c>
      <c r="F618" s="420" t="s">
        <v>5776</v>
      </c>
      <c r="G618" s="420" t="s">
        <v>3428</v>
      </c>
      <c r="H618" s="301" t="s">
        <v>5777</v>
      </c>
      <c r="I618" s="284"/>
      <c r="J618" s="225"/>
      <c r="K618" s="225"/>
      <c r="L618" s="225"/>
      <c r="M618" s="225"/>
      <c r="N618" s="225"/>
      <c r="O618" s="225"/>
    </row>
    <row r="619" spans="1:15" ht="60">
      <c r="A619" s="420"/>
      <c r="B619" s="420"/>
      <c r="C619" s="420" t="s">
        <v>4394</v>
      </c>
      <c r="D619" s="420" t="s">
        <v>2669</v>
      </c>
      <c r="E619" s="420" t="s">
        <v>3808</v>
      </c>
      <c r="F619" s="420" t="s">
        <v>5778</v>
      </c>
      <c r="G619" s="420" t="s">
        <v>3431</v>
      </c>
      <c r="H619" s="301" t="s">
        <v>5777</v>
      </c>
      <c r="I619" s="225"/>
      <c r="J619" s="225"/>
      <c r="K619" s="225"/>
      <c r="L619" s="225"/>
      <c r="M619" s="225"/>
      <c r="N619" s="225"/>
      <c r="O619" s="225"/>
    </row>
    <row r="620" spans="1:15" ht="60">
      <c r="A620" s="420"/>
      <c r="B620" s="420"/>
      <c r="C620" s="420" t="s">
        <v>4424</v>
      </c>
      <c r="D620" s="420" t="s">
        <v>2669</v>
      </c>
      <c r="E620" s="420" t="s">
        <v>907</v>
      </c>
      <c r="F620" s="420" t="s">
        <v>5779</v>
      </c>
      <c r="G620" s="420" t="s">
        <v>3432</v>
      </c>
      <c r="H620" s="301" t="s">
        <v>5777</v>
      </c>
      <c r="I620" s="225"/>
      <c r="J620" s="225"/>
      <c r="K620" s="225"/>
      <c r="L620" s="225"/>
      <c r="M620" s="225"/>
      <c r="N620" s="225"/>
      <c r="O620" s="225"/>
    </row>
    <row r="621" spans="1:15" ht="59.25" customHeight="1">
      <c r="A621" s="420"/>
      <c r="B621" s="420"/>
      <c r="C621" s="420" t="s">
        <v>4443</v>
      </c>
      <c r="D621" s="420" t="s">
        <v>2669</v>
      </c>
      <c r="E621" s="420" t="s">
        <v>5780</v>
      </c>
      <c r="F621" s="420" t="s">
        <v>5781</v>
      </c>
      <c r="G621" s="420" t="s">
        <v>3428</v>
      </c>
      <c r="H621" s="420"/>
      <c r="I621" s="225"/>
      <c r="J621" s="225"/>
      <c r="K621" s="225"/>
      <c r="L621" s="225"/>
      <c r="M621" s="225"/>
      <c r="N621" s="225"/>
      <c r="O621" s="225"/>
    </row>
    <row r="622" spans="1:15" ht="30">
      <c r="A622" s="420"/>
      <c r="B622" s="420"/>
      <c r="C622" s="420" t="s">
        <v>4486</v>
      </c>
      <c r="D622" s="420" t="s">
        <v>2669</v>
      </c>
      <c r="E622" s="420" t="s">
        <v>1151</v>
      </c>
      <c r="F622" s="420" t="s">
        <v>931</v>
      </c>
      <c r="G622" s="152" t="s">
        <v>3177</v>
      </c>
      <c r="H622" s="301" t="s">
        <v>5777</v>
      </c>
      <c r="I622" s="225"/>
      <c r="J622" s="225"/>
      <c r="K622" s="225"/>
      <c r="L622" s="225"/>
      <c r="M622" s="225"/>
      <c r="N622" s="225"/>
      <c r="O622" s="225"/>
    </row>
    <row r="623" spans="1:15" ht="30">
      <c r="A623" s="420"/>
      <c r="B623" s="420"/>
      <c r="C623" s="420" t="s">
        <v>4455</v>
      </c>
      <c r="D623" s="420" t="s">
        <v>2669</v>
      </c>
      <c r="E623" s="420" t="s">
        <v>5782</v>
      </c>
      <c r="F623" s="420" t="s">
        <v>931</v>
      </c>
      <c r="G623" s="152" t="s">
        <v>3177</v>
      </c>
      <c r="H623" s="301" t="s">
        <v>5777</v>
      </c>
      <c r="I623" s="225"/>
      <c r="J623" s="225"/>
      <c r="K623" s="225"/>
      <c r="L623" s="225"/>
      <c r="M623" s="225"/>
      <c r="N623" s="225"/>
      <c r="O623" s="225"/>
    </row>
    <row r="624" spans="1:15" ht="30">
      <c r="A624" s="420"/>
      <c r="B624" s="420"/>
      <c r="C624" s="420" t="s">
        <v>4452</v>
      </c>
      <c r="D624" s="420" t="s">
        <v>2669</v>
      </c>
      <c r="E624" s="420" t="s">
        <v>1063</v>
      </c>
      <c r="F624" s="420" t="s">
        <v>931</v>
      </c>
      <c r="G624" s="152" t="s">
        <v>3177</v>
      </c>
      <c r="H624" s="301" t="s">
        <v>5777</v>
      </c>
      <c r="I624" s="225"/>
      <c r="J624" s="225"/>
      <c r="K624" s="225"/>
      <c r="L624" s="225"/>
      <c r="M624" s="225"/>
      <c r="N624" s="225"/>
      <c r="O624" s="225"/>
    </row>
    <row r="625" spans="1:15" hidden="1">
      <c r="A625" s="420"/>
      <c r="B625" s="420"/>
      <c r="C625" s="420"/>
      <c r="D625" s="420"/>
      <c r="E625" s="420"/>
      <c r="F625" s="420"/>
      <c r="G625" s="206"/>
      <c r="H625" s="219"/>
      <c r="I625" s="225"/>
      <c r="J625" s="225"/>
      <c r="K625" s="225"/>
      <c r="L625" s="225"/>
      <c r="M625" s="225"/>
      <c r="N625" s="225"/>
      <c r="O625" s="225"/>
    </row>
    <row r="626" spans="1:15" ht="30">
      <c r="A626" s="420"/>
      <c r="B626" s="420"/>
      <c r="C626" s="420" t="s">
        <v>4463</v>
      </c>
      <c r="D626" s="420" t="s">
        <v>2669</v>
      </c>
      <c r="E626" s="420" t="s">
        <v>5783</v>
      </c>
      <c r="F626" s="420" t="s">
        <v>931</v>
      </c>
      <c r="G626" s="152" t="s">
        <v>3177</v>
      </c>
      <c r="H626" s="301" t="s">
        <v>5777</v>
      </c>
      <c r="I626" s="225"/>
      <c r="J626" s="225"/>
      <c r="K626" s="225"/>
      <c r="L626" s="225"/>
      <c r="M626" s="225"/>
      <c r="N626" s="225"/>
      <c r="O626" s="225"/>
    </row>
    <row r="627" spans="1:15" ht="39.75" customHeight="1">
      <c r="A627" s="420"/>
      <c r="B627" s="420"/>
      <c r="C627" s="420" t="s">
        <v>4521</v>
      </c>
      <c r="D627" s="420" t="s">
        <v>2669</v>
      </c>
      <c r="E627" s="420" t="s">
        <v>5784</v>
      </c>
      <c r="F627" s="420" t="s">
        <v>1037</v>
      </c>
      <c r="G627" s="152" t="s">
        <v>3177</v>
      </c>
      <c r="H627" s="301" t="s">
        <v>5777</v>
      </c>
      <c r="I627" s="225"/>
      <c r="J627" s="225"/>
      <c r="K627" s="225"/>
      <c r="L627" s="225"/>
      <c r="M627" s="225"/>
      <c r="N627" s="225"/>
      <c r="O627" s="225"/>
    </row>
    <row r="628" spans="1:15" ht="60">
      <c r="A628" s="420"/>
      <c r="B628" s="420"/>
      <c r="C628" s="420" t="s">
        <v>4406</v>
      </c>
      <c r="D628" s="420" t="s">
        <v>2669</v>
      </c>
      <c r="E628" s="420" t="s">
        <v>5785</v>
      </c>
      <c r="F628" s="420" t="s">
        <v>5786</v>
      </c>
      <c r="G628" s="420" t="s">
        <v>3448</v>
      </c>
      <c r="H628" s="225"/>
      <c r="I628" s="225"/>
      <c r="J628" s="225"/>
      <c r="K628" s="225"/>
      <c r="L628" s="225"/>
      <c r="M628" s="225"/>
      <c r="N628" s="225"/>
      <c r="O628" s="225"/>
    </row>
    <row r="629" spans="1:15" ht="60">
      <c r="A629" s="420"/>
      <c r="B629" s="420"/>
      <c r="C629" s="420" t="s">
        <v>4445</v>
      </c>
      <c r="D629" s="420" t="s">
        <v>2669</v>
      </c>
      <c r="E629" s="420" t="s">
        <v>5787</v>
      </c>
      <c r="F629" s="420" t="s">
        <v>5788</v>
      </c>
      <c r="G629" s="420" t="s">
        <v>3448</v>
      </c>
      <c r="H629" s="225"/>
      <c r="I629" s="225"/>
      <c r="J629" s="225"/>
      <c r="K629" s="225"/>
      <c r="L629" s="225"/>
      <c r="M629" s="225"/>
      <c r="N629" s="225"/>
      <c r="O629" s="225"/>
    </row>
    <row r="630" spans="1:15">
      <c r="A630" s="420"/>
      <c r="B630" s="420"/>
      <c r="C630" s="420" t="s">
        <v>4516</v>
      </c>
      <c r="D630" s="420" t="s">
        <v>2669</v>
      </c>
      <c r="E630" s="142" t="s">
        <v>5789</v>
      </c>
      <c r="F630" s="152" t="s">
        <v>3187</v>
      </c>
      <c r="G630" s="152" t="s">
        <v>3177</v>
      </c>
      <c r="H630" s="225"/>
      <c r="I630" s="225"/>
      <c r="J630" s="225"/>
      <c r="K630" s="225"/>
      <c r="L630" s="225"/>
      <c r="M630" s="225"/>
      <c r="N630" s="225"/>
      <c r="O630" s="225"/>
    </row>
    <row r="631" spans="1:15">
      <c r="A631" s="420"/>
      <c r="B631" s="420"/>
      <c r="C631" s="420" t="s">
        <v>4469</v>
      </c>
      <c r="D631" s="420" t="s">
        <v>2669</v>
      </c>
      <c r="E631" s="303" t="s">
        <v>5790</v>
      </c>
      <c r="F631" s="152" t="s">
        <v>1900</v>
      </c>
      <c r="G631" s="152" t="s">
        <v>3177</v>
      </c>
      <c r="H631" s="225"/>
      <c r="I631" s="225"/>
      <c r="J631" s="225"/>
      <c r="K631" s="225"/>
      <c r="L631" s="225"/>
      <c r="M631" s="225"/>
      <c r="N631" s="225"/>
      <c r="O631" s="225"/>
    </row>
    <row r="632" spans="1:15">
      <c r="A632" s="420"/>
      <c r="B632" s="420"/>
      <c r="C632" s="420" t="s">
        <v>4448</v>
      </c>
      <c r="D632" s="420" t="s">
        <v>2669</v>
      </c>
      <c r="E632" s="420" t="s">
        <v>5791</v>
      </c>
      <c r="F632" s="420" t="s">
        <v>3187</v>
      </c>
      <c r="G632" s="420" t="s">
        <v>3177</v>
      </c>
      <c r="H632" s="225"/>
      <c r="I632" s="225"/>
      <c r="J632" s="225"/>
      <c r="K632" s="225"/>
      <c r="L632" s="225"/>
      <c r="M632" s="225"/>
      <c r="N632" s="225"/>
      <c r="O632" s="225"/>
    </row>
    <row r="633" spans="1:15">
      <c r="A633" s="420"/>
      <c r="B633" s="420"/>
      <c r="C633" s="420" t="s">
        <v>4403</v>
      </c>
      <c r="D633" s="420" t="s">
        <v>2669</v>
      </c>
      <c r="E633" s="420" t="s">
        <v>5207</v>
      </c>
      <c r="F633" s="420" t="s">
        <v>3187</v>
      </c>
      <c r="G633" s="152" t="s">
        <v>3177</v>
      </c>
      <c r="H633" s="225"/>
      <c r="I633" s="225"/>
      <c r="J633" s="225"/>
      <c r="K633" s="225"/>
      <c r="L633" s="225"/>
      <c r="M633" s="225"/>
      <c r="N633" s="225"/>
      <c r="O633" s="225"/>
    </row>
    <row r="634" spans="1:15">
      <c r="A634" s="420"/>
      <c r="B634" s="420"/>
      <c r="C634" s="420" t="s">
        <v>4442</v>
      </c>
      <c r="D634" s="420" t="s">
        <v>2669</v>
      </c>
      <c r="E634" s="420" t="s">
        <v>5787</v>
      </c>
      <c r="F634" s="420" t="s">
        <v>3449</v>
      </c>
      <c r="G634" s="152" t="s">
        <v>3177</v>
      </c>
      <c r="H634" s="225"/>
      <c r="I634" s="225"/>
      <c r="J634" s="225"/>
      <c r="K634" s="225"/>
      <c r="L634" s="225"/>
      <c r="M634" s="225"/>
      <c r="N634" s="225"/>
      <c r="O634" s="225"/>
    </row>
    <row r="635" spans="1:15">
      <c r="A635" s="420"/>
      <c r="B635" s="420"/>
      <c r="C635" s="420" t="s">
        <v>4397</v>
      </c>
      <c r="D635" s="420" t="s">
        <v>2669</v>
      </c>
      <c r="E635" s="420" t="s">
        <v>5207</v>
      </c>
      <c r="F635" s="420" t="s">
        <v>3187</v>
      </c>
      <c r="G635" s="152" t="s">
        <v>3177</v>
      </c>
      <c r="H635" s="225"/>
      <c r="I635" s="225"/>
      <c r="J635" s="225"/>
      <c r="K635" s="225"/>
      <c r="L635" s="225"/>
      <c r="M635" s="225"/>
      <c r="N635" s="225"/>
      <c r="O635" s="225"/>
    </row>
    <row r="636" spans="1:15">
      <c r="A636" s="420"/>
      <c r="B636" s="420"/>
      <c r="C636" s="420" t="s">
        <v>4435</v>
      </c>
      <c r="D636" s="420" t="s">
        <v>2669</v>
      </c>
      <c r="E636" s="420" t="s">
        <v>5681</v>
      </c>
      <c r="F636" s="420" t="s">
        <v>1993</v>
      </c>
      <c r="G636" s="152" t="s">
        <v>3177</v>
      </c>
      <c r="H636" s="225"/>
      <c r="I636" s="225"/>
      <c r="J636" s="225"/>
      <c r="K636" s="225"/>
      <c r="L636" s="225"/>
      <c r="M636" s="225"/>
      <c r="N636" s="225"/>
      <c r="O636" s="225"/>
    </row>
    <row r="637" spans="1:15" ht="35.25" customHeight="1">
      <c r="A637" s="420"/>
      <c r="B637" s="420"/>
      <c r="C637" s="420" t="s">
        <v>4421</v>
      </c>
      <c r="D637" s="420" t="s">
        <v>2669</v>
      </c>
      <c r="E637" s="420" t="s">
        <v>952</v>
      </c>
      <c r="F637" s="152" t="s">
        <v>5792</v>
      </c>
      <c r="G637" s="152" t="s">
        <v>3177</v>
      </c>
      <c r="H637" s="301" t="s">
        <v>5777</v>
      </c>
      <c r="I637" s="225"/>
      <c r="J637" s="225"/>
      <c r="K637" s="225"/>
      <c r="L637" s="225"/>
      <c r="M637" s="225"/>
      <c r="N637" s="225"/>
      <c r="O637" s="225"/>
    </row>
    <row r="638" spans="1:15" ht="45">
      <c r="A638" s="420"/>
      <c r="B638" s="420" t="s">
        <v>5793</v>
      </c>
      <c r="C638" s="420" t="s">
        <v>5794</v>
      </c>
      <c r="D638" s="420" t="s">
        <v>2669</v>
      </c>
      <c r="E638" s="304" t="s">
        <v>5795</v>
      </c>
      <c r="F638" s="305" t="s">
        <v>5796</v>
      </c>
      <c r="G638" s="306" t="s">
        <v>5797</v>
      </c>
      <c r="H638" s="307"/>
      <c r="I638" s="682"/>
      <c r="J638" s="225"/>
      <c r="K638" s="225"/>
      <c r="L638" s="225"/>
      <c r="M638" s="225"/>
      <c r="N638" s="225"/>
      <c r="O638" s="225"/>
    </row>
    <row r="639" spans="1:15" ht="45">
      <c r="A639" s="420"/>
      <c r="B639" s="420"/>
      <c r="C639" s="420" t="s">
        <v>5798</v>
      </c>
      <c r="D639" s="420" t="s">
        <v>2669</v>
      </c>
      <c r="E639" s="304" t="s">
        <v>3970</v>
      </c>
      <c r="F639" s="305" t="s">
        <v>5799</v>
      </c>
      <c r="G639" s="306" t="s">
        <v>5800</v>
      </c>
      <c r="H639" s="683"/>
      <c r="I639" s="683"/>
      <c r="J639" s="683"/>
      <c r="L639" s="225"/>
      <c r="M639" s="225"/>
      <c r="N639" s="225"/>
      <c r="O639" s="225"/>
    </row>
    <row r="640" spans="1:15" ht="39.75" customHeight="1">
      <c r="A640" s="420"/>
      <c r="B640" s="420"/>
      <c r="C640" s="420" t="s">
        <v>5801</v>
      </c>
      <c r="D640" s="420" t="s">
        <v>2669</v>
      </c>
      <c r="E640" s="420" t="s">
        <v>3519</v>
      </c>
      <c r="F640" s="420" t="s">
        <v>5802</v>
      </c>
      <c r="G640" s="182" t="s">
        <v>5803</v>
      </c>
      <c r="H640" s="307"/>
      <c r="I640" s="307"/>
      <c r="J640" s="225"/>
      <c r="K640" s="225"/>
      <c r="L640" s="225"/>
      <c r="M640" s="225"/>
      <c r="N640" s="225"/>
      <c r="O640" s="225"/>
    </row>
    <row r="641" spans="1:15" ht="57.75" customHeight="1">
      <c r="A641" s="420"/>
      <c r="B641" s="420"/>
      <c r="C641" s="420" t="s">
        <v>4415</v>
      </c>
      <c r="D641" s="420" t="s">
        <v>2669</v>
      </c>
      <c r="E641" s="420" t="s">
        <v>907</v>
      </c>
      <c r="F641" s="420" t="s">
        <v>5804</v>
      </c>
      <c r="G641" s="420" t="s">
        <v>3570</v>
      </c>
      <c r="H641" s="301" t="s">
        <v>5777</v>
      </c>
      <c r="I641" s="684"/>
      <c r="J641" s="225"/>
      <c r="K641" s="225"/>
      <c r="L641" s="225"/>
      <c r="M641" s="225"/>
      <c r="N641" s="225"/>
      <c r="O641" s="225"/>
    </row>
    <row r="642" spans="1:15" ht="60">
      <c r="A642" s="420"/>
      <c r="B642" s="420"/>
      <c r="C642" s="420" t="s">
        <v>4397</v>
      </c>
      <c r="D642" s="420" t="s">
        <v>2669</v>
      </c>
      <c r="E642" s="420" t="s">
        <v>3187</v>
      </c>
      <c r="F642" s="420" t="s">
        <v>5805</v>
      </c>
      <c r="G642" s="420" t="s">
        <v>3177</v>
      </c>
      <c r="H642" s="685"/>
      <c r="I642" s="205"/>
      <c r="J642" s="225"/>
      <c r="K642" s="225"/>
      <c r="L642" s="225"/>
      <c r="M642" s="225"/>
      <c r="N642" s="225"/>
      <c r="O642" s="225"/>
    </row>
    <row r="643" spans="1:15" ht="60">
      <c r="A643" s="420"/>
      <c r="B643" s="420"/>
      <c r="C643" s="420" t="s">
        <v>4486</v>
      </c>
      <c r="D643" s="420" t="s">
        <v>2669</v>
      </c>
      <c r="E643" s="420" t="s">
        <v>931</v>
      </c>
      <c r="F643" s="420" t="s">
        <v>5806</v>
      </c>
      <c r="G643" s="420" t="s">
        <v>3573</v>
      </c>
      <c r="H643" s="301" t="s">
        <v>5777</v>
      </c>
      <c r="I643" s="205"/>
      <c r="J643" s="225"/>
      <c r="K643" s="225"/>
      <c r="L643" s="225"/>
      <c r="M643" s="225"/>
      <c r="N643" s="225"/>
      <c r="O643" s="225"/>
    </row>
    <row r="644" spans="1:15" ht="60">
      <c r="A644" s="420"/>
      <c r="B644" s="420"/>
      <c r="C644" s="420" t="s">
        <v>4604</v>
      </c>
      <c r="D644" s="420" t="s">
        <v>2669</v>
      </c>
      <c r="E644" s="420" t="s">
        <v>5807</v>
      </c>
      <c r="F644" s="686" t="s">
        <v>5808</v>
      </c>
      <c r="G644" s="687" t="s">
        <v>3600</v>
      </c>
      <c r="H644" s="688"/>
      <c r="I644" s="205"/>
      <c r="J644" s="225"/>
      <c r="K644" s="225"/>
      <c r="L644" s="225"/>
      <c r="M644" s="225"/>
      <c r="N644" s="225"/>
      <c r="O644" s="225"/>
    </row>
    <row r="645" spans="1:15" ht="18.75" customHeight="1">
      <c r="A645" s="420"/>
      <c r="B645" s="420"/>
      <c r="C645" s="420" t="s">
        <v>5809</v>
      </c>
      <c r="D645" s="420" t="s">
        <v>2669</v>
      </c>
      <c r="E645" s="420" t="s">
        <v>5679</v>
      </c>
      <c r="F645" s="689" t="s">
        <v>3445</v>
      </c>
      <c r="G645" s="152" t="s">
        <v>3177</v>
      </c>
      <c r="H645" s="690"/>
      <c r="I645" s="205"/>
      <c r="J645" s="225"/>
      <c r="K645" s="225"/>
      <c r="L645" s="225"/>
      <c r="M645" s="225"/>
      <c r="N645" s="225"/>
      <c r="O645" s="225"/>
    </row>
    <row r="646" spans="1:15" ht="18.75" customHeight="1">
      <c r="A646" s="420"/>
      <c r="B646" s="420"/>
      <c r="C646" s="420" t="s">
        <v>5810</v>
      </c>
      <c r="D646" s="420" t="s">
        <v>2669</v>
      </c>
      <c r="E646" s="420" t="s">
        <v>5811</v>
      </c>
      <c r="F646" s="691" t="s">
        <v>3588</v>
      </c>
      <c r="G646" s="152" t="s">
        <v>3177</v>
      </c>
      <c r="H646" s="692"/>
      <c r="I646" s="205"/>
      <c r="J646" s="225"/>
      <c r="K646" s="225"/>
      <c r="L646" s="225"/>
      <c r="M646" s="225"/>
      <c r="N646" s="225"/>
      <c r="O646" s="225"/>
    </row>
    <row r="647" spans="1:15" ht="18.75" customHeight="1">
      <c r="A647" s="420"/>
      <c r="B647" s="420"/>
      <c r="C647" s="420" t="s">
        <v>4403</v>
      </c>
      <c r="D647" s="420" t="s">
        <v>2669</v>
      </c>
      <c r="E647" s="420" t="s">
        <v>3187</v>
      </c>
      <c r="F647" s="693" t="s">
        <v>1079</v>
      </c>
      <c r="G647" s="152" t="s">
        <v>3177</v>
      </c>
      <c r="H647" s="694"/>
      <c r="I647" s="205"/>
      <c r="J647" s="225"/>
      <c r="K647" s="225"/>
      <c r="L647" s="225"/>
      <c r="M647" s="225"/>
      <c r="N647" s="225"/>
      <c r="O647" s="225"/>
    </row>
    <row r="648" spans="1:15" ht="18.75" customHeight="1">
      <c r="A648" s="420"/>
      <c r="B648" s="420"/>
      <c r="C648" s="420" t="s">
        <v>5812</v>
      </c>
      <c r="D648" s="420" t="s">
        <v>2669</v>
      </c>
      <c r="E648" s="420" t="s">
        <v>5813</v>
      </c>
      <c r="F648" s="695" t="s">
        <v>2034</v>
      </c>
      <c r="G648" s="152" t="s">
        <v>3177</v>
      </c>
      <c r="H648" s="696"/>
      <c r="I648" s="205"/>
      <c r="J648" s="225"/>
      <c r="K648" s="225"/>
      <c r="L648" s="225"/>
      <c r="M648" s="225"/>
      <c r="N648" s="225"/>
      <c r="O648" s="225"/>
    </row>
    <row r="649" spans="1:15" ht="34.5" customHeight="1">
      <c r="A649" s="420"/>
      <c r="B649" s="420"/>
      <c r="C649" s="420" t="s">
        <v>4500</v>
      </c>
      <c r="D649" s="420" t="s">
        <v>2669</v>
      </c>
      <c r="E649" s="420" t="s">
        <v>5814</v>
      </c>
      <c r="F649" s="697" t="s">
        <v>924</v>
      </c>
      <c r="G649" s="152" t="s">
        <v>3177</v>
      </c>
      <c r="H649" s="301" t="s">
        <v>5777</v>
      </c>
      <c r="I649" s="225"/>
      <c r="J649" s="225"/>
      <c r="K649" s="225"/>
      <c r="L649" s="225"/>
      <c r="M649" s="225"/>
      <c r="N649" s="225"/>
      <c r="O649" s="225"/>
    </row>
    <row r="650" spans="1:15" ht="26.25" customHeight="1">
      <c r="A650" s="420"/>
      <c r="B650" s="420"/>
      <c r="C650" s="420" t="s">
        <v>4418</v>
      </c>
      <c r="D650" s="420" t="s">
        <v>2669</v>
      </c>
      <c r="E650" s="420" t="s">
        <v>5815</v>
      </c>
      <c r="F650" s="698" t="s">
        <v>907</v>
      </c>
      <c r="G650" s="152" t="s">
        <v>3177</v>
      </c>
      <c r="H650" s="301"/>
      <c r="I650" s="225"/>
      <c r="J650" s="225"/>
      <c r="K650" s="225"/>
      <c r="L650" s="225"/>
      <c r="M650" s="225"/>
      <c r="N650" s="225"/>
      <c r="O650" s="225"/>
    </row>
    <row r="651" spans="1:15" ht="21.75" customHeight="1">
      <c r="A651" s="420"/>
      <c r="B651" s="420"/>
      <c r="C651" s="420" t="s">
        <v>5816</v>
      </c>
      <c r="D651" s="420" t="s">
        <v>2669</v>
      </c>
      <c r="E651" s="420" t="s">
        <v>5811</v>
      </c>
      <c r="F651" s="699" t="s">
        <v>3588</v>
      </c>
      <c r="G651" s="152" t="s">
        <v>3177</v>
      </c>
      <c r="H651" s="420"/>
      <c r="I651" s="225"/>
      <c r="J651" s="225"/>
      <c r="K651" s="225"/>
      <c r="L651" s="225"/>
      <c r="M651" s="225"/>
      <c r="N651" s="225"/>
      <c r="O651" s="225"/>
    </row>
    <row r="652" spans="1:15" ht="38.25" customHeight="1">
      <c r="A652" s="420"/>
      <c r="B652" s="420" t="s">
        <v>5817</v>
      </c>
      <c r="C652" s="59" t="s">
        <v>1024</v>
      </c>
      <c r="D652" s="420" t="s">
        <v>2669</v>
      </c>
      <c r="E652" s="58" t="s">
        <v>5677</v>
      </c>
      <c r="F652" s="699" t="s">
        <v>924</v>
      </c>
      <c r="G652" s="152" t="s">
        <v>3177</v>
      </c>
      <c r="H652" s="301" t="s">
        <v>5777</v>
      </c>
      <c r="I652" s="225"/>
      <c r="J652" s="225"/>
      <c r="K652" s="225"/>
      <c r="L652" s="225"/>
      <c r="M652" s="225"/>
      <c r="N652" s="225"/>
      <c r="O652" s="225"/>
    </row>
    <row r="653" spans="1:15" ht="24" customHeight="1">
      <c r="A653" s="420"/>
      <c r="B653" s="420"/>
      <c r="C653" s="59" t="s">
        <v>4753</v>
      </c>
      <c r="D653" s="420" t="s">
        <v>2669</v>
      </c>
      <c r="E653" s="420" t="s">
        <v>2623</v>
      </c>
      <c r="F653" s="699" t="s">
        <v>1553</v>
      </c>
      <c r="G653" s="152" t="s">
        <v>3177</v>
      </c>
      <c r="H653" s="420"/>
      <c r="I653" s="225"/>
      <c r="J653" s="225"/>
      <c r="K653" s="225"/>
      <c r="L653" s="225"/>
      <c r="M653" s="225"/>
      <c r="N653" s="225"/>
      <c r="O653" s="225"/>
    </row>
    <row r="654" spans="1:15" ht="24" customHeight="1">
      <c r="A654" s="420"/>
      <c r="B654" s="420"/>
      <c r="C654" s="59" t="s">
        <v>1877</v>
      </c>
      <c r="D654" s="420" t="s">
        <v>2669</v>
      </c>
      <c r="E654" s="59" t="s">
        <v>3187</v>
      </c>
      <c r="F654" s="699" t="s">
        <v>4355</v>
      </c>
      <c r="G654" s="152" t="s">
        <v>5818</v>
      </c>
      <c r="H654" s="420"/>
      <c r="I654" s="225"/>
      <c r="J654" s="225"/>
      <c r="K654" s="225"/>
      <c r="L654" s="225"/>
      <c r="M654" s="225"/>
      <c r="N654" s="225"/>
      <c r="O654" s="225"/>
    </row>
    <row r="655" spans="1:15" ht="24" customHeight="1">
      <c r="A655" s="420"/>
      <c r="B655" s="420"/>
      <c r="C655" s="59" t="s">
        <v>4448</v>
      </c>
      <c r="D655" s="420" t="s">
        <v>2669</v>
      </c>
      <c r="E655" s="59" t="s">
        <v>3187</v>
      </c>
      <c r="F655" s="699" t="s">
        <v>3584</v>
      </c>
      <c r="G655" s="152" t="s">
        <v>5819</v>
      </c>
      <c r="H655" s="420"/>
      <c r="I655" s="225"/>
      <c r="J655" s="225"/>
      <c r="K655" s="225"/>
      <c r="L655" s="225"/>
      <c r="M655" s="225"/>
      <c r="N655" s="225"/>
      <c r="O655" s="225"/>
    </row>
    <row r="656" spans="1:15" ht="25.5" customHeight="1">
      <c r="A656" s="420"/>
      <c r="B656" s="420"/>
      <c r="C656" s="420" t="s">
        <v>5820</v>
      </c>
      <c r="D656" s="420" t="s">
        <v>890</v>
      </c>
      <c r="E656" s="420" t="s">
        <v>678</v>
      </c>
      <c r="F656" s="420" t="s">
        <v>1277</v>
      </c>
      <c r="G656" s="420"/>
      <c r="H656" s="420"/>
      <c r="I656" s="225"/>
      <c r="J656" s="225"/>
      <c r="K656" s="225"/>
      <c r="L656" s="225"/>
      <c r="M656" s="225"/>
      <c r="N656" s="225"/>
      <c r="O656" s="225"/>
    </row>
    <row r="657" spans="1:15" ht="23.25" customHeight="1">
      <c r="A657" s="420"/>
      <c r="B657" s="420"/>
      <c r="C657" s="420" t="s">
        <v>5821</v>
      </c>
      <c r="D657" s="420" t="s">
        <v>2669</v>
      </c>
      <c r="E657" s="420" t="s">
        <v>3090</v>
      </c>
      <c r="F657" s="181" t="s">
        <v>3534</v>
      </c>
      <c r="G657" s="181"/>
      <c r="H657" s="308"/>
      <c r="I657" s="225"/>
      <c r="J657" s="225"/>
      <c r="K657" s="225"/>
      <c r="L657" s="225"/>
      <c r="M657" s="225"/>
      <c r="N657" s="225"/>
      <c r="O657" s="225"/>
    </row>
    <row r="658" spans="1:15" ht="30">
      <c r="A658" s="420"/>
      <c r="B658" s="420"/>
      <c r="C658" s="420" t="s">
        <v>5822</v>
      </c>
      <c r="D658" s="420" t="s">
        <v>2669</v>
      </c>
      <c r="E658" s="420" t="s">
        <v>5823</v>
      </c>
      <c r="F658" s="420" t="s">
        <v>3090</v>
      </c>
      <c r="G658" s="420"/>
      <c r="H658" s="420"/>
      <c r="I658" s="225"/>
      <c r="J658" s="225"/>
      <c r="K658" s="225"/>
      <c r="L658" s="225"/>
      <c r="M658" s="225"/>
      <c r="N658" s="225"/>
      <c r="O658" s="225"/>
    </row>
    <row r="659" spans="1:15" ht="22.5" customHeight="1">
      <c r="A659" s="420"/>
      <c r="B659" s="420"/>
      <c r="C659" s="420" t="s">
        <v>5824</v>
      </c>
      <c r="D659" s="420" t="s">
        <v>2669</v>
      </c>
      <c r="E659" s="420" t="s">
        <v>4206</v>
      </c>
      <c r="F659" s="420" t="s">
        <v>3531</v>
      </c>
      <c r="G659" s="420"/>
      <c r="H659" s="420"/>
      <c r="I659" s="225"/>
      <c r="J659" s="225"/>
      <c r="K659" s="225"/>
      <c r="L659" s="225"/>
      <c r="M659" s="225"/>
      <c r="N659" s="225"/>
      <c r="O659" s="225"/>
    </row>
    <row r="660" spans="1:15">
      <c r="A660" s="420"/>
      <c r="B660" s="420"/>
      <c r="C660" s="420" t="s">
        <v>5825</v>
      </c>
      <c r="D660" s="420" t="s">
        <v>2669</v>
      </c>
      <c r="E660" s="420" t="s">
        <v>5826</v>
      </c>
      <c r="F660" s="420" t="s">
        <v>3520</v>
      </c>
      <c r="G660" s="420"/>
      <c r="H660" s="420"/>
      <c r="I660" s="225"/>
      <c r="J660" s="225"/>
      <c r="K660" s="225"/>
      <c r="L660" s="225"/>
      <c r="M660" s="225"/>
      <c r="N660" s="225"/>
      <c r="O660" s="225"/>
    </row>
    <row r="661" spans="1:15">
      <c r="A661" s="420"/>
      <c r="B661" s="420"/>
      <c r="C661" s="420" t="s">
        <v>5827</v>
      </c>
      <c r="D661" s="420" t="s">
        <v>2669</v>
      </c>
      <c r="E661" s="420" t="s">
        <v>5828</v>
      </c>
      <c r="F661" s="420" t="s">
        <v>3926</v>
      </c>
      <c r="G661" s="420"/>
      <c r="H661" s="420"/>
      <c r="I661" s="225"/>
      <c r="J661" s="225"/>
      <c r="K661" s="225"/>
      <c r="L661" s="225"/>
      <c r="M661" s="225"/>
      <c r="N661" s="225"/>
      <c r="O661" s="225"/>
    </row>
    <row r="662" spans="1:15">
      <c r="A662" s="420"/>
      <c r="B662" s="420"/>
      <c r="C662" s="420" t="s">
        <v>5829</v>
      </c>
      <c r="D662" s="420" t="s">
        <v>2669</v>
      </c>
      <c r="E662" s="420" t="s">
        <v>712</v>
      </c>
      <c r="F662" s="420" t="s">
        <v>3521</v>
      </c>
      <c r="G662" s="420"/>
      <c r="H662" s="420"/>
      <c r="I662" s="225"/>
      <c r="J662" s="225"/>
      <c r="K662" s="225"/>
      <c r="L662" s="225"/>
      <c r="M662" s="225"/>
      <c r="N662" s="225"/>
      <c r="O662" s="225"/>
    </row>
    <row r="663" spans="1:15">
      <c r="A663" s="420"/>
      <c r="B663" s="420"/>
      <c r="C663" s="420" t="s">
        <v>5830</v>
      </c>
      <c r="D663" s="420" t="s">
        <v>2669</v>
      </c>
      <c r="E663" s="420" t="s">
        <v>5696</v>
      </c>
      <c r="F663" s="420" t="s">
        <v>5695</v>
      </c>
      <c r="G663" s="420"/>
      <c r="H663" s="420"/>
      <c r="I663" s="225"/>
      <c r="J663" s="225"/>
      <c r="K663" s="225"/>
      <c r="L663" s="225"/>
      <c r="M663" s="225"/>
      <c r="N663" s="225"/>
      <c r="O663" s="225"/>
    </row>
    <row r="664" spans="1:15">
      <c r="A664" s="420"/>
      <c r="B664" s="420"/>
      <c r="C664" s="420" t="s">
        <v>5831</v>
      </c>
      <c r="D664" s="420" t="s">
        <v>2669</v>
      </c>
      <c r="E664" s="420" t="s">
        <v>5695</v>
      </c>
      <c r="F664" s="420" t="s">
        <v>5696</v>
      </c>
      <c r="G664" s="420"/>
      <c r="H664" s="420"/>
      <c r="I664" s="225"/>
      <c r="J664" s="225"/>
      <c r="K664" s="225"/>
      <c r="L664" s="225"/>
      <c r="M664" s="225"/>
      <c r="N664" s="225"/>
      <c r="O664" s="225"/>
    </row>
    <row r="665" spans="1:15">
      <c r="A665" s="420"/>
      <c r="B665" s="420"/>
      <c r="C665" s="420" t="s">
        <v>5832</v>
      </c>
      <c r="D665" s="420" t="s">
        <v>2669</v>
      </c>
      <c r="E665" s="420" t="s">
        <v>5833</v>
      </c>
      <c r="F665" s="420" t="s">
        <v>3524</v>
      </c>
      <c r="G665" s="420"/>
      <c r="H665" s="420"/>
      <c r="I665" s="225"/>
      <c r="J665" s="225"/>
      <c r="K665" s="225"/>
      <c r="L665" s="225"/>
      <c r="M665" s="225"/>
      <c r="N665" s="225"/>
      <c r="O665" s="225"/>
    </row>
    <row r="666" spans="1:15">
      <c r="A666" s="420"/>
      <c r="B666" s="420"/>
      <c r="C666" s="420" t="s">
        <v>5756</v>
      </c>
      <c r="D666" s="420" t="s">
        <v>2669</v>
      </c>
      <c r="E666" s="420" t="s">
        <v>5834</v>
      </c>
      <c r="F666" s="420" t="s">
        <v>5835</v>
      </c>
      <c r="G666" s="420"/>
      <c r="H666" s="420"/>
      <c r="I666" s="225"/>
      <c r="J666" s="225"/>
      <c r="K666" s="225"/>
      <c r="L666" s="225"/>
      <c r="M666" s="225"/>
      <c r="N666" s="225"/>
      <c r="O666" s="225"/>
    </row>
    <row r="667" spans="1:15">
      <c r="A667" s="420"/>
      <c r="B667" s="420"/>
      <c r="C667" s="420" t="s">
        <v>5801</v>
      </c>
      <c r="D667" s="420" t="s">
        <v>2669</v>
      </c>
      <c r="E667" s="420" t="s">
        <v>5836</v>
      </c>
      <c r="F667" s="420" t="s">
        <v>3519</v>
      </c>
      <c r="G667" s="420"/>
      <c r="H667" s="420"/>
      <c r="I667" s="225"/>
      <c r="J667" s="225"/>
      <c r="K667" s="225"/>
      <c r="L667" s="225"/>
      <c r="M667" s="225"/>
      <c r="N667" s="225"/>
      <c r="O667" s="225"/>
    </row>
    <row r="668" spans="1:15">
      <c r="A668" s="420"/>
      <c r="B668" s="420"/>
      <c r="C668" s="420" t="s">
        <v>5837</v>
      </c>
      <c r="D668" s="420" t="s">
        <v>2669</v>
      </c>
      <c r="E668" s="420" t="s">
        <v>2277</v>
      </c>
      <c r="F668" s="420" t="s">
        <v>3527</v>
      </c>
      <c r="G668" s="420"/>
      <c r="H668" s="420"/>
      <c r="I668" s="225"/>
      <c r="J668" s="225"/>
      <c r="K668" s="225"/>
      <c r="L668" s="225"/>
      <c r="M668" s="225"/>
      <c r="N668" s="225"/>
      <c r="O668" s="225"/>
    </row>
    <row r="669" spans="1:15">
      <c r="A669" s="420"/>
      <c r="B669" s="420"/>
      <c r="C669" s="420" t="s">
        <v>5838</v>
      </c>
      <c r="D669" s="420" t="s">
        <v>2669</v>
      </c>
      <c r="E669" s="420" t="s">
        <v>5839</v>
      </c>
      <c r="F669" s="420" t="s">
        <v>5840</v>
      </c>
      <c r="G669" s="420"/>
      <c r="H669" s="420"/>
      <c r="I669" s="225"/>
      <c r="J669" s="225"/>
      <c r="K669" s="225"/>
      <c r="L669" s="225"/>
      <c r="M669" s="225"/>
      <c r="N669" s="225"/>
      <c r="O669" s="225"/>
    </row>
    <row r="670" spans="1:15">
      <c r="A670" s="420"/>
      <c r="B670" s="420"/>
      <c r="C670" s="420" t="s">
        <v>5841</v>
      </c>
      <c r="D670" s="420" t="s">
        <v>2669</v>
      </c>
      <c r="E670" s="420" t="s">
        <v>5701</v>
      </c>
      <c r="F670" s="420" t="s">
        <v>2277</v>
      </c>
      <c r="G670" s="420"/>
      <c r="H670" s="420"/>
      <c r="I670" s="225"/>
      <c r="J670" s="225"/>
      <c r="K670" s="225"/>
      <c r="L670" s="225"/>
      <c r="M670" s="225"/>
      <c r="N670" s="225"/>
      <c r="O670" s="225"/>
    </row>
    <row r="671" spans="1:15">
      <c r="A671" s="420"/>
      <c r="B671" s="420"/>
      <c r="C671" s="420" t="s">
        <v>5842</v>
      </c>
      <c r="D671" s="420" t="s">
        <v>2669</v>
      </c>
      <c r="E671" s="420" t="s">
        <v>5843</v>
      </c>
      <c r="F671" s="420" t="s">
        <v>5828</v>
      </c>
      <c r="G671" s="420"/>
      <c r="H671" s="420"/>
      <c r="I671" s="225"/>
      <c r="J671" s="225"/>
      <c r="K671" s="225"/>
      <c r="L671" s="225"/>
      <c r="M671" s="225"/>
      <c r="N671" s="225"/>
      <c r="O671" s="225"/>
    </row>
    <row r="672" spans="1:15">
      <c r="A672" s="420"/>
      <c r="B672" s="420"/>
      <c r="C672" s="420" t="s">
        <v>5844</v>
      </c>
      <c r="D672" s="420" t="s">
        <v>2669</v>
      </c>
      <c r="E672" s="420" t="s">
        <v>3564</v>
      </c>
      <c r="F672" s="420" t="s">
        <v>3537</v>
      </c>
      <c r="G672" s="420"/>
      <c r="H672" s="420"/>
      <c r="I672" s="225"/>
      <c r="J672" s="225"/>
      <c r="K672" s="225"/>
      <c r="L672" s="225"/>
      <c r="M672" s="225"/>
      <c r="N672" s="225"/>
      <c r="O672" s="225"/>
    </row>
    <row r="673" spans="1:15">
      <c r="A673" s="420"/>
      <c r="B673" s="420"/>
      <c r="C673" s="420" t="s">
        <v>5738</v>
      </c>
      <c r="D673" s="420" t="s">
        <v>2669</v>
      </c>
      <c r="E673" s="420" t="s">
        <v>5845</v>
      </c>
      <c r="F673" s="420" t="s">
        <v>5846</v>
      </c>
      <c r="G673" s="420"/>
      <c r="H673" s="420"/>
      <c r="I673" s="225"/>
      <c r="J673" s="225"/>
      <c r="K673" s="225"/>
      <c r="L673" s="225"/>
      <c r="M673" s="225"/>
      <c r="N673" s="225"/>
      <c r="O673" s="225"/>
    </row>
    <row r="674" spans="1:15" ht="15.75">
      <c r="A674" s="420"/>
      <c r="B674" s="420" t="s">
        <v>5847</v>
      </c>
      <c r="C674" s="309" t="s">
        <v>5848</v>
      </c>
      <c r="D674" s="420" t="s">
        <v>2669</v>
      </c>
      <c r="E674" s="102" t="s">
        <v>5679</v>
      </c>
      <c r="F674" s="152" t="s">
        <v>3617</v>
      </c>
      <c r="G674" s="420"/>
      <c r="H674" s="420"/>
      <c r="I674" s="225"/>
      <c r="J674" s="225"/>
      <c r="K674" s="225"/>
      <c r="L674" s="225"/>
      <c r="M674" s="225"/>
      <c r="N674" s="225"/>
      <c r="O674" s="225"/>
    </row>
    <row r="675" spans="1:15" ht="30">
      <c r="A675" s="420"/>
      <c r="B675" s="420"/>
      <c r="C675" s="309" t="s">
        <v>3837</v>
      </c>
      <c r="D675" s="420"/>
      <c r="E675" s="420"/>
      <c r="F675" s="152" t="s">
        <v>3838</v>
      </c>
      <c r="G675" s="420"/>
      <c r="H675" s="420"/>
      <c r="I675" s="225"/>
      <c r="J675" s="225"/>
      <c r="K675" s="225"/>
      <c r="L675" s="225"/>
      <c r="M675" s="225"/>
      <c r="N675" s="225"/>
      <c r="O675" s="225"/>
    </row>
    <row r="676" spans="1:15">
      <c r="A676" s="420"/>
      <c r="B676" s="420"/>
      <c r="C676" s="309" t="s">
        <v>5810</v>
      </c>
      <c r="D676" s="420" t="s">
        <v>2669</v>
      </c>
      <c r="E676" s="420" t="s">
        <v>3588</v>
      </c>
      <c r="F676" s="152" t="s">
        <v>3624</v>
      </c>
      <c r="G676" s="420"/>
      <c r="H676" s="420"/>
      <c r="I676" s="225"/>
      <c r="J676" s="225"/>
      <c r="K676" s="225"/>
      <c r="L676" s="225"/>
      <c r="M676" s="225"/>
      <c r="N676" s="225"/>
      <c r="O676" s="225"/>
    </row>
    <row r="677" spans="1:15" ht="30">
      <c r="A677" s="420"/>
      <c r="B677" s="420"/>
      <c r="C677" s="310" t="s">
        <v>3839</v>
      </c>
      <c r="D677" s="420"/>
      <c r="E677" s="420"/>
      <c r="F677" s="152" t="s">
        <v>3840</v>
      </c>
      <c r="G677" s="420"/>
      <c r="H677" s="420"/>
      <c r="I677" s="225"/>
      <c r="J677" s="225"/>
      <c r="K677" s="225"/>
      <c r="L677" s="225"/>
      <c r="M677" s="225"/>
      <c r="N677" s="225"/>
      <c r="O677" s="225"/>
    </row>
    <row r="678" spans="1:15">
      <c r="A678" s="420"/>
      <c r="B678" s="420"/>
      <c r="C678" s="310" t="s">
        <v>5809</v>
      </c>
      <c r="D678" s="420" t="s">
        <v>2669</v>
      </c>
      <c r="E678" s="420" t="s">
        <v>3445</v>
      </c>
      <c r="F678" s="152" t="s">
        <v>3187</v>
      </c>
      <c r="G678" s="420"/>
      <c r="H678" s="420"/>
      <c r="I678" s="225"/>
      <c r="J678" s="225"/>
      <c r="K678" s="225"/>
      <c r="L678" s="225"/>
      <c r="M678" s="225"/>
      <c r="N678" s="225"/>
      <c r="O678" s="225"/>
    </row>
    <row r="679" spans="1:15">
      <c r="A679" s="420"/>
      <c r="B679" s="420"/>
      <c r="C679" s="310" t="s">
        <v>4510</v>
      </c>
      <c r="D679" s="420" t="s">
        <v>2669</v>
      </c>
      <c r="E679" s="420" t="s">
        <v>5849</v>
      </c>
      <c r="F679" s="152" t="s">
        <v>3187</v>
      </c>
      <c r="G679" s="420"/>
      <c r="H679" s="420"/>
      <c r="I679" s="225"/>
      <c r="J679" s="225"/>
      <c r="K679" s="225"/>
      <c r="L679" s="225"/>
      <c r="M679" s="225"/>
      <c r="N679" s="225"/>
      <c r="O679" s="225"/>
    </row>
    <row r="680" spans="1:15">
      <c r="A680" s="420"/>
      <c r="B680" s="420"/>
      <c r="C680" s="310" t="s">
        <v>5816</v>
      </c>
      <c r="D680" s="420" t="s">
        <v>2669</v>
      </c>
      <c r="E680" s="420" t="s">
        <v>3588</v>
      </c>
      <c r="F680" s="152" t="s">
        <v>3624</v>
      </c>
      <c r="G680" s="420"/>
      <c r="H680" s="420"/>
      <c r="I680" s="225"/>
      <c r="J680" s="225"/>
      <c r="K680" s="225"/>
      <c r="L680" s="225"/>
      <c r="M680" s="225"/>
      <c r="N680" s="225"/>
      <c r="O680" s="225"/>
    </row>
    <row r="681" spans="1:15">
      <c r="A681" s="420"/>
      <c r="B681" s="420"/>
      <c r="C681" s="420" t="s">
        <v>5850</v>
      </c>
      <c r="D681" s="420" t="s">
        <v>5118</v>
      </c>
      <c r="E681" s="420"/>
      <c r="F681" s="420"/>
      <c r="G681" s="420"/>
      <c r="H681" s="420"/>
      <c r="I681" s="225"/>
      <c r="J681" s="225"/>
      <c r="K681" s="225"/>
      <c r="L681" s="225"/>
      <c r="M681" s="225"/>
      <c r="N681" s="225"/>
      <c r="O681" s="225"/>
    </row>
    <row r="682" spans="1:15">
      <c r="A682" s="420"/>
      <c r="B682" s="420"/>
      <c r="C682" s="420" t="s">
        <v>4398</v>
      </c>
      <c r="D682" s="420" t="s">
        <v>2669</v>
      </c>
      <c r="E682" s="420" t="s">
        <v>5851</v>
      </c>
      <c r="F682" s="420" t="s">
        <v>1151</v>
      </c>
      <c r="G682" s="420"/>
      <c r="H682" s="420"/>
      <c r="I682" s="225"/>
      <c r="J682" s="225"/>
      <c r="K682" s="225"/>
      <c r="L682" s="225"/>
      <c r="M682" s="225"/>
      <c r="N682" s="225"/>
      <c r="O682" s="225"/>
    </row>
    <row r="683" spans="1:15" ht="15.75">
      <c r="A683" s="420"/>
      <c r="B683" s="420"/>
      <c r="C683" s="420" t="s">
        <v>5852</v>
      </c>
      <c r="D683" s="420" t="s">
        <v>2669</v>
      </c>
      <c r="E683" s="311" t="s">
        <v>5853</v>
      </c>
      <c r="F683" s="420" t="s">
        <v>3632</v>
      </c>
      <c r="G683" s="420"/>
      <c r="H683" s="420"/>
      <c r="I683" s="225"/>
      <c r="J683" s="225"/>
      <c r="K683" s="225"/>
      <c r="L683" s="225"/>
      <c r="M683" s="225"/>
      <c r="N683" s="225"/>
      <c r="O683" s="225"/>
    </row>
    <row r="684" spans="1:15" ht="15.75">
      <c r="A684" s="420"/>
      <c r="B684" s="420"/>
      <c r="C684" s="420" t="s">
        <v>5854</v>
      </c>
      <c r="D684" s="420" t="s">
        <v>2669</v>
      </c>
      <c r="E684" s="188" t="s">
        <v>2868</v>
      </c>
      <c r="F684" s="420" t="s">
        <v>3465</v>
      </c>
      <c r="G684" s="420"/>
      <c r="H684" s="420"/>
      <c r="I684" s="225"/>
      <c r="J684" s="225"/>
      <c r="K684" s="225"/>
      <c r="L684" s="225"/>
      <c r="M684" s="225"/>
      <c r="N684" s="225"/>
      <c r="O684" s="225"/>
    </row>
    <row r="685" spans="1:15" ht="15.75">
      <c r="A685" s="420"/>
      <c r="B685" s="420"/>
      <c r="C685" s="420"/>
      <c r="D685" s="420"/>
      <c r="E685" s="188"/>
      <c r="F685" s="420"/>
      <c r="G685" s="420"/>
      <c r="H685" s="420"/>
      <c r="I685" s="225"/>
      <c r="J685" s="225"/>
      <c r="K685" s="225"/>
      <c r="L685" s="225"/>
      <c r="M685" s="225"/>
      <c r="N685" s="225"/>
      <c r="O685" s="225"/>
    </row>
    <row r="686" spans="1:15" ht="19.5" customHeight="1">
      <c r="A686" s="420"/>
      <c r="B686" s="420" t="s">
        <v>5855</v>
      </c>
      <c r="C686" s="285" t="s">
        <v>4455</v>
      </c>
      <c r="D686" s="420" t="s">
        <v>2669</v>
      </c>
      <c r="E686" s="420" t="s">
        <v>931</v>
      </c>
      <c r="F686" s="420" t="s">
        <v>3149</v>
      </c>
      <c r="G686" s="420" t="s">
        <v>3609</v>
      </c>
      <c r="H686" s="420"/>
      <c r="I686" s="225"/>
      <c r="J686" s="225"/>
      <c r="K686" s="225"/>
      <c r="L686" s="225"/>
      <c r="M686" s="225"/>
      <c r="N686" s="225"/>
      <c r="O686" s="225"/>
    </row>
    <row r="687" spans="1:15" ht="24" customHeight="1">
      <c r="A687" s="420"/>
      <c r="B687" s="420"/>
      <c r="C687" s="285" t="s">
        <v>5856</v>
      </c>
      <c r="D687" s="420" t="s">
        <v>2669</v>
      </c>
      <c r="E687" s="420" t="s">
        <v>3149</v>
      </c>
      <c r="F687" s="420" t="s">
        <v>1009</v>
      </c>
      <c r="G687" s="420" t="s">
        <v>5857</v>
      </c>
      <c r="H687" s="420"/>
      <c r="I687" s="225"/>
      <c r="J687" s="225"/>
      <c r="K687" s="225"/>
      <c r="L687" s="225"/>
      <c r="M687" s="225"/>
      <c r="N687" s="225"/>
      <c r="O687" s="225"/>
    </row>
    <row r="688" spans="1:15" ht="23.25" customHeight="1">
      <c r="A688" s="420"/>
      <c r="B688" s="420"/>
      <c r="C688" s="285" t="s">
        <v>4484</v>
      </c>
      <c r="D688" s="420" t="s">
        <v>2669</v>
      </c>
      <c r="E688" s="420" t="s">
        <v>5858</v>
      </c>
      <c r="F688" s="420" t="s">
        <v>3613</v>
      </c>
      <c r="G688" s="420" t="s">
        <v>3609</v>
      </c>
      <c r="H688" s="420"/>
      <c r="I688" s="225"/>
      <c r="J688" s="225"/>
      <c r="K688" s="225"/>
      <c r="L688" s="225"/>
      <c r="M688" s="225"/>
      <c r="N688" s="225"/>
      <c r="O688" s="225"/>
    </row>
    <row r="689" spans="1:15" ht="24.75" customHeight="1">
      <c r="A689" s="420"/>
      <c r="B689" s="420"/>
      <c r="C689" s="312" t="s">
        <v>4452</v>
      </c>
      <c r="D689" s="420" t="s">
        <v>2669</v>
      </c>
      <c r="E689" s="59" t="s">
        <v>931</v>
      </c>
      <c r="F689" s="152" t="s">
        <v>1167</v>
      </c>
      <c r="G689" s="152" t="s">
        <v>3609</v>
      </c>
      <c r="H689" s="420"/>
      <c r="I689" s="225"/>
      <c r="J689" s="225"/>
      <c r="K689" s="225"/>
      <c r="L689" s="225"/>
      <c r="M689" s="225"/>
      <c r="N689" s="225"/>
      <c r="O689" s="225"/>
    </row>
    <row r="690" spans="1:15" ht="19.5" customHeight="1">
      <c r="A690" s="420"/>
      <c r="B690" s="420"/>
      <c r="C690" s="152" t="s">
        <v>5859</v>
      </c>
      <c r="D690" s="420" t="s">
        <v>2669</v>
      </c>
      <c r="E690" s="420" t="s">
        <v>2827</v>
      </c>
      <c r="F690" s="152" t="s">
        <v>3910</v>
      </c>
      <c r="G690" s="152" t="s">
        <v>5860</v>
      </c>
      <c r="H690" s="420"/>
      <c r="I690" s="225"/>
      <c r="J690" s="225"/>
      <c r="K690" s="225"/>
      <c r="L690" s="225"/>
      <c r="M690" s="225"/>
      <c r="N690" s="225"/>
      <c r="O690" s="225"/>
    </row>
    <row r="691" spans="1:15" ht="19.5" customHeight="1">
      <c r="A691" s="420"/>
      <c r="B691" s="420"/>
      <c r="C691" s="312" t="s">
        <v>4973</v>
      </c>
      <c r="D691" s="420" t="s">
        <v>2669</v>
      </c>
      <c r="E691" s="59" t="s">
        <v>5303</v>
      </c>
      <c r="F691" s="152" t="s">
        <v>2827</v>
      </c>
      <c r="G691" s="152" t="s">
        <v>3609</v>
      </c>
      <c r="H691" s="420"/>
      <c r="I691" s="225"/>
      <c r="J691" s="225"/>
      <c r="K691" s="225"/>
      <c r="L691" s="225"/>
      <c r="M691" s="225"/>
      <c r="N691" s="225"/>
      <c r="O691" s="225"/>
    </row>
    <row r="692" spans="1:15" ht="19.5" customHeight="1">
      <c r="A692" s="420"/>
      <c r="B692" s="420"/>
      <c r="C692" s="312" t="s">
        <v>4492</v>
      </c>
      <c r="D692" s="420" t="s">
        <v>2669</v>
      </c>
      <c r="E692" s="420" t="s">
        <v>924</v>
      </c>
      <c r="F692" s="152" t="s">
        <v>1181</v>
      </c>
      <c r="G692" s="152" t="s">
        <v>3177</v>
      </c>
      <c r="H692" s="420"/>
      <c r="I692" s="225"/>
      <c r="J692" s="225"/>
      <c r="K692" s="225"/>
      <c r="L692" s="225"/>
      <c r="M692" s="225"/>
      <c r="N692" s="225"/>
      <c r="O692" s="225"/>
    </row>
    <row r="693" spans="1:15" ht="19.5" customHeight="1">
      <c r="A693" s="420"/>
      <c r="B693" s="420"/>
      <c r="C693" s="312" t="s">
        <v>5861</v>
      </c>
      <c r="D693" s="420" t="s">
        <v>2669</v>
      </c>
      <c r="E693" s="152" t="s">
        <v>1167</v>
      </c>
      <c r="F693" s="152" t="s">
        <v>931</v>
      </c>
      <c r="G693" s="152" t="s">
        <v>3177</v>
      </c>
      <c r="H693" s="420"/>
      <c r="I693" s="225"/>
      <c r="J693" s="225"/>
      <c r="K693" s="225"/>
      <c r="L693" s="225"/>
      <c r="M693" s="225"/>
      <c r="N693" s="225"/>
      <c r="O693" s="225"/>
    </row>
    <row r="694" spans="1:15" ht="19.5" customHeight="1">
      <c r="A694" s="420"/>
      <c r="B694" s="420"/>
      <c r="C694" s="313" t="s">
        <v>4463</v>
      </c>
      <c r="D694" s="420" t="s">
        <v>2669</v>
      </c>
      <c r="E694" s="152" t="s">
        <v>931</v>
      </c>
      <c r="F694" s="152" t="s">
        <v>1101</v>
      </c>
      <c r="G694" s="152" t="s">
        <v>3177</v>
      </c>
      <c r="H694" s="420"/>
      <c r="I694" s="225"/>
      <c r="J694" s="225"/>
      <c r="K694" s="225"/>
      <c r="L694" s="225"/>
      <c r="M694" s="225"/>
      <c r="N694" s="225"/>
      <c r="O694" s="225"/>
    </row>
    <row r="695" spans="1:15" ht="19.5" customHeight="1">
      <c r="A695" s="420"/>
      <c r="B695" s="420"/>
      <c r="C695" s="313" t="s">
        <v>4500</v>
      </c>
      <c r="D695" s="420" t="s">
        <v>2669</v>
      </c>
      <c r="E695" s="420" t="s">
        <v>924</v>
      </c>
      <c r="F695" s="152" t="s">
        <v>1186</v>
      </c>
      <c r="G695" s="152" t="s">
        <v>3177</v>
      </c>
      <c r="H695" s="420"/>
      <c r="I695" s="225"/>
      <c r="J695" s="225"/>
      <c r="K695" s="225"/>
      <c r="L695" s="225"/>
      <c r="M695" s="225"/>
      <c r="N695" s="225"/>
      <c r="O695" s="225"/>
    </row>
    <row r="696" spans="1:15" ht="19.5" customHeight="1">
      <c r="A696" s="420"/>
      <c r="B696" s="420"/>
      <c r="C696" s="313" t="s">
        <v>4443</v>
      </c>
      <c r="D696" s="420" t="s">
        <v>2669</v>
      </c>
      <c r="E696" s="59" t="s">
        <v>5782</v>
      </c>
      <c r="F696" s="152" t="s">
        <v>931</v>
      </c>
      <c r="G696" s="152" t="s">
        <v>3177</v>
      </c>
      <c r="H696" s="420"/>
      <c r="I696" s="225"/>
      <c r="J696" s="225"/>
      <c r="K696" s="225"/>
      <c r="L696" s="225"/>
      <c r="M696" s="225"/>
      <c r="N696" s="225"/>
      <c r="O696" s="225"/>
    </row>
    <row r="697" spans="1:15" ht="19.5" customHeight="1">
      <c r="A697" s="420"/>
      <c r="B697" s="420"/>
      <c r="C697" s="153" t="s">
        <v>4418</v>
      </c>
      <c r="D697" s="420" t="s">
        <v>2669</v>
      </c>
      <c r="E697" s="420" t="s">
        <v>907</v>
      </c>
      <c r="F697" s="152" t="s">
        <v>1132</v>
      </c>
      <c r="G697" s="152" t="s">
        <v>3177</v>
      </c>
      <c r="H697" s="420"/>
      <c r="I697" s="225"/>
      <c r="J697" s="225"/>
      <c r="K697" s="225"/>
      <c r="L697" s="225"/>
      <c r="M697" s="225"/>
      <c r="N697" s="225"/>
      <c r="O697" s="225"/>
    </row>
    <row r="698" spans="1:15" ht="19.5" customHeight="1">
      <c r="A698" s="420"/>
      <c r="B698" s="420"/>
      <c r="C698" s="153" t="s">
        <v>4488</v>
      </c>
      <c r="D698" s="420" t="s">
        <v>2669</v>
      </c>
      <c r="E698" s="66" t="s">
        <v>5669</v>
      </c>
      <c r="F698" s="152" t="s">
        <v>3592</v>
      </c>
      <c r="G698" s="152" t="s">
        <v>3177</v>
      </c>
      <c r="H698" s="420"/>
      <c r="I698" s="225"/>
      <c r="J698" s="225"/>
      <c r="K698" s="225"/>
      <c r="L698" s="225"/>
      <c r="M698" s="225"/>
      <c r="N698" s="225"/>
      <c r="O698" s="225"/>
    </row>
    <row r="699" spans="1:15" ht="19.5" customHeight="1">
      <c r="A699" s="420"/>
      <c r="B699" s="420"/>
      <c r="C699" s="420" t="s">
        <v>5862</v>
      </c>
      <c r="D699" s="420" t="s">
        <v>2669</v>
      </c>
      <c r="E699" s="22" t="s">
        <v>4201</v>
      </c>
      <c r="F699" s="22" t="s">
        <v>5863</v>
      </c>
      <c r="G699" s="420"/>
      <c r="H699" s="420"/>
      <c r="I699" s="225"/>
      <c r="J699" s="225"/>
      <c r="K699" s="225"/>
      <c r="L699" s="225"/>
      <c r="M699" s="225"/>
      <c r="N699" s="225"/>
      <c r="O699" s="225"/>
    </row>
    <row r="700" spans="1:15" ht="19.5" customHeight="1">
      <c r="A700" s="420"/>
      <c r="B700" s="420"/>
      <c r="C700" s="420" t="s">
        <v>5864</v>
      </c>
      <c r="D700" s="420" t="s">
        <v>2669</v>
      </c>
      <c r="E700" s="314" t="s">
        <v>5865</v>
      </c>
      <c r="F700" s="314" t="s">
        <v>3603</v>
      </c>
      <c r="G700" s="420"/>
      <c r="H700" s="420"/>
      <c r="I700" s="225"/>
      <c r="J700" s="225"/>
      <c r="K700" s="225"/>
      <c r="L700" s="225"/>
      <c r="M700" s="225"/>
      <c r="N700" s="225"/>
      <c r="O700" s="225"/>
    </row>
    <row r="701" spans="1:15" ht="19.5" customHeight="1">
      <c r="A701" s="420"/>
      <c r="B701" s="420"/>
      <c r="C701" s="420" t="s">
        <v>5866</v>
      </c>
      <c r="D701" s="420" t="s">
        <v>2669</v>
      </c>
      <c r="E701" s="314" t="s">
        <v>5867</v>
      </c>
      <c r="F701" s="314" t="s">
        <v>3554</v>
      </c>
      <c r="G701" s="420"/>
      <c r="H701" s="420"/>
      <c r="I701" s="225"/>
      <c r="J701" s="225"/>
      <c r="K701" s="225"/>
      <c r="L701" s="225"/>
      <c r="M701" s="225"/>
      <c r="N701" s="225"/>
      <c r="O701" s="225"/>
    </row>
    <row r="702" spans="1:15" ht="19.5" customHeight="1">
      <c r="A702" s="420"/>
      <c r="B702" s="420"/>
      <c r="C702" s="420" t="s">
        <v>5868</v>
      </c>
      <c r="D702" s="420" t="s">
        <v>2669</v>
      </c>
      <c r="E702" s="181" t="s">
        <v>5869</v>
      </c>
      <c r="F702" s="181" t="s">
        <v>3604</v>
      </c>
      <c r="G702" s="420"/>
      <c r="H702" s="420"/>
      <c r="I702" s="225"/>
      <c r="J702" s="225"/>
      <c r="K702" s="225"/>
      <c r="L702" s="225"/>
      <c r="M702" s="225"/>
      <c r="N702" s="225"/>
      <c r="O702" s="225"/>
    </row>
    <row r="703" spans="1:15" ht="19.5" customHeight="1">
      <c r="A703" s="420"/>
      <c r="B703" s="420"/>
      <c r="C703" s="420" t="s">
        <v>5870</v>
      </c>
      <c r="D703" s="420" t="s">
        <v>2669</v>
      </c>
      <c r="E703" s="181" t="s">
        <v>5871</v>
      </c>
      <c r="F703" s="181" t="s">
        <v>3978</v>
      </c>
      <c r="G703" s="420"/>
      <c r="H703" s="420"/>
      <c r="I703" s="225"/>
      <c r="J703" s="225"/>
      <c r="K703" s="225"/>
      <c r="L703" s="225"/>
      <c r="M703" s="225"/>
      <c r="N703" s="225"/>
      <c r="O703" s="225"/>
    </row>
    <row r="704" spans="1:15" ht="19.5" customHeight="1">
      <c r="A704" s="420"/>
      <c r="B704" s="420"/>
      <c r="C704" s="420" t="s">
        <v>5831</v>
      </c>
      <c r="D704" s="420" t="s">
        <v>2669</v>
      </c>
      <c r="E704" s="181" t="s">
        <v>5872</v>
      </c>
      <c r="F704" s="181" t="s">
        <v>2294</v>
      </c>
      <c r="G704" s="420"/>
      <c r="H704" s="420"/>
      <c r="I704" s="225"/>
      <c r="J704" s="225"/>
      <c r="K704" s="225"/>
      <c r="L704" s="225"/>
      <c r="M704" s="225"/>
      <c r="N704" s="225"/>
      <c r="O704" s="225"/>
    </row>
    <row r="705" spans="1:15" ht="19.5" customHeight="1">
      <c r="A705" s="420"/>
      <c r="B705" s="420"/>
      <c r="C705" s="420" t="s">
        <v>5842</v>
      </c>
      <c r="D705" s="420" t="s">
        <v>2669</v>
      </c>
      <c r="E705" s="420" t="s">
        <v>5828</v>
      </c>
      <c r="F705" s="22" t="s">
        <v>5873</v>
      </c>
      <c r="G705" s="420"/>
      <c r="H705" s="420"/>
      <c r="I705" s="225"/>
      <c r="J705" s="225"/>
      <c r="K705" s="225"/>
      <c r="L705" s="225"/>
      <c r="M705" s="225"/>
      <c r="N705" s="225"/>
      <c r="O705" s="225"/>
    </row>
    <row r="706" spans="1:15" ht="19.5" customHeight="1">
      <c r="A706" s="420"/>
      <c r="B706" s="420"/>
      <c r="C706" s="420" t="s">
        <v>5874</v>
      </c>
      <c r="D706" s="420" t="s">
        <v>2669</v>
      </c>
      <c r="E706" s="420" t="s">
        <v>5875</v>
      </c>
      <c r="F706" s="125" t="s">
        <v>2846</v>
      </c>
      <c r="G706" s="420"/>
      <c r="H706" s="420"/>
      <c r="I706" s="225"/>
      <c r="J706" s="225"/>
      <c r="K706" s="225"/>
      <c r="L706" s="225"/>
      <c r="M706" s="225"/>
      <c r="N706" s="225"/>
      <c r="O706" s="225"/>
    </row>
    <row r="707" spans="1:15">
      <c r="A707" s="420"/>
      <c r="B707" s="301"/>
      <c r="C707" s="420" t="s">
        <v>5147</v>
      </c>
      <c r="D707" s="420" t="s">
        <v>2669</v>
      </c>
      <c r="E707" s="420" t="s">
        <v>5876</v>
      </c>
      <c r="F707" s="420" t="s">
        <v>3912</v>
      </c>
      <c r="G707" s="420"/>
      <c r="H707" s="420"/>
      <c r="I707" s="225"/>
      <c r="J707" s="225"/>
      <c r="K707" s="225"/>
      <c r="L707" s="225"/>
      <c r="M707" s="225"/>
      <c r="N707" s="225"/>
      <c r="O707" s="225"/>
    </row>
    <row r="708" spans="1:15" ht="15.75">
      <c r="A708" s="420"/>
      <c r="B708" s="420"/>
      <c r="C708" s="129" t="s">
        <v>5877</v>
      </c>
      <c r="D708" s="315" t="s">
        <v>2669</v>
      </c>
      <c r="E708" s="134" t="s">
        <v>5878</v>
      </c>
      <c r="F708" s="134" t="s">
        <v>3913</v>
      </c>
      <c r="G708" s="420"/>
      <c r="H708" s="420"/>
      <c r="I708" s="225"/>
      <c r="J708" s="225"/>
      <c r="K708" s="225"/>
      <c r="L708" s="225"/>
      <c r="M708" s="225"/>
      <c r="N708" s="225"/>
      <c r="O708" s="225"/>
    </row>
    <row r="709" spans="1:15">
      <c r="A709" s="420"/>
      <c r="B709" s="420" t="s">
        <v>5879</v>
      </c>
      <c r="C709" s="31" t="s">
        <v>5880</v>
      </c>
      <c r="D709" s="315" t="s">
        <v>2669</v>
      </c>
      <c r="E709" s="31" t="s">
        <v>2541</v>
      </c>
      <c r="F709" s="31" t="s">
        <v>3916</v>
      </c>
      <c r="G709" s="420"/>
      <c r="H709" s="420"/>
      <c r="I709" s="225"/>
      <c r="J709" s="225"/>
      <c r="K709" s="225"/>
      <c r="L709" s="225"/>
      <c r="M709" s="225"/>
      <c r="N709" s="225"/>
      <c r="O709" s="225"/>
    </row>
    <row r="710" spans="1:15">
      <c r="A710" s="420"/>
      <c r="B710" s="420"/>
      <c r="C710" s="31" t="s">
        <v>5881</v>
      </c>
      <c r="D710" s="315" t="s">
        <v>2669</v>
      </c>
      <c r="E710" s="31" t="s">
        <v>5882</v>
      </c>
      <c r="F710" s="31" t="s">
        <v>2541</v>
      </c>
      <c r="G710" s="420"/>
      <c r="H710" s="420"/>
      <c r="I710" s="225"/>
      <c r="J710" s="225"/>
      <c r="K710" s="225"/>
      <c r="L710" s="225"/>
      <c r="M710" s="225"/>
      <c r="N710" s="225"/>
      <c r="O710" s="225"/>
    </row>
    <row r="711" spans="1:15">
      <c r="A711" s="420"/>
      <c r="B711" s="420"/>
      <c r="C711" s="31" t="s">
        <v>5883</v>
      </c>
      <c r="D711" s="315" t="s">
        <v>2669</v>
      </c>
      <c r="E711" s="31" t="s">
        <v>5884</v>
      </c>
      <c r="F711" s="31" t="s">
        <v>3843</v>
      </c>
      <c r="G711" s="420"/>
      <c r="H711" s="420"/>
      <c r="I711" s="225"/>
      <c r="J711" s="225"/>
      <c r="K711" s="225"/>
      <c r="L711" s="225"/>
      <c r="M711" s="225"/>
      <c r="N711" s="225"/>
      <c r="O711" s="225"/>
    </row>
    <row r="712" spans="1:15">
      <c r="A712" s="420"/>
      <c r="B712" s="420"/>
      <c r="C712" s="31" t="s">
        <v>5825</v>
      </c>
      <c r="D712" s="315" t="s">
        <v>2669</v>
      </c>
      <c r="E712" s="31" t="s">
        <v>3520</v>
      </c>
      <c r="F712" s="31" t="s">
        <v>525</v>
      </c>
      <c r="G712" s="420"/>
      <c r="H712" s="420"/>
      <c r="I712" s="225"/>
      <c r="J712" s="225"/>
      <c r="K712" s="225"/>
      <c r="L712" s="225"/>
      <c r="M712" s="225"/>
      <c r="N712" s="225"/>
      <c r="O712" s="225"/>
    </row>
    <row r="713" spans="1:15">
      <c r="A713" s="420"/>
      <c r="B713" s="420"/>
      <c r="C713" s="31" t="s">
        <v>5885</v>
      </c>
      <c r="D713" s="315" t="s">
        <v>2669</v>
      </c>
      <c r="E713" s="31" t="s">
        <v>3926</v>
      </c>
      <c r="F713" s="31" t="s">
        <v>5886</v>
      </c>
      <c r="G713" s="420"/>
      <c r="H713" s="420"/>
      <c r="I713" s="225"/>
      <c r="J713" s="225"/>
      <c r="K713" s="225"/>
      <c r="L713" s="225"/>
      <c r="M713" s="225"/>
      <c r="N713" s="225"/>
      <c r="O713" s="225"/>
    </row>
    <row r="714" spans="1:15">
      <c r="A714" s="420"/>
      <c r="B714" s="420"/>
      <c r="C714" s="31" t="s">
        <v>5887</v>
      </c>
      <c r="D714" s="315" t="s">
        <v>2669</v>
      </c>
      <c r="E714" s="31" t="s">
        <v>5886</v>
      </c>
      <c r="F714" s="31" t="s">
        <v>2294</v>
      </c>
      <c r="G714" s="420"/>
      <c r="H714" s="420"/>
      <c r="I714" s="225"/>
      <c r="J714" s="225"/>
      <c r="K714" s="225"/>
      <c r="L714" s="225"/>
      <c r="M714" s="225"/>
      <c r="N714" s="225"/>
      <c r="O714" s="225"/>
    </row>
    <row r="715" spans="1:15">
      <c r="A715" s="420"/>
      <c r="B715" s="420"/>
      <c r="C715" s="31" t="s">
        <v>5830</v>
      </c>
      <c r="D715" s="315" t="s">
        <v>2669</v>
      </c>
      <c r="E715" s="31" t="s">
        <v>5695</v>
      </c>
      <c r="F715" s="31" t="s">
        <v>3921</v>
      </c>
      <c r="G715" s="420"/>
      <c r="H715" s="420"/>
      <c r="I715" s="225"/>
      <c r="J715" s="225"/>
      <c r="K715" s="225"/>
      <c r="L715" s="225"/>
      <c r="M715" s="225"/>
      <c r="N715" s="225"/>
      <c r="O715" s="225"/>
    </row>
    <row r="716" spans="1:15">
      <c r="A716" s="420"/>
      <c r="B716" s="420"/>
      <c r="C716" s="31" t="s">
        <v>5831</v>
      </c>
      <c r="D716" s="315" t="s">
        <v>2669</v>
      </c>
      <c r="E716" s="31" t="s">
        <v>2294</v>
      </c>
      <c r="F716" s="31" t="s">
        <v>5695</v>
      </c>
      <c r="G716" s="420"/>
      <c r="H716" s="420"/>
      <c r="I716" s="225"/>
      <c r="J716" s="225"/>
      <c r="K716" s="225"/>
      <c r="L716" s="225"/>
      <c r="M716" s="225"/>
      <c r="N716" s="225"/>
      <c r="O716" s="225"/>
    </row>
    <row r="717" spans="1:15">
      <c r="A717" s="420"/>
      <c r="B717" s="420"/>
      <c r="C717" s="31" t="s">
        <v>5888</v>
      </c>
      <c r="D717" s="315" t="s">
        <v>2669</v>
      </c>
      <c r="E717" s="31" t="s">
        <v>525</v>
      </c>
      <c r="F717" s="31" t="s">
        <v>3524</v>
      </c>
      <c r="G717" s="420"/>
      <c r="H717" s="420"/>
      <c r="I717" s="225"/>
      <c r="J717" s="225"/>
      <c r="K717" s="225"/>
      <c r="L717" s="225"/>
      <c r="M717" s="225"/>
      <c r="N717" s="225"/>
      <c r="O717" s="225"/>
    </row>
    <row r="718" spans="1:15">
      <c r="A718" s="420"/>
      <c r="B718" s="420"/>
      <c r="C718" s="31" t="s">
        <v>5889</v>
      </c>
      <c r="D718" s="315" t="s">
        <v>2669</v>
      </c>
      <c r="E718" s="31" t="s">
        <v>5890</v>
      </c>
      <c r="F718" s="31" t="s">
        <v>3520</v>
      </c>
      <c r="G718" s="420"/>
      <c r="H718" s="420"/>
      <c r="I718" s="225"/>
      <c r="J718" s="225"/>
      <c r="K718" s="225"/>
      <c r="L718" s="225"/>
      <c r="M718" s="225"/>
      <c r="N718" s="225"/>
      <c r="O718" s="225"/>
    </row>
    <row r="719" spans="1:15">
      <c r="A719" s="420"/>
      <c r="B719" s="420"/>
      <c r="C719" s="31" t="s">
        <v>5832</v>
      </c>
      <c r="D719" s="315" t="s">
        <v>2669</v>
      </c>
      <c r="E719" s="31" t="s">
        <v>3524</v>
      </c>
      <c r="F719" s="31" t="s">
        <v>3923</v>
      </c>
      <c r="G719" s="420"/>
      <c r="H719" s="420"/>
      <c r="I719" s="225"/>
      <c r="J719" s="225"/>
      <c r="K719" s="225"/>
      <c r="L719" s="225"/>
      <c r="M719" s="225"/>
      <c r="N719" s="225"/>
      <c r="O719" s="225"/>
    </row>
    <row r="720" spans="1:15">
      <c r="A720" s="420"/>
      <c r="B720" s="420"/>
      <c r="C720" s="31" t="s">
        <v>5891</v>
      </c>
      <c r="D720" s="315" t="s">
        <v>2669</v>
      </c>
      <c r="E720" s="31" t="s">
        <v>2307</v>
      </c>
      <c r="F720" s="31" t="s">
        <v>3845</v>
      </c>
      <c r="G720" s="420"/>
      <c r="H720" s="420"/>
      <c r="I720" s="225"/>
      <c r="J720" s="225"/>
      <c r="K720" s="225"/>
      <c r="L720" s="225"/>
      <c r="M720" s="225"/>
      <c r="N720" s="225"/>
      <c r="O720" s="225"/>
    </row>
    <row r="721" spans="1:15">
      <c r="A721" s="420"/>
      <c r="B721" s="420"/>
      <c r="C721" s="31" t="s">
        <v>5753</v>
      </c>
      <c r="D721" s="315" t="s">
        <v>2669</v>
      </c>
      <c r="E721" s="31" t="s">
        <v>5892</v>
      </c>
      <c r="F721" s="31" t="s">
        <v>2307</v>
      </c>
      <c r="G721" s="420"/>
      <c r="H721" s="420"/>
      <c r="I721" s="225"/>
      <c r="J721" s="225"/>
      <c r="K721" s="225"/>
      <c r="L721" s="225"/>
      <c r="M721" s="225"/>
      <c r="N721" s="225"/>
      <c r="O721" s="225"/>
    </row>
    <row r="722" spans="1:15">
      <c r="A722" s="420"/>
      <c r="B722" s="420"/>
      <c r="C722" s="31" t="s">
        <v>5893</v>
      </c>
      <c r="D722" s="315" t="s">
        <v>2669</v>
      </c>
      <c r="E722" s="31" t="s">
        <v>5894</v>
      </c>
      <c r="F722" s="31" t="s">
        <v>3926</v>
      </c>
      <c r="G722" s="420"/>
      <c r="H722" s="420"/>
      <c r="I722" s="225"/>
      <c r="J722" s="225"/>
      <c r="K722" s="225"/>
      <c r="L722" s="225"/>
      <c r="M722" s="225"/>
      <c r="N722" s="225"/>
      <c r="O722" s="225"/>
    </row>
    <row r="723" spans="1:15" ht="22.5" customHeight="1">
      <c r="A723" s="420"/>
      <c r="B723" s="420"/>
      <c r="C723" s="31" t="s">
        <v>5761</v>
      </c>
      <c r="D723" s="315" t="s">
        <v>2669</v>
      </c>
      <c r="E723" s="31" t="s">
        <v>5895</v>
      </c>
      <c r="F723" s="31" t="s">
        <v>3849</v>
      </c>
      <c r="G723" s="420"/>
      <c r="H723" s="420"/>
      <c r="I723" s="225"/>
      <c r="J723" s="225"/>
      <c r="K723" s="225"/>
      <c r="L723" s="225"/>
      <c r="M723" s="225"/>
      <c r="N723" s="225"/>
      <c r="O723" s="225"/>
    </row>
    <row r="724" spans="1:15">
      <c r="A724" s="420"/>
      <c r="B724" s="420"/>
      <c r="C724" s="31" t="s">
        <v>5896</v>
      </c>
      <c r="D724" s="315" t="s">
        <v>2669</v>
      </c>
      <c r="E724" s="31" t="s">
        <v>5897</v>
      </c>
      <c r="F724" s="31" t="s">
        <v>2886</v>
      </c>
      <c r="G724" s="420"/>
      <c r="H724" s="420"/>
      <c r="I724" s="225"/>
      <c r="J724" s="225"/>
      <c r="K724" s="225"/>
      <c r="L724" s="225"/>
      <c r="M724" s="225"/>
      <c r="N724" s="225"/>
      <c r="O724" s="225"/>
    </row>
    <row r="725" spans="1:15">
      <c r="A725" s="420"/>
      <c r="B725" s="420"/>
      <c r="C725" s="31" t="s">
        <v>5898</v>
      </c>
      <c r="D725" s="315" t="s">
        <v>2669</v>
      </c>
      <c r="E725" s="31" t="s">
        <v>2297</v>
      </c>
      <c r="F725" s="31" t="s">
        <v>3850</v>
      </c>
      <c r="G725" s="420"/>
      <c r="H725" s="420"/>
      <c r="I725" s="225"/>
      <c r="J725" s="225"/>
      <c r="K725" s="225"/>
      <c r="L725" s="225"/>
      <c r="M725" s="225"/>
      <c r="N725" s="225"/>
      <c r="O725" s="225"/>
    </row>
    <row r="726" spans="1:15">
      <c r="A726" s="420"/>
      <c r="B726" s="420"/>
      <c r="C726" s="31" t="s">
        <v>5842</v>
      </c>
      <c r="D726" s="315" t="s">
        <v>2669</v>
      </c>
      <c r="E726" s="31" t="s">
        <v>5873</v>
      </c>
      <c r="F726" s="31" t="s">
        <v>2297</v>
      </c>
      <c r="G726" s="420"/>
      <c r="H726" s="420"/>
      <c r="I726" s="225"/>
      <c r="J726" s="225"/>
      <c r="K726" s="225"/>
      <c r="L726" s="225"/>
      <c r="M726" s="225"/>
      <c r="N726" s="225"/>
      <c r="O726" s="225"/>
    </row>
    <row r="727" spans="1:15">
      <c r="A727" s="420"/>
      <c r="B727" s="420"/>
      <c r="C727" s="31" t="s">
        <v>5738</v>
      </c>
      <c r="D727" s="315" t="s">
        <v>2669</v>
      </c>
      <c r="E727" s="31" t="s">
        <v>5846</v>
      </c>
      <c r="F727" s="31" t="s">
        <v>5899</v>
      </c>
      <c r="G727" s="420"/>
      <c r="H727" s="420"/>
      <c r="I727" s="225"/>
      <c r="J727" s="225"/>
      <c r="K727" s="225"/>
      <c r="L727" s="225"/>
      <c r="M727" s="225"/>
      <c r="N727" s="225"/>
      <c r="O727" s="225"/>
    </row>
    <row r="728" spans="1:15">
      <c r="A728" s="420"/>
      <c r="B728" s="420"/>
      <c r="C728" s="94" t="s">
        <v>5900</v>
      </c>
      <c r="D728" s="315" t="s">
        <v>2669</v>
      </c>
      <c r="E728" s="94" t="s">
        <v>2886</v>
      </c>
      <c r="F728" s="94" t="s">
        <v>4021</v>
      </c>
      <c r="G728" s="420"/>
      <c r="H728" s="420"/>
      <c r="I728" s="225"/>
      <c r="J728" s="225"/>
      <c r="K728" s="225"/>
      <c r="L728" s="225"/>
      <c r="M728" s="225"/>
      <c r="N728" s="225"/>
      <c r="O728" s="225"/>
    </row>
    <row r="729" spans="1:15" ht="15.75">
      <c r="A729" s="420"/>
      <c r="B729" s="420"/>
      <c r="C729" s="206" t="s">
        <v>5572</v>
      </c>
      <c r="D729" s="315" t="s">
        <v>2669</v>
      </c>
      <c r="E729" s="59" t="s">
        <v>1390</v>
      </c>
      <c r="F729" s="152" t="s">
        <v>1563</v>
      </c>
      <c r="G729" s="420"/>
      <c r="H729" s="420"/>
      <c r="I729" s="225"/>
      <c r="J729" s="225"/>
      <c r="K729" s="225"/>
      <c r="L729" s="225"/>
      <c r="M729" s="225"/>
      <c r="N729" s="225"/>
      <c r="O729" s="225"/>
    </row>
    <row r="730" spans="1:15">
      <c r="A730" s="420"/>
      <c r="B730" s="420"/>
      <c r="C730" s="206" t="s">
        <v>5386</v>
      </c>
      <c r="D730" s="315" t="s">
        <v>2669</v>
      </c>
      <c r="E730" s="420" t="s">
        <v>2259</v>
      </c>
      <c r="F730" s="152" t="s">
        <v>3951</v>
      </c>
      <c r="G730" s="420"/>
      <c r="H730" s="420"/>
      <c r="I730" s="225"/>
      <c r="J730" s="225"/>
      <c r="K730" s="225"/>
      <c r="L730" s="225"/>
      <c r="M730" s="225"/>
      <c r="N730" s="225"/>
      <c r="O730" s="225"/>
    </row>
    <row r="731" spans="1:15">
      <c r="A731" s="420"/>
      <c r="B731" s="420"/>
      <c r="C731" s="206" t="s">
        <v>5773</v>
      </c>
      <c r="D731" s="315" t="s">
        <v>2669</v>
      </c>
      <c r="E731" s="420" t="s">
        <v>3381</v>
      </c>
      <c r="F731" s="152" t="s">
        <v>2259</v>
      </c>
      <c r="G731" s="420"/>
      <c r="H731" s="420"/>
      <c r="I731" s="225"/>
      <c r="J731" s="225"/>
      <c r="K731" s="225"/>
      <c r="L731" s="225"/>
      <c r="M731" s="225"/>
      <c r="N731" s="225"/>
      <c r="O731" s="225"/>
    </row>
    <row r="732" spans="1:15">
      <c r="A732" s="420"/>
      <c r="B732" s="420"/>
      <c r="C732" s="206" t="s">
        <v>5901</v>
      </c>
      <c r="D732" s="315" t="s">
        <v>2669</v>
      </c>
      <c r="E732" s="420" t="s">
        <v>5902</v>
      </c>
      <c r="F732" s="152" t="s">
        <v>3947</v>
      </c>
      <c r="G732" s="420"/>
      <c r="H732" s="420"/>
      <c r="I732" s="225"/>
      <c r="J732" s="225"/>
      <c r="K732" s="225"/>
      <c r="L732" s="225"/>
      <c r="M732" s="225"/>
      <c r="N732" s="225"/>
      <c r="O732" s="225"/>
    </row>
    <row r="733" spans="1:15">
      <c r="A733" s="420"/>
      <c r="B733" s="420"/>
      <c r="C733" s="151" t="s">
        <v>5086</v>
      </c>
      <c r="D733" s="315" t="s">
        <v>2669</v>
      </c>
      <c r="E733" s="420" t="s">
        <v>5903</v>
      </c>
      <c r="F733" s="152" t="s">
        <v>2529</v>
      </c>
      <c r="G733" s="420"/>
      <c r="H733" s="420"/>
      <c r="I733" s="225"/>
      <c r="J733" s="225"/>
      <c r="K733" s="225"/>
      <c r="L733" s="225"/>
      <c r="M733" s="225"/>
      <c r="N733" s="225"/>
      <c r="O733" s="225"/>
    </row>
    <row r="734" spans="1:15">
      <c r="A734" s="420"/>
      <c r="B734" s="420" t="s">
        <v>5904</v>
      </c>
      <c r="C734" s="420" t="s">
        <v>5905</v>
      </c>
      <c r="D734" s="420" t="s">
        <v>2669</v>
      </c>
      <c r="E734" s="420" t="s">
        <v>2644</v>
      </c>
      <c r="F734" s="420" t="s">
        <v>3588</v>
      </c>
      <c r="G734" s="205" t="s">
        <v>5906</v>
      </c>
      <c r="H734" s="420"/>
      <c r="I734" s="225"/>
      <c r="J734" s="225"/>
      <c r="K734" s="225"/>
      <c r="L734" s="225"/>
      <c r="M734" s="225"/>
      <c r="N734" s="225"/>
      <c r="O734" s="225"/>
    </row>
    <row r="735" spans="1:15" ht="15.75">
      <c r="A735" s="420"/>
      <c r="B735" s="420"/>
      <c r="C735" s="152" t="s">
        <v>4524</v>
      </c>
      <c r="D735" s="420" t="s">
        <v>2669</v>
      </c>
      <c r="E735" s="59" t="s">
        <v>5907</v>
      </c>
      <c r="F735" s="152" t="s">
        <v>924</v>
      </c>
      <c r="G735" s="205" t="s">
        <v>5908</v>
      </c>
      <c r="H735" s="420"/>
      <c r="I735" s="225"/>
      <c r="J735" s="225"/>
      <c r="K735" s="225"/>
      <c r="L735" s="225"/>
      <c r="M735" s="225"/>
      <c r="N735" s="225"/>
      <c r="O735" s="225"/>
    </row>
    <row r="736" spans="1:15" ht="15.75">
      <c r="A736" s="420"/>
      <c r="B736" s="420"/>
      <c r="C736" s="152" t="s">
        <v>4451</v>
      </c>
      <c r="D736" s="420" t="s">
        <v>2669</v>
      </c>
      <c r="E736" s="59" t="s">
        <v>5909</v>
      </c>
      <c r="F736" s="152" t="s">
        <v>3187</v>
      </c>
      <c r="G736" s="205" t="s">
        <v>5910</v>
      </c>
      <c r="H736" s="420"/>
      <c r="I736" s="225"/>
      <c r="J736" s="225"/>
      <c r="K736" s="225"/>
      <c r="L736" s="225"/>
      <c r="M736" s="225"/>
      <c r="N736" s="225"/>
      <c r="O736" s="225"/>
    </row>
    <row r="737" spans="1:15" ht="15.75">
      <c r="A737" s="420"/>
      <c r="B737" s="420"/>
      <c r="C737" s="153" t="s">
        <v>5911</v>
      </c>
      <c r="D737" s="420" t="s">
        <v>2669</v>
      </c>
      <c r="E737" s="125" t="s">
        <v>5912</v>
      </c>
      <c r="F737" s="316" t="s">
        <v>3962</v>
      </c>
      <c r="G737" s="205" t="s">
        <v>5913</v>
      </c>
      <c r="H737" s="420"/>
      <c r="I737" s="225"/>
      <c r="J737" s="225"/>
      <c r="K737" s="225"/>
      <c r="L737" s="225"/>
      <c r="M737" s="225"/>
      <c r="N737" s="225"/>
      <c r="O737" s="225"/>
    </row>
    <row r="738" spans="1:15" ht="15.75">
      <c r="A738" s="420"/>
      <c r="B738" s="420"/>
      <c r="C738" s="420" t="s">
        <v>5914</v>
      </c>
      <c r="D738" s="420" t="s">
        <v>2669</v>
      </c>
      <c r="E738" s="130" t="s">
        <v>2529</v>
      </c>
      <c r="F738" s="316" t="s">
        <v>2519</v>
      </c>
      <c r="G738" s="420" t="s">
        <v>5915</v>
      </c>
      <c r="H738" s="420"/>
      <c r="I738" s="225"/>
      <c r="J738" s="225"/>
      <c r="K738" s="225"/>
      <c r="L738" s="225"/>
      <c r="M738" s="225"/>
      <c r="N738" s="225"/>
      <c r="O738" s="225"/>
    </row>
    <row r="739" spans="1:15">
      <c r="A739" s="420"/>
      <c r="B739" s="420"/>
      <c r="C739" s="420" t="s">
        <v>5916</v>
      </c>
      <c r="D739" s="420" t="s">
        <v>2669</v>
      </c>
      <c r="E739" s="420" t="s">
        <v>1278</v>
      </c>
      <c r="F739" s="420" t="s">
        <v>1437</v>
      </c>
      <c r="G739" s="420"/>
      <c r="H739" s="420"/>
      <c r="I739" s="225"/>
      <c r="J739" s="225"/>
      <c r="K739" s="225"/>
      <c r="L739" s="225"/>
      <c r="M739" s="225"/>
      <c r="N739" s="225"/>
      <c r="O739" s="225"/>
    </row>
    <row r="740" spans="1:15">
      <c r="A740" s="420"/>
      <c r="B740" s="420" t="s">
        <v>5917</v>
      </c>
      <c r="C740" s="420"/>
      <c r="D740" s="420"/>
      <c r="E740" s="420"/>
      <c r="F740" s="420"/>
      <c r="G740" s="420"/>
      <c r="H740" s="420"/>
      <c r="I740" s="225"/>
      <c r="J740" s="225"/>
      <c r="K740" s="225"/>
      <c r="L740" s="225"/>
      <c r="M740" s="225"/>
      <c r="N740" s="225"/>
      <c r="O740" s="225"/>
    </row>
    <row r="741" spans="1:15" ht="15.75">
      <c r="A741" s="420"/>
      <c r="B741" s="420"/>
      <c r="C741" s="152" t="s">
        <v>1543</v>
      </c>
      <c r="D741" s="420" t="s">
        <v>2669</v>
      </c>
      <c r="E741" s="59" t="s">
        <v>5918</v>
      </c>
      <c r="F741" s="152" t="s">
        <v>5919</v>
      </c>
      <c r="G741" s="225" t="s">
        <v>5920</v>
      </c>
      <c r="H741" s="420"/>
      <c r="I741" s="225"/>
      <c r="J741" s="225"/>
      <c r="K741" s="225"/>
      <c r="L741" s="225"/>
      <c r="M741" s="225"/>
      <c r="N741" s="225"/>
      <c r="O741" s="225"/>
    </row>
    <row r="742" spans="1:15" ht="15.75">
      <c r="A742" s="420"/>
      <c r="B742" s="420"/>
      <c r="C742" s="59" t="s">
        <v>1682</v>
      </c>
      <c r="D742" s="420" t="s">
        <v>2669</v>
      </c>
      <c r="E742" s="59" t="s">
        <v>5921</v>
      </c>
      <c r="F742" s="152" t="s">
        <v>1553</v>
      </c>
      <c r="G742" s="317" t="s">
        <v>5922</v>
      </c>
      <c r="H742" s="420"/>
      <c r="I742" s="225"/>
      <c r="J742" s="225"/>
      <c r="K742" s="225"/>
      <c r="L742" s="225"/>
      <c r="M742" s="225"/>
      <c r="N742" s="225"/>
      <c r="O742" s="225"/>
    </row>
    <row r="743" spans="1:15">
      <c r="A743" s="420"/>
      <c r="B743" s="420"/>
      <c r="C743" s="420" t="s">
        <v>1051</v>
      </c>
      <c r="D743" s="420" t="s">
        <v>2669</v>
      </c>
      <c r="E743" s="420" t="s">
        <v>5923</v>
      </c>
      <c r="F743" s="420" t="s">
        <v>3832</v>
      </c>
      <c r="G743" s="317" t="s">
        <v>5924</v>
      </c>
      <c r="H743" s="420"/>
      <c r="I743" s="225"/>
      <c r="J743" s="225"/>
      <c r="K743" s="225"/>
      <c r="L743" s="225"/>
      <c r="M743" s="225"/>
      <c r="N743" s="225"/>
      <c r="O743" s="225"/>
    </row>
    <row r="744" spans="1:15" ht="15.75">
      <c r="A744" s="420"/>
      <c r="B744" s="420"/>
      <c r="C744" s="420" t="s">
        <v>5925</v>
      </c>
      <c r="D744" s="420" t="s">
        <v>2669</v>
      </c>
      <c r="E744" s="420" t="s">
        <v>5792</v>
      </c>
      <c r="F744" s="60" t="s">
        <v>3989</v>
      </c>
      <c r="G744" s="205" t="s">
        <v>5926</v>
      </c>
      <c r="H744" s="420"/>
      <c r="I744" s="225"/>
      <c r="J744" s="225"/>
      <c r="K744" s="225"/>
      <c r="L744" s="225"/>
      <c r="M744" s="225"/>
      <c r="N744" s="225"/>
      <c r="O744" s="225"/>
    </row>
    <row r="745" spans="1:15">
      <c r="A745" s="420"/>
      <c r="B745" s="420"/>
      <c r="C745" s="420" t="s">
        <v>4655</v>
      </c>
      <c r="D745" s="420" t="s">
        <v>2669</v>
      </c>
      <c r="E745" s="420" t="s">
        <v>1163</v>
      </c>
      <c r="F745" s="420" t="s">
        <v>961</v>
      </c>
      <c r="G745" s="317" t="s">
        <v>5924</v>
      </c>
      <c r="H745" s="420"/>
      <c r="I745" s="225"/>
      <c r="J745" s="225"/>
      <c r="K745" s="225"/>
      <c r="L745" s="225"/>
      <c r="M745" s="225"/>
      <c r="N745" s="225"/>
      <c r="O745" s="225"/>
    </row>
    <row r="746" spans="1:15" ht="15.75">
      <c r="A746" s="420"/>
      <c r="B746" s="420"/>
      <c r="C746" s="420" t="s">
        <v>1565</v>
      </c>
      <c r="D746" s="420" t="s">
        <v>2669</v>
      </c>
      <c r="E746" s="59" t="s">
        <v>5927</v>
      </c>
      <c r="F746" s="420" t="s">
        <v>4022</v>
      </c>
      <c r="G746" s="317" t="s">
        <v>5924</v>
      </c>
      <c r="H746" s="420"/>
      <c r="I746" s="225"/>
      <c r="J746" s="225"/>
      <c r="K746" s="225"/>
      <c r="L746" s="225"/>
      <c r="M746" s="225"/>
      <c r="N746" s="225"/>
      <c r="O746" s="225"/>
    </row>
    <row r="747" spans="1:15" ht="15.75">
      <c r="A747" s="420"/>
      <c r="B747" s="420"/>
      <c r="C747" s="420" t="s">
        <v>1658</v>
      </c>
      <c r="D747" s="420" t="s">
        <v>2669</v>
      </c>
      <c r="E747" s="59" t="s">
        <v>5209</v>
      </c>
      <c r="F747" s="420" t="s">
        <v>2623</v>
      </c>
      <c r="G747" s="317" t="s">
        <v>5924</v>
      </c>
      <c r="H747" s="420"/>
      <c r="I747" s="225"/>
      <c r="J747" s="225"/>
      <c r="K747" s="225"/>
      <c r="L747" s="225"/>
      <c r="M747" s="225"/>
      <c r="N747" s="225"/>
      <c r="O747" s="225"/>
    </row>
    <row r="748" spans="1:15">
      <c r="A748" s="420"/>
      <c r="B748" s="420"/>
      <c r="C748" s="420" t="s">
        <v>5928</v>
      </c>
      <c r="D748" s="420" t="s">
        <v>2669</v>
      </c>
      <c r="E748" s="420" t="s">
        <v>5792</v>
      </c>
      <c r="F748" s="420" t="s">
        <v>3146</v>
      </c>
      <c r="G748" s="317" t="s">
        <v>5924</v>
      </c>
      <c r="H748" s="420"/>
      <c r="I748" s="225"/>
      <c r="J748" s="225"/>
      <c r="K748" s="225"/>
      <c r="L748" s="225"/>
      <c r="M748" s="225"/>
      <c r="N748" s="225"/>
      <c r="O748" s="225"/>
    </row>
    <row r="749" spans="1:15">
      <c r="A749" s="420"/>
      <c r="B749" s="420"/>
      <c r="C749" s="420" t="s">
        <v>5250</v>
      </c>
      <c r="D749" s="420" t="s">
        <v>2669</v>
      </c>
      <c r="E749" s="420" t="s">
        <v>5929</v>
      </c>
      <c r="F749" s="420" t="s">
        <v>2623</v>
      </c>
      <c r="G749" s="317" t="s">
        <v>5924</v>
      </c>
      <c r="H749" s="420"/>
      <c r="I749" s="225"/>
      <c r="J749" s="225"/>
      <c r="K749" s="225"/>
      <c r="L749" s="225"/>
      <c r="M749" s="225"/>
      <c r="N749" s="225"/>
      <c r="O749" s="225"/>
    </row>
    <row r="750" spans="1:15">
      <c r="A750" s="420"/>
      <c r="B750" s="420"/>
      <c r="C750" s="420" t="s">
        <v>4588</v>
      </c>
      <c r="D750" s="420" t="s">
        <v>2669</v>
      </c>
      <c r="E750" s="420" t="s">
        <v>5930</v>
      </c>
      <c r="F750" s="420" t="s">
        <v>3333</v>
      </c>
      <c r="G750" s="317" t="s">
        <v>5924</v>
      </c>
      <c r="H750" s="420"/>
      <c r="I750" s="225"/>
      <c r="J750" s="225"/>
      <c r="K750" s="225"/>
      <c r="L750" s="225"/>
      <c r="M750" s="225"/>
      <c r="N750" s="225"/>
      <c r="O750" s="225"/>
    </row>
    <row r="751" spans="1:15">
      <c r="A751" s="420"/>
      <c r="B751" s="420"/>
      <c r="C751" s="420" t="s">
        <v>4729</v>
      </c>
      <c r="D751" s="420" t="s">
        <v>2669</v>
      </c>
      <c r="E751" s="420" t="s">
        <v>3146</v>
      </c>
      <c r="F751" s="420" t="s">
        <v>1020</v>
      </c>
      <c r="G751" s="317" t="s">
        <v>5924</v>
      </c>
      <c r="H751" s="420"/>
      <c r="I751" s="225"/>
      <c r="J751" s="225"/>
      <c r="K751" s="225"/>
      <c r="L751" s="225"/>
      <c r="M751" s="225"/>
      <c r="N751" s="225"/>
      <c r="O751" s="225"/>
    </row>
    <row r="752" spans="1:15">
      <c r="A752" s="420"/>
      <c r="B752" s="420"/>
      <c r="C752" s="420" t="s">
        <v>4458</v>
      </c>
      <c r="D752" s="420" t="s">
        <v>2669</v>
      </c>
      <c r="E752" s="420" t="s">
        <v>4247</v>
      </c>
      <c r="F752" s="420" t="s">
        <v>1101</v>
      </c>
      <c r="G752" s="317" t="s">
        <v>5931</v>
      </c>
      <c r="H752" s="420"/>
      <c r="I752" s="225"/>
      <c r="J752" s="225"/>
      <c r="K752" s="225"/>
      <c r="L752" s="225"/>
      <c r="M752" s="225"/>
      <c r="N752" s="225"/>
      <c r="O752" s="225"/>
    </row>
    <row r="753" spans="1:15">
      <c r="A753" s="420"/>
      <c r="B753" s="420"/>
      <c r="C753" s="420" t="s">
        <v>4733</v>
      </c>
      <c r="D753" s="420" t="s">
        <v>2669</v>
      </c>
      <c r="E753" s="420" t="s">
        <v>4243</v>
      </c>
      <c r="F753" s="420" t="s">
        <v>3831</v>
      </c>
      <c r="G753" s="317" t="s">
        <v>5924</v>
      </c>
      <c r="H753" s="420"/>
      <c r="I753" s="225"/>
      <c r="J753" s="225"/>
      <c r="K753" s="225"/>
      <c r="L753" s="225"/>
      <c r="M753" s="225"/>
      <c r="N753" s="225"/>
      <c r="O753" s="225"/>
    </row>
    <row r="754" spans="1:15">
      <c r="A754" s="420"/>
      <c r="B754" s="420"/>
      <c r="C754" s="420" t="s">
        <v>5932</v>
      </c>
      <c r="D754" s="420" t="s">
        <v>2669</v>
      </c>
      <c r="E754" s="420" t="s">
        <v>4241</v>
      </c>
      <c r="F754" s="420" t="s">
        <v>3146</v>
      </c>
      <c r="G754" s="317" t="s">
        <v>5924</v>
      </c>
      <c r="H754" s="420"/>
      <c r="I754" s="225"/>
      <c r="J754" s="225"/>
      <c r="K754" s="225"/>
      <c r="L754" s="225"/>
      <c r="M754" s="225"/>
      <c r="N754" s="225"/>
      <c r="O754" s="225"/>
    </row>
    <row r="755" spans="1:15">
      <c r="A755" s="420"/>
      <c r="B755" s="420"/>
      <c r="C755" s="420" t="s">
        <v>5933</v>
      </c>
      <c r="D755" s="420" t="s">
        <v>2669</v>
      </c>
      <c r="E755" s="420" t="s">
        <v>1132</v>
      </c>
      <c r="F755" s="420" t="s">
        <v>3994</v>
      </c>
      <c r="G755" s="317" t="s">
        <v>5924</v>
      </c>
      <c r="H755" s="420"/>
      <c r="I755" s="225"/>
      <c r="J755" s="225"/>
      <c r="K755" s="225"/>
      <c r="L755" s="225"/>
      <c r="M755" s="225"/>
      <c r="N755" s="225"/>
      <c r="O755" s="225"/>
    </row>
    <row r="756" spans="1:15">
      <c r="A756" s="420"/>
      <c r="B756" s="420"/>
      <c r="C756" s="420" t="s">
        <v>5934</v>
      </c>
      <c r="D756" s="420" t="s">
        <v>2669</v>
      </c>
      <c r="E756" s="420" t="s">
        <v>3333</v>
      </c>
      <c r="F756" s="420" t="s">
        <v>3995</v>
      </c>
      <c r="G756" s="317" t="s">
        <v>5924</v>
      </c>
      <c r="H756" s="420"/>
      <c r="I756" s="225"/>
      <c r="J756" s="225"/>
      <c r="K756" s="225"/>
      <c r="L756" s="225"/>
      <c r="M756" s="225"/>
      <c r="N756" s="225"/>
      <c r="O756" s="225"/>
    </row>
    <row r="757" spans="1:15">
      <c r="A757" s="420"/>
      <c r="B757" s="420"/>
      <c r="C757" s="420" t="s">
        <v>5935</v>
      </c>
      <c r="D757" s="420" t="s">
        <v>2669</v>
      </c>
      <c r="E757" s="420" t="s">
        <v>1009</v>
      </c>
      <c r="F757" s="420" t="s">
        <v>5</v>
      </c>
      <c r="G757" s="317" t="s">
        <v>5924</v>
      </c>
      <c r="H757" s="420"/>
      <c r="I757" s="225"/>
      <c r="J757" s="225"/>
      <c r="K757" s="225"/>
      <c r="L757" s="225"/>
      <c r="M757" s="225"/>
      <c r="N757" s="225"/>
      <c r="O757" s="225"/>
    </row>
    <row r="758" spans="1:15">
      <c r="A758" s="420"/>
      <c r="B758" s="420"/>
      <c r="C758" s="420" t="s">
        <v>1004</v>
      </c>
      <c r="D758" s="420" t="s">
        <v>2669</v>
      </c>
      <c r="E758" s="420" t="s">
        <v>1009</v>
      </c>
      <c r="F758" s="420" t="s">
        <v>1220</v>
      </c>
      <c r="G758" s="317" t="s">
        <v>5924</v>
      </c>
      <c r="H758" s="420"/>
      <c r="I758" s="225"/>
      <c r="J758" s="225"/>
      <c r="K758" s="225"/>
      <c r="L758" s="225"/>
      <c r="M758" s="225"/>
      <c r="N758" s="225"/>
      <c r="O758" s="225"/>
    </row>
    <row r="759" spans="1:15">
      <c r="A759" s="420"/>
      <c r="B759" s="420"/>
      <c r="C759" s="420" t="s">
        <v>5644</v>
      </c>
      <c r="D759" s="420" t="s">
        <v>2669</v>
      </c>
      <c r="E759" s="420" t="s">
        <v>961</v>
      </c>
      <c r="F759" s="420" t="s">
        <v>3999</v>
      </c>
      <c r="G759" s="317" t="s">
        <v>5924</v>
      </c>
      <c r="H759" s="420"/>
      <c r="I759" s="225"/>
      <c r="J759" s="225"/>
      <c r="K759" s="225"/>
      <c r="L759" s="225"/>
      <c r="M759" s="225"/>
      <c r="N759" s="225"/>
      <c r="O759" s="225"/>
    </row>
    <row r="760" spans="1:15">
      <c r="A760" s="420"/>
      <c r="B760" s="420"/>
      <c r="C760" s="420" t="s">
        <v>1024</v>
      </c>
      <c r="D760" s="420" t="s">
        <v>2669</v>
      </c>
      <c r="E760" s="420" t="s">
        <v>1181</v>
      </c>
      <c r="F760" s="420" t="s">
        <v>4002</v>
      </c>
      <c r="G760" s="317" t="s">
        <v>5924</v>
      </c>
      <c r="H760" s="420"/>
      <c r="I760" s="225"/>
      <c r="J760" s="225"/>
      <c r="K760" s="225"/>
      <c r="L760" s="225"/>
      <c r="M760" s="225"/>
      <c r="N760" s="225"/>
      <c r="O760" s="225"/>
    </row>
    <row r="761" spans="1:15">
      <c r="A761" s="420"/>
      <c r="B761" s="420"/>
      <c r="C761" s="420" t="s">
        <v>5936</v>
      </c>
      <c r="D761" s="420" t="s">
        <v>2669</v>
      </c>
      <c r="E761" s="420" t="s">
        <v>931</v>
      </c>
      <c r="F761" s="420" t="s">
        <v>4011</v>
      </c>
      <c r="G761" s="420"/>
      <c r="H761" s="420"/>
      <c r="I761" s="225"/>
      <c r="J761" s="225"/>
      <c r="K761" s="225"/>
      <c r="L761" s="225"/>
      <c r="M761" s="225"/>
      <c r="N761" s="225"/>
      <c r="O761" s="225"/>
    </row>
    <row r="762" spans="1:15">
      <c r="A762" s="420"/>
      <c r="B762" s="420"/>
      <c r="C762" s="420" t="s">
        <v>5937</v>
      </c>
      <c r="D762" s="420" t="s">
        <v>2669</v>
      </c>
      <c r="E762" s="420" t="s">
        <v>1181</v>
      </c>
      <c r="F762" s="420" t="s">
        <v>1028</v>
      </c>
      <c r="G762" s="420"/>
      <c r="H762" s="420"/>
      <c r="I762" s="225"/>
      <c r="J762" s="225"/>
      <c r="K762" s="225"/>
      <c r="L762" s="225"/>
      <c r="M762" s="225"/>
      <c r="N762" s="225"/>
      <c r="O762" s="225"/>
    </row>
    <row r="763" spans="1:15">
      <c r="A763" s="420"/>
      <c r="B763" s="420"/>
      <c r="C763" s="420" t="s">
        <v>1183</v>
      </c>
      <c r="D763" s="420" t="s">
        <v>2669</v>
      </c>
      <c r="E763" s="420" t="s">
        <v>5938</v>
      </c>
      <c r="F763" s="420" t="s">
        <v>1193</v>
      </c>
      <c r="G763" s="420"/>
      <c r="H763" s="420"/>
      <c r="I763" s="225"/>
      <c r="J763" s="225"/>
      <c r="K763" s="225"/>
      <c r="L763" s="225"/>
      <c r="M763" s="225"/>
      <c r="N763" s="225"/>
      <c r="O763" s="225"/>
    </row>
    <row r="764" spans="1:15">
      <c r="A764" s="420"/>
      <c r="B764" s="420"/>
      <c r="C764" s="420" t="s">
        <v>5939</v>
      </c>
      <c r="D764" s="420" t="s">
        <v>2669</v>
      </c>
      <c r="E764" s="420" t="s">
        <v>1020</v>
      </c>
      <c r="F764" s="420" t="s">
        <v>4013</v>
      </c>
      <c r="G764" s="420"/>
      <c r="H764" s="420"/>
      <c r="I764" s="225"/>
      <c r="J764" s="225"/>
      <c r="K764" s="225"/>
      <c r="L764" s="225"/>
      <c r="M764" s="225"/>
      <c r="N764" s="225"/>
      <c r="O764" s="225"/>
    </row>
    <row r="765" spans="1:15">
      <c r="A765" s="420"/>
      <c r="B765" s="420"/>
      <c r="C765" s="420" t="s">
        <v>4850</v>
      </c>
      <c r="D765" s="420" t="s">
        <v>2669</v>
      </c>
      <c r="E765" s="420" t="s">
        <v>5940</v>
      </c>
      <c r="F765" s="420" t="s">
        <v>3149</v>
      </c>
      <c r="G765" s="420"/>
      <c r="H765" s="420"/>
      <c r="I765" s="225"/>
      <c r="J765" s="225"/>
      <c r="K765" s="225"/>
      <c r="L765" s="225"/>
      <c r="M765" s="225"/>
      <c r="N765" s="225"/>
      <c r="O765" s="225"/>
    </row>
    <row r="766" spans="1:15">
      <c r="A766" s="420"/>
      <c r="B766" s="420"/>
      <c r="C766" s="420" t="s">
        <v>1216</v>
      </c>
      <c r="D766" s="420" t="s">
        <v>2669</v>
      </c>
      <c r="E766" s="420" t="s">
        <v>1220</v>
      </c>
      <c r="F766" s="420" t="s">
        <v>4016</v>
      </c>
      <c r="G766" s="420"/>
      <c r="H766" s="420"/>
      <c r="I766" s="225"/>
      <c r="J766" s="225"/>
      <c r="K766" s="225"/>
      <c r="L766" s="225"/>
      <c r="M766" s="225"/>
      <c r="N766" s="225"/>
      <c r="O766" s="225"/>
    </row>
    <row r="767" spans="1:15">
      <c r="A767" s="420"/>
      <c r="B767" s="420"/>
      <c r="C767" s="420" t="s">
        <v>5941</v>
      </c>
      <c r="D767" s="420" t="s">
        <v>2669</v>
      </c>
      <c r="E767" s="420" t="s">
        <v>931</v>
      </c>
      <c r="F767" s="420" t="s">
        <v>3571</v>
      </c>
      <c r="G767" s="420"/>
      <c r="H767" s="420"/>
      <c r="I767" s="225"/>
      <c r="J767" s="225"/>
      <c r="K767" s="225"/>
      <c r="L767" s="225"/>
      <c r="M767" s="225"/>
      <c r="N767" s="225"/>
      <c r="O767" s="225"/>
    </row>
    <row r="768" spans="1:15">
      <c r="A768" s="420"/>
      <c r="B768" s="420"/>
      <c r="C768" s="420" t="s">
        <v>1194</v>
      </c>
      <c r="D768" s="420" t="s">
        <v>2669</v>
      </c>
      <c r="E768" s="420" t="s">
        <v>1186</v>
      </c>
      <c r="F768" s="420" t="s">
        <v>4012</v>
      </c>
      <c r="G768" s="420"/>
      <c r="H768" s="420"/>
      <c r="I768" s="225"/>
      <c r="J768" s="225"/>
      <c r="K768" s="225"/>
      <c r="L768" s="225"/>
      <c r="M768" s="225"/>
      <c r="N768" s="225"/>
      <c r="O768" s="225"/>
    </row>
    <row r="769" spans="1:15" ht="15.75">
      <c r="A769" s="420"/>
      <c r="B769" s="420"/>
      <c r="C769" s="420" t="s">
        <v>1243</v>
      </c>
      <c r="D769" s="420" t="s">
        <v>2669</v>
      </c>
      <c r="E769" s="420" t="s">
        <v>1247</v>
      </c>
      <c r="F769" s="184" t="s">
        <v>3816</v>
      </c>
      <c r="G769" s="420"/>
      <c r="H769" s="420"/>
      <c r="I769" s="225"/>
      <c r="J769" s="225"/>
      <c r="K769" s="225"/>
      <c r="L769" s="225"/>
      <c r="M769" s="225"/>
      <c r="N769" s="225"/>
      <c r="O769" s="225"/>
    </row>
    <row r="770" spans="1:15">
      <c r="A770" s="420"/>
      <c r="B770" s="420"/>
      <c r="C770" s="420" t="s">
        <v>5660</v>
      </c>
      <c r="D770" s="420" t="s">
        <v>2669</v>
      </c>
      <c r="E770" s="420" t="s">
        <v>1028</v>
      </c>
      <c r="F770" s="420" t="s">
        <v>1181</v>
      </c>
      <c r="G770" s="420"/>
      <c r="H770" s="420"/>
      <c r="I770" s="225"/>
      <c r="J770" s="225"/>
      <c r="K770" s="225"/>
      <c r="L770" s="225"/>
      <c r="M770" s="225"/>
      <c r="N770" s="225"/>
      <c r="O770" s="225"/>
    </row>
    <row r="771" spans="1:15">
      <c r="A771" s="420"/>
      <c r="B771" s="420"/>
      <c r="C771" s="420" t="s">
        <v>1230</v>
      </c>
      <c r="D771" s="420" t="s">
        <v>2669</v>
      </c>
      <c r="E771" s="420" t="s">
        <v>5942</v>
      </c>
      <c r="F771" s="420" t="s">
        <v>1247</v>
      </c>
      <c r="G771" s="420"/>
      <c r="H771" s="420"/>
      <c r="I771" s="225"/>
      <c r="J771" s="225"/>
      <c r="K771" s="225"/>
      <c r="L771" s="225"/>
      <c r="M771" s="225"/>
      <c r="N771" s="225"/>
      <c r="O771" s="225"/>
    </row>
    <row r="772" spans="1:15">
      <c r="A772" s="420"/>
      <c r="B772" s="420"/>
      <c r="C772" s="420" t="s">
        <v>1249</v>
      </c>
      <c r="D772" s="420" t="s">
        <v>2669</v>
      </c>
      <c r="E772" s="420" t="s">
        <v>924</v>
      </c>
      <c r="F772" s="420" t="s">
        <v>4018</v>
      </c>
      <c r="G772" s="420"/>
      <c r="H772" s="420"/>
      <c r="I772" s="225"/>
      <c r="J772" s="225"/>
      <c r="K772" s="225"/>
      <c r="L772" s="225"/>
      <c r="M772" s="225"/>
      <c r="N772" s="225"/>
      <c r="O772" s="225"/>
    </row>
    <row r="773" spans="1:15">
      <c r="A773" s="420"/>
      <c r="B773" s="420"/>
      <c r="C773" s="420" t="s">
        <v>5943</v>
      </c>
      <c r="D773" s="420" t="s">
        <v>2669</v>
      </c>
      <c r="E773" s="420" t="s">
        <v>1151</v>
      </c>
      <c r="F773" s="420" t="s">
        <v>13</v>
      </c>
      <c r="G773" s="420"/>
      <c r="H773" s="420"/>
      <c r="I773" s="225"/>
      <c r="J773" s="225"/>
      <c r="K773" s="225"/>
      <c r="L773" s="225"/>
      <c r="M773" s="225"/>
      <c r="N773" s="225"/>
      <c r="O773" s="225"/>
    </row>
    <row r="774" spans="1:15" ht="15.75">
      <c r="A774" s="420"/>
      <c r="B774" s="420"/>
      <c r="C774" s="420" t="s">
        <v>930</v>
      </c>
      <c r="D774" s="420" t="s">
        <v>2669</v>
      </c>
      <c r="E774" s="60" t="s">
        <v>3149</v>
      </c>
      <c r="F774" s="420" t="s">
        <v>3988</v>
      </c>
      <c r="G774" s="420"/>
      <c r="H774" s="420"/>
      <c r="I774" s="225"/>
      <c r="J774" s="225"/>
      <c r="K774" s="225"/>
      <c r="L774" s="225"/>
      <c r="M774" s="225"/>
      <c r="N774" s="225"/>
      <c r="O774" s="225"/>
    </row>
    <row r="775" spans="1:15" ht="15.75">
      <c r="A775" s="420"/>
      <c r="B775" s="420"/>
      <c r="C775" s="420" t="s">
        <v>1154</v>
      </c>
      <c r="D775" s="420" t="s">
        <v>2669</v>
      </c>
      <c r="E775" s="60" t="s">
        <v>1101</v>
      </c>
      <c r="F775" s="420" t="s">
        <v>4005</v>
      </c>
      <c r="G775" s="420"/>
      <c r="H775" s="420"/>
      <c r="I775" s="225"/>
      <c r="J775" s="225"/>
      <c r="K775" s="225"/>
      <c r="L775" s="225"/>
      <c r="M775" s="225"/>
      <c r="N775" s="225"/>
      <c r="O775" s="225"/>
    </row>
    <row r="776" spans="1:15" ht="15.75">
      <c r="A776" s="420"/>
      <c r="B776" s="420"/>
      <c r="C776" s="420" t="s">
        <v>1097</v>
      </c>
      <c r="D776" s="420" t="s">
        <v>2669</v>
      </c>
      <c r="E776" s="60" t="s">
        <v>1101</v>
      </c>
      <c r="F776" s="420" t="s">
        <v>4005</v>
      </c>
      <c r="G776" s="420"/>
      <c r="H776" s="420"/>
      <c r="I776" s="225"/>
      <c r="J776" s="225"/>
      <c r="K776" s="225"/>
      <c r="L776" s="225"/>
      <c r="M776" s="225"/>
      <c r="N776" s="225"/>
      <c r="O776" s="225"/>
    </row>
    <row r="777" spans="1:15">
      <c r="A777" s="420"/>
      <c r="B777" s="420"/>
      <c r="C777" s="420" t="s">
        <v>5944</v>
      </c>
      <c r="D777" s="420" t="s">
        <v>2669</v>
      </c>
      <c r="E777" s="420" t="s">
        <v>5945</v>
      </c>
      <c r="F777" s="420" t="s">
        <v>1009</v>
      </c>
      <c r="G777" s="420"/>
      <c r="H777" s="420"/>
      <c r="I777" s="225"/>
      <c r="J777" s="225"/>
      <c r="K777" s="225"/>
      <c r="L777" s="225"/>
      <c r="M777" s="225"/>
      <c r="N777" s="225"/>
      <c r="O777" s="225"/>
    </row>
    <row r="778" spans="1:15">
      <c r="A778" s="420"/>
      <c r="B778" s="420"/>
      <c r="C778" s="420" t="s">
        <v>1117</v>
      </c>
      <c r="D778" s="420" t="s">
        <v>2669</v>
      </c>
      <c r="E778" s="420" t="s">
        <v>1193</v>
      </c>
      <c r="F778" s="420" t="s">
        <v>1186</v>
      </c>
      <c r="G778" s="420"/>
      <c r="H778" s="420"/>
      <c r="I778" s="225"/>
      <c r="J778" s="225"/>
      <c r="K778" s="225"/>
      <c r="L778" s="225"/>
      <c r="M778" s="225"/>
      <c r="N778" s="225"/>
      <c r="O778" s="225"/>
    </row>
    <row r="779" spans="1:15">
      <c r="A779" s="420"/>
      <c r="B779" s="420"/>
      <c r="C779" s="420" t="s">
        <v>1147</v>
      </c>
      <c r="D779" s="420" t="s">
        <v>2669</v>
      </c>
      <c r="E779" s="420" t="s">
        <v>3571</v>
      </c>
      <c r="F779" s="420" t="s">
        <v>4007</v>
      </c>
      <c r="G779" s="420"/>
      <c r="H779" s="420"/>
      <c r="I779" s="225"/>
      <c r="J779" s="225"/>
      <c r="K779" s="225"/>
      <c r="L779" s="225"/>
      <c r="M779" s="225"/>
      <c r="N779" s="225"/>
      <c r="O779" s="225"/>
    </row>
    <row r="780" spans="1:15" ht="15.75">
      <c r="A780" s="420"/>
      <c r="B780" s="420"/>
      <c r="C780" s="420" t="s">
        <v>5946</v>
      </c>
      <c r="D780" s="420" t="s">
        <v>2669</v>
      </c>
      <c r="E780" s="420" t="s">
        <v>5</v>
      </c>
      <c r="F780" s="184" t="s">
        <v>1225</v>
      </c>
      <c r="G780" s="420"/>
      <c r="H780" s="420"/>
      <c r="I780" s="225"/>
      <c r="J780" s="225"/>
      <c r="K780" s="225"/>
      <c r="L780" s="225"/>
      <c r="M780" s="225"/>
      <c r="N780" s="225"/>
      <c r="O780" s="225"/>
    </row>
    <row r="781" spans="1:15" ht="15.75">
      <c r="A781" s="420"/>
      <c r="B781" s="420"/>
      <c r="C781" s="420" t="s">
        <v>1628</v>
      </c>
      <c r="D781" s="420" t="s">
        <v>2669</v>
      </c>
      <c r="E781" s="420" t="s">
        <v>1631</v>
      </c>
      <c r="F781" s="184" t="s">
        <v>3162</v>
      </c>
      <c r="G781" s="420"/>
      <c r="H781" s="420"/>
      <c r="I781" s="225"/>
      <c r="J781" s="225"/>
      <c r="K781" s="225"/>
      <c r="L781" s="225"/>
      <c r="M781" s="225"/>
      <c r="N781" s="225"/>
      <c r="O781" s="225"/>
    </row>
    <row r="782" spans="1:15">
      <c r="A782" s="420"/>
      <c r="B782" s="420"/>
      <c r="C782" s="420" t="s">
        <v>1606</v>
      </c>
      <c r="D782" s="420" t="s">
        <v>2669</v>
      </c>
      <c r="E782" s="420" t="s">
        <v>2623</v>
      </c>
      <c r="F782" s="420" t="s">
        <v>1631</v>
      </c>
      <c r="G782" s="420"/>
      <c r="H782" s="420"/>
      <c r="I782" s="225"/>
      <c r="J782" s="225"/>
      <c r="K782" s="225"/>
      <c r="L782" s="225"/>
      <c r="M782" s="225"/>
      <c r="N782" s="225"/>
      <c r="O782" s="225"/>
    </row>
    <row r="783" spans="1:15">
      <c r="A783" s="420"/>
      <c r="B783" s="420"/>
      <c r="C783" s="420" t="s">
        <v>5947</v>
      </c>
      <c r="D783" s="420" t="s">
        <v>2669</v>
      </c>
      <c r="E783" s="420" t="s">
        <v>4313</v>
      </c>
      <c r="F783" s="420" t="s">
        <v>4019</v>
      </c>
      <c r="G783" s="420"/>
      <c r="H783" s="420"/>
      <c r="I783" s="225"/>
      <c r="J783" s="225"/>
      <c r="K783" s="225"/>
      <c r="L783" s="225"/>
      <c r="M783" s="225"/>
      <c r="N783" s="225"/>
      <c r="O783" s="225"/>
    </row>
    <row r="784" spans="1:15" ht="15.75">
      <c r="A784" s="420"/>
      <c r="B784" s="420"/>
      <c r="C784" s="420" t="s">
        <v>1309</v>
      </c>
      <c r="D784" s="420" t="s">
        <v>2669</v>
      </c>
      <c r="E784" s="420" t="s">
        <v>1312</v>
      </c>
      <c r="F784" s="184" t="s">
        <v>4021</v>
      </c>
      <c r="G784" s="420"/>
      <c r="H784" s="420"/>
      <c r="I784" s="225"/>
      <c r="J784" s="225"/>
      <c r="K784" s="225"/>
      <c r="L784" s="225"/>
      <c r="M784" s="225"/>
      <c r="N784" s="225"/>
      <c r="O784" s="225"/>
    </row>
    <row r="785" spans="1:15" ht="15.75">
      <c r="A785" s="420"/>
      <c r="B785" s="420"/>
      <c r="C785" s="420" t="s">
        <v>1324</v>
      </c>
      <c r="D785" s="420" t="s">
        <v>2669</v>
      </c>
      <c r="E785" s="184" t="s">
        <v>4021</v>
      </c>
      <c r="F785" s="420" t="s">
        <v>1312</v>
      </c>
      <c r="G785" s="420"/>
      <c r="H785" s="420"/>
      <c r="I785" s="225"/>
      <c r="J785" s="225"/>
      <c r="K785" s="225"/>
      <c r="L785" s="225"/>
      <c r="M785" s="225"/>
      <c r="N785" s="225"/>
      <c r="O785" s="225"/>
    </row>
    <row r="786" spans="1:15">
      <c r="A786" s="420"/>
      <c r="B786" s="420"/>
      <c r="C786" s="420" t="s">
        <v>1758</v>
      </c>
      <c r="D786" s="420" t="s">
        <v>2669</v>
      </c>
      <c r="E786" s="420" t="s">
        <v>5948</v>
      </c>
      <c r="F786" s="420" t="s">
        <v>4026</v>
      </c>
      <c r="G786" s="420"/>
      <c r="H786" s="420"/>
      <c r="I786" s="225"/>
      <c r="J786" s="225"/>
      <c r="K786" s="225"/>
      <c r="L786" s="225"/>
      <c r="M786" s="225"/>
      <c r="N786" s="225"/>
      <c r="O786" s="225"/>
    </row>
    <row r="787" spans="1:15">
      <c r="A787" s="420"/>
      <c r="B787" s="420"/>
      <c r="C787" s="420" t="s">
        <v>4459</v>
      </c>
      <c r="D787" s="420" t="s">
        <v>2669</v>
      </c>
      <c r="E787" s="420" t="s">
        <v>5949</v>
      </c>
      <c r="F787" s="420" t="s">
        <v>1696</v>
      </c>
      <c r="G787" s="420"/>
      <c r="H787" s="420"/>
      <c r="I787" s="225"/>
      <c r="J787" s="225"/>
      <c r="K787" s="225"/>
      <c r="L787" s="225"/>
      <c r="M787" s="225"/>
      <c r="N787" s="225"/>
      <c r="O787" s="225"/>
    </row>
    <row r="788" spans="1:15">
      <c r="A788" s="420"/>
      <c r="B788" s="420"/>
      <c r="C788" s="420" t="s">
        <v>5641</v>
      </c>
      <c r="D788" s="420" t="s">
        <v>2669</v>
      </c>
      <c r="E788" s="420" t="s">
        <v>4381</v>
      </c>
      <c r="F788" s="420" t="s">
        <v>1739</v>
      </c>
      <c r="G788" s="420"/>
      <c r="H788" s="420"/>
      <c r="I788" s="225"/>
      <c r="J788" s="225"/>
      <c r="K788" s="225"/>
      <c r="L788" s="225"/>
      <c r="M788" s="225"/>
      <c r="N788" s="225"/>
      <c r="O788" s="225"/>
    </row>
    <row r="789" spans="1:15">
      <c r="A789" s="420"/>
      <c r="B789" s="420"/>
      <c r="C789" s="420" t="s">
        <v>1885</v>
      </c>
      <c r="D789" s="420" t="s">
        <v>2669</v>
      </c>
      <c r="E789" s="420" t="s">
        <v>5950</v>
      </c>
      <c r="F789" s="420" t="s">
        <v>3190</v>
      </c>
      <c r="G789" s="420"/>
      <c r="H789" s="420"/>
      <c r="I789" s="225"/>
      <c r="J789" s="225"/>
      <c r="K789" s="225"/>
      <c r="L789" s="225"/>
      <c r="M789" s="225"/>
      <c r="N789" s="225"/>
      <c r="O789" s="225"/>
    </row>
    <row r="790" spans="1:15" ht="15.75">
      <c r="A790" s="420"/>
      <c r="B790" s="420"/>
      <c r="C790" s="420" t="s">
        <v>5951</v>
      </c>
      <c r="D790" s="420" t="s">
        <v>2669</v>
      </c>
      <c r="E790" s="59" t="s">
        <v>3190</v>
      </c>
      <c r="F790" s="420" t="s">
        <v>3197</v>
      </c>
      <c r="G790" s="420"/>
      <c r="H790" s="420"/>
      <c r="I790" s="225"/>
      <c r="J790" s="225"/>
      <c r="K790" s="225"/>
      <c r="L790" s="225"/>
      <c r="M790" s="225"/>
      <c r="N790" s="225"/>
      <c r="O790" s="225"/>
    </row>
    <row r="791" spans="1:15" ht="19.5" customHeight="1">
      <c r="A791" s="420"/>
      <c r="B791" s="420"/>
      <c r="C791" s="420" t="s">
        <v>1877</v>
      </c>
      <c r="D791" s="420" t="s">
        <v>2669</v>
      </c>
      <c r="E791" s="59" t="s">
        <v>4355</v>
      </c>
      <c r="F791" s="420" t="s">
        <v>3197</v>
      </c>
      <c r="G791" s="420"/>
      <c r="H791" s="420"/>
      <c r="I791" s="225"/>
      <c r="J791" s="225"/>
      <c r="K791" s="225"/>
      <c r="L791" s="225"/>
      <c r="M791" s="225"/>
      <c r="N791" s="225"/>
      <c r="O791" s="225"/>
    </row>
    <row r="792" spans="1:15">
      <c r="A792" s="420"/>
      <c r="B792" s="420"/>
      <c r="C792" s="420" t="s">
        <v>1862</v>
      </c>
      <c r="D792" s="420" t="s">
        <v>2669</v>
      </c>
      <c r="E792" s="420" t="s">
        <v>5950</v>
      </c>
      <c r="F792" s="420" t="s">
        <v>3834</v>
      </c>
      <c r="G792" s="420"/>
      <c r="H792" s="420"/>
      <c r="I792" s="225"/>
      <c r="J792" s="225"/>
      <c r="K792" s="225"/>
      <c r="L792" s="225"/>
      <c r="M792" s="225"/>
      <c r="N792" s="225"/>
      <c r="O792" s="225"/>
    </row>
    <row r="793" spans="1:15">
      <c r="A793" s="420"/>
      <c r="B793" s="420"/>
      <c r="C793" s="420" t="s">
        <v>4478</v>
      </c>
      <c r="D793" s="420" t="s">
        <v>2669</v>
      </c>
      <c r="E793" s="420" t="s">
        <v>1922</v>
      </c>
      <c r="F793" s="420" t="s">
        <v>1861</v>
      </c>
      <c r="G793" s="420"/>
      <c r="H793" s="420"/>
      <c r="I793" s="225"/>
      <c r="J793" s="225"/>
      <c r="K793" s="225"/>
      <c r="L793" s="225"/>
      <c r="M793" s="225"/>
      <c r="N793" s="225"/>
      <c r="O793" s="225"/>
    </row>
    <row r="794" spans="1:15">
      <c r="A794" s="420"/>
      <c r="B794" s="420"/>
      <c r="C794" s="420" t="s">
        <v>5952</v>
      </c>
      <c r="D794" s="420" t="s">
        <v>2669</v>
      </c>
      <c r="E794" s="420" t="s">
        <v>1906</v>
      </c>
      <c r="F794" s="420" t="s">
        <v>1922</v>
      </c>
      <c r="G794" s="420"/>
      <c r="H794" s="420"/>
      <c r="I794" s="225"/>
      <c r="J794" s="225"/>
      <c r="K794" s="225"/>
      <c r="L794" s="225"/>
      <c r="M794" s="225"/>
      <c r="N794" s="225"/>
      <c r="O794" s="225"/>
    </row>
    <row r="795" spans="1:15">
      <c r="A795" s="420"/>
      <c r="B795" s="420"/>
      <c r="C795" s="420" t="s">
        <v>1893</v>
      </c>
      <c r="D795" s="420" t="s">
        <v>2669</v>
      </c>
      <c r="E795" s="420" t="s">
        <v>1906</v>
      </c>
      <c r="F795" s="420" t="s">
        <v>1900</v>
      </c>
      <c r="G795" s="420"/>
      <c r="H795" s="420"/>
      <c r="I795" s="225"/>
      <c r="J795" s="225"/>
      <c r="K795" s="225"/>
      <c r="L795" s="225"/>
      <c r="M795" s="225"/>
      <c r="N795" s="225"/>
      <c r="O795" s="225"/>
    </row>
    <row r="796" spans="1:15">
      <c r="A796" s="420"/>
      <c r="B796" s="420"/>
      <c r="C796" s="420" t="s">
        <v>5953</v>
      </c>
      <c r="D796" s="420" t="s">
        <v>2669</v>
      </c>
      <c r="E796" s="420" t="s">
        <v>3370</v>
      </c>
      <c r="F796" s="420" t="s">
        <v>3445</v>
      </c>
      <c r="G796" s="420"/>
      <c r="H796" s="420"/>
      <c r="I796" s="225"/>
      <c r="J796" s="225"/>
      <c r="K796" s="225"/>
      <c r="L796" s="225"/>
      <c r="M796" s="225"/>
      <c r="N796" s="225"/>
      <c r="O796" s="225"/>
    </row>
    <row r="797" spans="1:15">
      <c r="A797" s="420"/>
      <c r="B797" s="420"/>
      <c r="C797" s="420" t="s">
        <v>1853</v>
      </c>
      <c r="D797" s="420" t="s">
        <v>2669</v>
      </c>
      <c r="E797" s="420" t="s">
        <v>3197</v>
      </c>
      <c r="F797" s="420" t="s">
        <v>4029</v>
      </c>
      <c r="G797" s="420"/>
      <c r="H797" s="420"/>
      <c r="I797" s="225"/>
      <c r="J797" s="225"/>
      <c r="K797" s="225"/>
      <c r="L797" s="225"/>
      <c r="M797" s="225"/>
      <c r="N797" s="225"/>
      <c r="O797" s="225"/>
    </row>
    <row r="798" spans="1:15">
      <c r="A798" s="420"/>
      <c r="B798" s="420"/>
      <c r="C798" s="420" t="s">
        <v>1866</v>
      </c>
      <c r="D798" s="420" t="s">
        <v>2669</v>
      </c>
      <c r="E798" s="420" t="s">
        <v>1079</v>
      </c>
      <c r="F798" s="420" t="s">
        <v>4029</v>
      </c>
      <c r="G798" s="420"/>
      <c r="H798" s="420"/>
      <c r="I798" s="225"/>
      <c r="J798" s="225"/>
      <c r="K798" s="225"/>
      <c r="L798" s="225"/>
      <c r="M798" s="225"/>
      <c r="N798" s="225"/>
      <c r="O798" s="225"/>
    </row>
    <row r="799" spans="1:15">
      <c r="A799" s="420"/>
      <c r="B799" s="420"/>
      <c r="C799" s="420" t="s">
        <v>1845</v>
      </c>
      <c r="D799" s="420" t="s">
        <v>2669</v>
      </c>
      <c r="E799" s="420" t="s">
        <v>3445</v>
      </c>
      <c r="F799" s="420" t="s">
        <v>3370</v>
      </c>
      <c r="G799" s="420"/>
      <c r="H799" s="420"/>
      <c r="I799" s="225"/>
      <c r="J799" s="225"/>
      <c r="K799" s="225"/>
      <c r="L799" s="225"/>
      <c r="M799" s="225"/>
      <c r="N799" s="225"/>
      <c r="O799" s="225"/>
    </row>
    <row r="800" spans="1:15">
      <c r="A800" s="420"/>
      <c r="B800" s="420"/>
      <c r="C800" s="420" t="s">
        <v>5954</v>
      </c>
      <c r="D800" s="420" t="s">
        <v>2669</v>
      </c>
      <c r="E800" s="420" t="s">
        <v>3445</v>
      </c>
      <c r="F800" s="420" t="s">
        <v>3370</v>
      </c>
      <c r="G800" s="420"/>
      <c r="H800" s="420"/>
      <c r="I800" s="225"/>
      <c r="J800" s="225"/>
      <c r="K800" s="225"/>
      <c r="L800" s="225"/>
      <c r="M800" s="225"/>
      <c r="N800" s="225"/>
      <c r="O800" s="225"/>
    </row>
    <row r="801" spans="1:15">
      <c r="A801" s="420"/>
      <c r="B801" s="420"/>
      <c r="C801" s="420" t="s">
        <v>5955</v>
      </c>
      <c r="D801" s="420" t="s">
        <v>2669</v>
      </c>
      <c r="E801" s="420" t="s">
        <v>1927</v>
      </c>
      <c r="F801" s="420" t="s">
        <v>1906</v>
      </c>
      <c r="G801" s="420"/>
      <c r="H801" s="420"/>
      <c r="I801" s="225"/>
      <c r="J801" s="225"/>
      <c r="K801" s="225"/>
      <c r="L801" s="225"/>
      <c r="M801" s="225"/>
      <c r="N801" s="225"/>
      <c r="O801" s="225"/>
    </row>
    <row r="802" spans="1:15">
      <c r="A802" s="420"/>
      <c r="B802" s="420"/>
      <c r="C802" s="420" t="s">
        <v>1858</v>
      </c>
      <c r="D802" s="420" t="s">
        <v>2669</v>
      </c>
      <c r="E802" s="420" t="s">
        <v>1861</v>
      </c>
      <c r="F802" s="420" t="s">
        <v>1927</v>
      </c>
      <c r="G802" s="420"/>
      <c r="H802" s="420"/>
      <c r="I802" s="225"/>
      <c r="J802" s="225"/>
      <c r="K802" s="225"/>
      <c r="L802" s="225"/>
      <c r="M802" s="225"/>
      <c r="N802" s="225"/>
      <c r="O802" s="225"/>
    </row>
    <row r="803" spans="1:15">
      <c r="A803" s="420"/>
      <c r="B803" s="420"/>
      <c r="C803" s="420" t="s">
        <v>5956</v>
      </c>
      <c r="D803" s="420" t="s">
        <v>2669</v>
      </c>
      <c r="E803" s="420" t="s">
        <v>5672</v>
      </c>
      <c r="F803" s="420" t="s">
        <v>1416</v>
      </c>
      <c r="G803" s="420"/>
      <c r="H803" s="420"/>
      <c r="I803" s="225"/>
      <c r="J803" s="225"/>
      <c r="K803" s="225"/>
      <c r="L803" s="225"/>
      <c r="M803" s="225"/>
      <c r="N803" s="225"/>
      <c r="O803" s="225"/>
    </row>
    <row r="804" spans="1:15">
      <c r="A804" s="420"/>
      <c r="B804" s="420"/>
      <c r="C804" s="420" t="s">
        <v>4651</v>
      </c>
      <c r="D804" s="420" t="s">
        <v>2669</v>
      </c>
      <c r="E804" s="420" t="s">
        <v>5957</v>
      </c>
      <c r="F804" s="318" t="s">
        <v>4039</v>
      </c>
      <c r="G804" s="420"/>
      <c r="H804" s="420"/>
      <c r="I804" s="225"/>
      <c r="J804" s="225"/>
      <c r="K804" s="225"/>
      <c r="L804" s="225"/>
      <c r="M804" s="225"/>
      <c r="N804" s="225"/>
      <c r="O804" s="225"/>
    </row>
    <row r="805" spans="1:15">
      <c r="A805" s="420"/>
      <c r="B805" s="420"/>
      <c r="C805" s="420" t="s">
        <v>2057</v>
      </c>
      <c r="D805" s="420" t="s">
        <v>2669</v>
      </c>
      <c r="E805" s="420" t="s">
        <v>3592</v>
      </c>
      <c r="F805" s="420" t="s">
        <v>4041</v>
      </c>
      <c r="G805" s="420"/>
      <c r="H805" s="420"/>
      <c r="I805" s="225"/>
      <c r="J805" s="225"/>
      <c r="K805" s="225"/>
      <c r="L805" s="225"/>
      <c r="M805" s="225"/>
      <c r="N805" s="225"/>
      <c r="O805" s="225"/>
    </row>
    <row r="806" spans="1:15">
      <c r="A806" s="420"/>
      <c r="B806" s="420"/>
      <c r="C806" s="420" t="s">
        <v>2074</v>
      </c>
      <c r="D806" s="420" t="s">
        <v>2669</v>
      </c>
      <c r="E806" s="420" t="s">
        <v>2077</v>
      </c>
      <c r="F806" s="420" t="s">
        <v>4041</v>
      </c>
      <c r="G806" s="420"/>
      <c r="H806" s="420"/>
      <c r="I806" s="225"/>
      <c r="J806" s="225"/>
      <c r="K806" s="225"/>
      <c r="L806" s="225"/>
      <c r="M806" s="225"/>
      <c r="N806" s="225"/>
      <c r="O806" s="225"/>
    </row>
    <row r="807" spans="1:15">
      <c r="A807" s="420"/>
      <c r="B807" s="420"/>
      <c r="C807" s="420" t="s">
        <v>4414</v>
      </c>
      <c r="D807" s="420" t="s">
        <v>2669</v>
      </c>
      <c r="E807" s="420" t="s">
        <v>5668</v>
      </c>
      <c r="F807" s="420" t="s">
        <v>1967</v>
      </c>
      <c r="G807" s="420"/>
      <c r="H807" s="420"/>
      <c r="I807" s="225"/>
      <c r="J807" s="225"/>
      <c r="K807" s="225"/>
      <c r="L807" s="225"/>
      <c r="M807" s="225"/>
      <c r="N807" s="225"/>
      <c r="O807" s="225"/>
    </row>
    <row r="808" spans="1:15">
      <c r="A808" s="420"/>
      <c r="B808" s="420"/>
      <c r="C808" s="420" t="s">
        <v>2052</v>
      </c>
      <c r="D808" s="420" t="s">
        <v>2669</v>
      </c>
      <c r="E808" s="420" t="s">
        <v>1416</v>
      </c>
      <c r="F808" s="420" t="s">
        <v>2026</v>
      </c>
      <c r="G808" s="420"/>
      <c r="H808" s="420"/>
      <c r="I808" s="225"/>
      <c r="J808" s="225"/>
      <c r="K808" s="225"/>
      <c r="L808" s="225"/>
      <c r="M808" s="225"/>
      <c r="N808" s="225"/>
      <c r="O808" s="225"/>
    </row>
    <row r="809" spans="1:15">
      <c r="A809" s="420"/>
      <c r="B809" s="420"/>
      <c r="C809" s="420" t="s">
        <v>4827</v>
      </c>
      <c r="D809" s="420" t="s">
        <v>2669</v>
      </c>
      <c r="E809" s="420" t="s">
        <v>1416</v>
      </c>
      <c r="F809" s="420" t="s">
        <v>4034</v>
      </c>
      <c r="G809" s="420"/>
      <c r="H809" s="420"/>
      <c r="I809" s="225"/>
      <c r="J809" s="225"/>
      <c r="K809" s="225"/>
      <c r="L809" s="225"/>
      <c r="M809" s="225"/>
      <c r="N809" s="225"/>
      <c r="O809" s="225"/>
    </row>
    <row r="810" spans="1:15">
      <c r="A810" s="420"/>
      <c r="B810" s="420"/>
      <c r="C810" s="420" t="s">
        <v>3209</v>
      </c>
      <c r="D810" s="420" t="s">
        <v>2669</v>
      </c>
      <c r="E810" s="420" t="s">
        <v>2016</v>
      </c>
      <c r="F810" s="420" t="s">
        <v>4034</v>
      </c>
      <c r="G810" s="420"/>
      <c r="H810" s="420"/>
      <c r="I810" s="225"/>
      <c r="J810" s="225"/>
      <c r="K810" s="225"/>
      <c r="L810" s="225"/>
      <c r="M810" s="225"/>
      <c r="N810" s="225"/>
      <c r="O810" s="225"/>
    </row>
    <row r="811" spans="1:15">
      <c r="A811" s="420"/>
      <c r="B811" s="420"/>
      <c r="C811" s="420" t="s">
        <v>3211</v>
      </c>
      <c r="D811" s="420" t="s">
        <v>2669</v>
      </c>
      <c r="E811" s="420" t="s">
        <v>5958</v>
      </c>
      <c r="F811" s="420" t="s">
        <v>2077</v>
      </c>
      <c r="G811" s="420"/>
      <c r="H811" s="420"/>
      <c r="I811" s="225"/>
      <c r="J811" s="225"/>
      <c r="K811" s="225"/>
      <c r="L811" s="225"/>
      <c r="M811" s="225"/>
      <c r="N811" s="225"/>
      <c r="O811" s="225"/>
    </row>
    <row r="812" spans="1:15">
      <c r="A812" s="420"/>
      <c r="B812" s="420"/>
      <c r="C812" s="420" t="s">
        <v>5536</v>
      </c>
      <c r="D812" s="420" t="s">
        <v>2669</v>
      </c>
      <c r="E812" s="420" t="s">
        <v>2034</v>
      </c>
      <c r="F812" s="420" t="s">
        <v>4036</v>
      </c>
      <c r="G812" s="420"/>
      <c r="H812" s="420"/>
      <c r="I812" s="225"/>
      <c r="J812" s="225"/>
      <c r="K812" s="225"/>
      <c r="L812" s="225"/>
      <c r="M812" s="225"/>
      <c r="N812" s="225"/>
      <c r="O812" s="225"/>
    </row>
    <row r="813" spans="1:15">
      <c r="A813" s="420"/>
      <c r="B813" s="420"/>
      <c r="C813" s="420" t="s">
        <v>5959</v>
      </c>
      <c r="D813" s="420" t="s">
        <v>2669</v>
      </c>
      <c r="E813" s="420" t="s">
        <v>1967</v>
      </c>
      <c r="F813" s="420" t="s">
        <v>1982</v>
      </c>
      <c r="G813" s="420"/>
      <c r="H813" s="420"/>
      <c r="I813" s="225"/>
      <c r="J813" s="225"/>
      <c r="K813" s="225"/>
      <c r="L813" s="225"/>
      <c r="M813" s="225"/>
      <c r="N813" s="225"/>
      <c r="O813" s="225"/>
    </row>
    <row r="814" spans="1:15">
      <c r="A814" s="420"/>
      <c r="B814" s="420" t="s">
        <v>5960</v>
      </c>
      <c r="C814" s="420" t="s">
        <v>4091</v>
      </c>
      <c r="D814" s="420" t="s">
        <v>2664</v>
      </c>
      <c r="E814" s="420" t="s">
        <v>2664</v>
      </c>
      <c r="F814" s="420" t="s">
        <v>5961</v>
      </c>
      <c r="G814" s="420" t="s">
        <v>5962</v>
      </c>
      <c r="H814" s="421">
        <v>44044</v>
      </c>
      <c r="I814" s="225"/>
      <c r="J814" s="225"/>
      <c r="K814" s="225"/>
      <c r="L814" s="225"/>
      <c r="M814" s="225"/>
      <c r="N814" s="225"/>
      <c r="O814" s="225"/>
    </row>
    <row r="815" spans="1:15">
      <c r="A815" s="420"/>
      <c r="B815" s="420"/>
      <c r="C815" s="420" t="s">
        <v>4092</v>
      </c>
      <c r="D815" s="420" t="s">
        <v>2664</v>
      </c>
      <c r="E815" s="420" t="s">
        <v>2664</v>
      </c>
      <c r="F815" s="420" t="s">
        <v>5961</v>
      </c>
      <c r="G815" s="420" t="s">
        <v>5962</v>
      </c>
      <c r="H815" s="421">
        <v>44044</v>
      </c>
      <c r="I815" s="225"/>
      <c r="J815" s="225"/>
      <c r="K815" s="225"/>
      <c r="L815" s="225"/>
      <c r="M815" s="225"/>
      <c r="N815" s="225"/>
      <c r="O815" s="225"/>
    </row>
    <row r="816" spans="1:15">
      <c r="A816" s="420"/>
      <c r="B816" s="420"/>
      <c r="C816" s="420" t="s">
        <v>4100</v>
      </c>
      <c r="D816" s="420" t="s">
        <v>2664</v>
      </c>
      <c r="E816" s="420" t="s">
        <v>2664</v>
      </c>
      <c r="F816" s="420" t="s">
        <v>5961</v>
      </c>
      <c r="G816" s="420" t="s">
        <v>5962</v>
      </c>
      <c r="H816" s="421">
        <v>44044</v>
      </c>
      <c r="I816" s="225"/>
      <c r="J816" s="225"/>
      <c r="K816" s="225"/>
      <c r="L816" s="225"/>
      <c r="M816" s="225"/>
      <c r="N816" s="225"/>
      <c r="O816" s="225"/>
    </row>
    <row r="817" spans="1:15">
      <c r="A817" s="420"/>
      <c r="B817" s="420"/>
      <c r="C817" s="420" t="s">
        <v>4103</v>
      </c>
      <c r="D817" s="420" t="s">
        <v>2664</v>
      </c>
      <c r="E817" s="420" t="s">
        <v>2664</v>
      </c>
      <c r="F817" s="420" t="s">
        <v>5961</v>
      </c>
      <c r="G817" s="420" t="s">
        <v>5962</v>
      </c>
      <c r="H817" s="421">
        <v>44044</v>
      </c>
      <c r="I817" s="225"/>
      <c r="J817" s="225"/>
      <c r="K817" s="225"/>
      <c r="L817" s="225"/>
      <c r="M817" s="225"/>
      <c r="N817" s="225"/>
      <c r="O817" s="225"/>
    </row>
    <row r="818" spans="1:15">
      <c r="A818" s="420"/>
      <c r="B818" s="420"/>
      <c r="C818" s="420" t="s">
        <v>4104</v>
      </c>
      <c r="D818" s="420" t="s">
        <v>2664</v>
      </c>
      <c r="E818" s="420" t="s">
        <v>2664</v>
      </c>
      <c r="F818" s="420" t="s">
        <v>5961</v>
      </c>
      <c r="G818" s="420" t="s">
        <v>5962</v>
      </c>
      <c r="H818" s="421">
        <v>44044</v>
      </c>
    </row>
    <row r="819" spans="1:15">
      <c r="A819" s="420"/>
      <c r="B819" s="420"/>
      <c r="C819" s="420" t="s">
        <v>4109</v>
      </c>
      <c r="D819" s="420" t="s">
        <v>2664</v>
      </c>
      <c r="E819" s="420" t="s">
        <v>2664</v>
      </c>
      <c r="F819" s="420" t="s">
        <v>5961</v>
      </c>
      <c r="G819" s="420" t="s">
        <v>5962</v>
      </c>
      <c r="H819" s="421">
        <v>44044</v>
      </c>
    </row>
    <row r="820" spans="1:15">
      <c r="A820" s="420"/>
      <c r="B820" s="420"/>
      <c r="C820" s="420" t="s">
        <v>4143</v>
      </c>
      <c r="D820" s="420" t="s">
        <v>2664</v>
      </c>
      <c r="E820" s="420" t="s">
        <v>2664</v>
      </c>
      <c r="F820" s="420" t="s">
        <v>5961</v>
      </c>
      <c r="G820" s="420" t="s">
        <v>5962</v>
      </c>
      <c r="H820" s="421">
        <v>44044</v>
      </c>
    </row>
    <row r="821" spans="1:15">
      <c r="A821" s="420"/>
      <c r="B821" s="420"/>
      <c r="C821" s="420" t="s">
        <v>4144</v>
      </c>
      <c r="D821" s="420" t="s">
        <v>2664</v>
      </c>
      <c r="E821" s="420" t="s">
        <v>2664</v>
      </c>
      <c r="F821" s="420" t="s">
        <v>5961</v>
      </c>
      <c r="G821" s="420" t="s">
        <v>5962</v>
      </c>
      <c r="H821" s="421">
        <v>44044</v>
      </c>
    </row>
    <row r="822" spans="1:15">
      <c r="A822" s="420"/>
      <c r="B822" s="420"/>
      <c r="C822" s="420" t="s">
        <v>4147</v>
      </c>
      <c r="D822" s="420" t="s">
        <v>2664</v>
      </c>
      <c r="E822" s="420" t="s">
        <v>2664</v>
      </c>
      <c r="F822" s="420" t="s">
        <v>5961</v>
      </c>
      <c r="G822" s="420" t="s">
        <v>5962</v>
      </c>
      <c r="H822" s="421">
        <v>44044</v>
      </c>
    </row>
    <row r="823" spans="1:15" ht="30">
      <c r="A823" s="420"/>
      <c r="B823" s="420"/>
      <c r="C823" s="420" t="s">
        <v>4063</v>
      </c>
      <c r="D823" s="420" t="s">
        <v>5963</v>
      </c>
      <c r="E823" s="420" t="s">
        <v>5964</v>
      </c>
      <c r="F823" s="420" t="s">
        <v>5965</v>
      </c>
      <c r="G823" s="420" t="s">
        <v>5962</v>
      </c>
      <c r="H823" s="421">
        <v>44044</v>
      </c>
    </row>
    <row r="824" spans="1:15" ht="30">
      <c r="A824" s="420"/>
      <c r="B824" s="420"/>
      <c r="C824" s="420" t="s">
        <v>4071</v>
      </c>
      <c r="D824" s="420" t="s">
        <v>5963</v>
      </c>
      <c r="E824" s="420" t="s">
        <v>5964</v>
      </c>
      <c r="F824" s="420" t="s">
        <v>5965</v>
      </c>
      <c r="G824" s="420" t="s">
        <v>5962</v>
      </c>
      <c r="H824" s="421">
        <v>44044</v>
      </c>
    </row>
    <row r="825" spans="1:15" ht="30">
      <c r="A825" s="420"/>
      <c r="B825" s="420"/>
      <c r="C825" s="420" t="s">
        <v>4075</v>
      </c>
      <c r="D825" s="420" t="s">
        <v>5963</v>
      </c>
      <c r="E825" s="420" t="s">
        <v>5964</v>
      </c>
      <c r="F825" s="420" t="s">
        <v>5965</v>
      </c>
      <c r="G825" s="420" t="s">
        <v>5962</v>
      </c>
      <c r="H825" s="421">
        <v>44044</v>
      </c>
    </row>
    <row r="826" spans="1:15" ht="30">
      <c r="A826" s="420"/>
      <c r="B826" s="420"/>
      <c r="C826" s="420" t="s">
        <v>4078</v>
      </c>
      <c r="D826" s="420" t="s">
        <v>5963</v>
      </c>
      <c r="E826" s="420" t="s">
        <v>5964</v>
      </c>
      <c r="F826" s="420" t="s">
        <v>5965</v>
      </c>
      <c r="G826" s="420" t="s">
        <v>5962</v>
      </c>
      <c r="H826" s="421">
        <v>44044</v>
      </c>
    </row>
    <row r="827" spans="1:15" ht="30">
      <c r="A827" s="420"/>
      <c r="B827" s="420"/>
      <c r="C827" s="420" t="s">
        <v>4148</v>
      </c>
      <c r="D827" s="420" t="s">
        <v>5963</v>
      </c>
      <c r="E827" s="420" t="s">
        <v>5964</v>
      </c>
      <c r="F827" s="420" t="s">
        <v>5965</v>
      </c>
      <c r="G827" s="420" t="s">
        <v>5962</v>
      </c>
      <c r="H827" s="421">
        <v>44044</v>
      </c>
    </row>
    <row r="828" spans="1:15" ht="30">
      <c r="A828" s="420"/>
      <c r="B828" s="420"/>
      <c r="C828" s="420" t="s">
        <v>4155</v>
      </c>
      <c r="D828" s="420" t="s">
        <v>5963</v>
      </c>
      <c r="E828" s="420" t="s">
        <v>5964</v>
      </c>
      <c r="F828" s="420" t="s">
        <v>5965</v>
      </c>
      <c r="G828" s="420" t="s">
        <v>5962</v>
      </c>
      <c r="H828" s="421">
        <v>44044</v>
      </c>
    </row>
    <row r="829" spans="1:15" ht="30">
      <c r="A829" s="420"/>
      <c r="B829" s="420"/>
      <c r="C829" s="420" t="s">
        <v>4156</v>
      </c>
      <c r="D829" s="420" t="s">
        <v>5963</v>
      </c>
      <c r="E829" s="420" t="s">
        <v>5964</v>
      </c>
      <c r="F829" s="420" t="s">
        <v>5965</v>
      </c>
      <c r="G829" s="420" t="s">
        <v>5962</v>
      </c>
      <c r="H829" s="421">
        <v>44044</v>
      </c>
    </row>
    <row r="830" spans="1:15" ht="30">
      <c r="A830" s="420"/>
      <c r="B830" s="420"/>
      <c r="C830" s="420" t="s">
        <v>4158</v>
      </c>
      <c r="D830" s="420" t="s">
        <v>5963</v>
      </c>
      <c r="E830" s="420" t="s">
        <v>5964</v>
      </c>
      <c r="F830" s="420" t="s">
        <v>5965</v>
      </c>
      <c r="G830" s="420" t="s">
        <v>5962</v>
      </c>
      <c r="H830" s="421">
        <v>44044</v>
      </c>
    </row>
    <row r="831" spans="1:15" ht="30">
      <c r="A831" s="420"/>
      <c r="B831" s="420"/>
      <c r="C831" s="420" t="s">
        <v>2461</v>
      </c>
      <c r="D831" s="420" t="s">
        <v>890</v>
      </c>
      <c r="E831" s="420" t="s">
        <v>3301</v>
      </c>
      <c r="F831" s="420" t="s">
        <v>4045</v>
      </c>
      <c r="G831" s="420" t="s">
        <v>5962</v>
      </c>
      <c r="H831" s="421">
        <v>44044</v>
      </c>
    </row>
    <row r="832" spans="1:15">
      <c r="A832" s="420"/>
      <c r="B832" s="420"/>
      <c r="C832" s="420" t="s">
        <v>2456</v>
      </c>
      <c r="D832" s="420" t="s">
        <v>890</v>
      </c>
      <c r="E832" s="420" t="s">
        <v>3301</v>
      </c>
      <c r="F832" s="420" t="s">
        <v>4045</v>
      </c>
      <c r="G832" s="420" t="s">
        <v>5962</v>
      </c>
      <c r="H832" s="421">
        <v>44044</v>
      </c>
    </row>
    <row r="833" spans="1:8" s="219" customFormat="1">
      <c r="A833" s="420"/>
      <c r="B833" s="420"/>
      <c r="C833" s="420" t="s">
        <v>2453</v>
      </c>
      <c r="D833" s="420" t="s">
        <v>890</v>
      </c>
      <c r="E833" s="420" t="s">
        <v>3301</v>
      </c>
      <c r="F833" s="420" t="s">
        <v>4045</v>
      </c>
      <c r="G833" s="420" t="s">
        <v>5962</v>
      </c>
      <c r="H833" s="421">
        <v>44044</v>
      </c>
    </row>
    <row r="834" spans="1:8" s="219" customFormat="1">
      <c r="A834" s="420"/>
      <c r="B834" s="420"/>
      <c r="C834" s="420" t="s">
        <v>2685</v>
      </c>
      <c r="D834" s="420" t="s">
        <v>890</v>
      </c>
      <c r="E834" s="420" t="s">
        <v>3301</v>
      </c>
      <c r="F834" s="420" t="s">
        <v>4045</v>
      </c>
      <c r="G834" s="420" t="s">
        <v>5962</v>
      </c>
      <c r="H834" s="421">
        <v>44044</v>
      </c>
    </row>
    <row r="835" spans="1:8" s="219" customFormat="1">
      <c r="A835" s="420"/>
      <c r="B835" s="420"/>
      <c r="C835" s="420" t="s">
        <v>2674</v>
      </c>
      <c r="D835" s="420" t="s">
        <v>890</v>
      </c>
      <c r="E835" s="420" t="s">
        <v>3301</v>
      </c>
      <c r="F835" s="420" t="s">
        <v>4045</v>
      </c>
      <c r="G835" s="420" t="s">
        <v>5962</v>
      </c>
      <c r="H835" s="421">
        <v>44044</v>
      </c>
    </row>
    <row r="836" spans="1:8" s="219" customFormat="1" ht="30">
      <c r="A836" s="420"/>
      <c r="B836" s="420"/>
      <c r="C836" s="420" t="s">
        <v>2699</v>
      </c>
      <c r="D836" s="420" t="s">
        <v>890</v>
      </c>
      <c r="E836" s="420" t="s">
        <v>3308</v>
      </c>
      <c r="F836" s="420" t="s">
        <v>4045</v>
      </c>
      <c r="G836" s="420" t="s">
        <v>5962</v>
      </c>
      <c r="H836" s="421">
        <v>44044</v>
      </c>
    </row>
    <row r="837" spans="1:8" s="219" customFormat="1">
      <c r="A837" s="420"/>
      <c r="B837" s="420"/>
      <c r="C837" s="420" t="s">
        <v>2701</v>
      </c>
      <c r="D837" s="420" t="s">
        <v>890</v>
      </c>
      <c r="E837" s="420" t="s">
        <v>3308</v>
      </c>
      <c r="F837" s="420" t="s">
        <v>4045</v>
      </c>
      <c r="G837" s="420" t="s">
        <v>5962</v>
      </c>
      <c r="H837" s="421">
        <v>44044</v>
      </c>
    </row>
    <row r="838" spans="1:8" s="219" customFormat="1">
      <c r="A838" s="420"/>
      <c r="B838" s="420"/>
      <c r="C838" s="420" t="s">
        <v>4056</v>
      </c>
      <c r="D838" s="420" t="s">
        <v>890</v>
      </c>
      <c r="E838" s="420" t="s">
        <v>3308</v>
      </c>
      <c r="F838" s="420" t="s">
        <v>4045</v>
      </c>
      <c r="G838" s="420" t="s">
        <v>5962</v>
      </c>
      <c r="H838" s="421">
        <v>44044</v>
      </c>
    </row>
    <row r="839" spans="1:8" s="219" customFormat="1">
      <c r="A839" s="420"/>
      <c r="B839" s="420"/>
      <c r="C839" s="420" t="s">
        <v>4058</v>
      </c>
      <c r="D839" s="420" t="s">
        <v>890</v>
      </c>
      <c r="E839" s="420" t="s">
        <v>3308</v>
      </c>
      <c r="F839" s="420" t="s">
        <v>4045</v>
      </c>
      <c r="G839" s="420" t="s">
        <v>5962</v>
      </c>
      <c r="H839" s="421">
        <v>44044</v>
      </c>
    </row>
    <row r="840" spans="1:8" s="219" customFormat="1">
      <c r="A840" s="420"/>
      <c r="B840" s="420"/>
      <c r="C840" s="420" t="s">
        <v>2712</v>
      </c>
      <c r="D840" s="420" t="s">
        <v>890</v>
      </c>
      <c r="E840" s="420" t="s">
        <v>3308</v>
      </c>
      <c r="F840" s="420" t="s">
        <v>4045</v>
      </c>
      <c r="G840" s="420" t="s">
        <v>5962</v>
      </c>
      <c r="H840" s="421">
        <v>44044</v>
      </c>
    </row>
    <row r="841" spans="1:8" s="219" customFormat="1">
      <c r="A841" s="420"/>
      <c r="B841" s="420"/>
      <c r="C841" s="420" t="s">
        <v>4081</v>
      </c>
      <c r="D841" s="420" t="s">
        <v>890</v>
      </c>
      <c r="E841" s="420" t="s">
        <v>3304</v>
      </c>
      <c r="F841" s="420" t="s">
        <v>4083</v>
      </c>
      <c r="G841" s="420" t="s">
        <v>5962</v>
      </c>
      <c r="H841" s="421">
        <v>44044</v>
      </c>
    </row>
    <row r="842" spans="1:8" s="219" customFormat="1">
      <c r="A842" s="420"/>
      <c r="B842" s="420"/>
      <c r="C842" s="420" t="s">
        <v>2732</v>
      </c>
      <c r="D842" s="420" t="s">
        <v>890</v>
      </c>
      <c r="E842" s="420" t="s">
        <v>3304</v>
      </c>
      <c r="F842" s="420" t="s">
        <v>4083</v>
      </c>
      <c r="G842" s="420" t="s">
        <v>5962</v>
      </c>
      <c r="H842" s="421">
        <v>44044</v>
      </c>
    </row>
    <row r="843" spans="1:8" s="219" customFormat="1" ht="30">
      <c r="A843" s="420"/>
      <c r="B843" s="420"/>
      <c r="C843" s="420" t="s">
        <v>2781</v>
      </c>
      <c r="D843" s="420" t="s">
        <v>890</v>
      </c>
      <c r="E843" s="420" t="s">
        <v>3307</v>
      </c>
      <c r="F843" s="420" t="s">
        <v>4085</v>
      </c>
      <c r="G843" s="420" t="s">
        <v>5962</v>
      </c>
      <c r="H843" s="421">
        <v>44044</v>
      </c>
    </row>
    <row r="844" spans="1:8" s="219" customFormat="1" ht="30">
      <c r="A844" s="420"/>
      <c r="B844" s="420"/>
      <c r="C844" s="420" t="s">
        <v>3463</v>
      </c>
      <c r="D844" s="420" t="s">
        <v>890</v>
      </c>
      <c r="E844" s="420" t="s">
        <v>3307</v>
      </c>
      <c r="F844" s="420" t="s">
        <v>4089</v>
      </c>
      <c r="G844" s="420" t="s">
        <v>5962</v>
      </c>
      <c r="H844" s="421">
        <v>44044</v>
      </c>
    </row>
    <row r="845" spans="1:8" s="219" customFormat="1" ht="30">
      <c r="A845" s="420"/>
      <c r="B845" s="420"/>
      <c r="C845" s="420" t="s">
        <v>2493</v>
      </c>
      <c r="D845" s="420" t="s">
        <v>890</v>
      </c>
      <c r="E845" s="420" t="s">
        <v>3304</v>
      </c>
      <c r="F845" s="420" t="s">
        <v>4089</v>
      </c>
      <c r="G845" s="420" t="s">
        <v>5962</v>
      </c>
      <c r="H845" s="421">
        <v>44044</v>
      </c>
    </row>
    <row r="846" spans="1:8" s="219" customFormat="1" ht="30">
      <c r="A846" s="420"/>
      <c r="B846" s="420"/>
      <c r="C846" s="420" t="s">
        <v>2718</v>
      </c>
      <c r="D846" s="420" t="s">
        <v>890</v>
      </c>
      <c r="E846" s="420" t="s">
        <v>3304</v>
      </c>
      <c r="F846" s="420" t="s">
        <v>4089</v>
      </c>
      <c r="G846" s="420" t="s">
        <v>5962</v>
      </c>
      <c r="H846" s="421">
        <v>44044</v>
      </c>
    </row>
    <row r="847" spans="1:8" s="219" customFormat="1">
      <c r="A847" s="420"/>
      <c r="B847" s="420"/>
      <c r="C847" s="420" t="s">
        <v>2737</v>
      </c>
      <c r="D847" s="420" t="s">
        <v>890</v>
      </c>
      <c r="E847" s="420" t="s">
        <v>3304</v>
      </c>
      <c r="F847" s="420" t="s">
        <v>4083</v>
      </c>
      <c r="G847" s="420" t="s">
        <v>5962</v>
      </c>
      <c r="H847" s="421">
        <v>44044</v>
      </c>
    </row>
    <row r="848" spans="1:8" s="219" customFormat="1" ht="30">
      <c r="A848" s="420"/>
      <c r="B848" s="420"/>
      <c r="C848" s="420" t="s">
        <v>2777</v>
      </c>
      <c r="D848" s="420" t="s">
        <v>890</v>
      </c>
      <c r="E848" s="420" t="s">
        <v>3307</v>
      </c>
      <c r="F848" s="420" t="s">
        <v>4089</v>
      </c>
      <c r="G848" s="420" t="s">
        <v>5962</v>
      </c>
      <c r="H848" s="421">
        <v>44044</v>
      </c>
    </row>
    <row r="849" spans="1:8" s="219" customFormat="1">
      <c r="A849" s="420"/>
      <c r="B849" s="420"/>
      <c r="C849" s="420" t="s">
        <v>2760</v>
      </c>
      <c r="D849" s="420" t="s">
        <v>890</v>
      </c>
      <c r="E849" s="420" t="s">
        <v>3304</v>
      </c>
      <c r="F849" s="420" t="s">
        <v>4083</v>
      </c>
      <c r="G849" s="420" t="s">
        <v>5962</v>
      </c>
      <c r="H849" s="421">
        <v>44044</v>
      </c>
    </row>
    <row r="850" spans="1:8" s="219" customFormat="1">
      <c r="A850" s="420"/>
      <c r="B850" s="420"/>
      <c r="C850" s="420" t="s">
        <v>2756</v>
      </c>
      <c r="D850" s="420" t="s">
        <v>890</v>
      </c>
      <c r="E850" s="420" t="s">
        <v>3304</v>
      </c>
      <c r="F850" s="420" t="s">
        <v>4083</v>
      </c>
      <c r="G850" s="420" t="s">
        <v>5962</v>
      </c>
      <c r="H850" s="421">
        <v>44044</v>
      </c>
    </row>
    <row r="851" spans="1:8" s="219" customFormat="1">
      <c r="A851" s="420"/>
      <c r="B851" s="420"/>
      <c r="C851" s="420" t="s">
        <v>2727</v>
      </c>
      <c r="D851" s="420" t="s">
        <v>890</v>
      </c>
      <c r="E851" s="420" t="s">
        <v>3304</v>
      </c>
      <c r="F851" s="420" t="s">
        <v>4083</v>
      </c>
      <c r="G851" s="420" t="s">
        <v>5962</v>
      </c>
      <c r="H851" s="421">
        <v>44044</v>
      </c>
    </row>
    <row r="852" spans="1:8" s="219" customFormat="1" ht="30">
      <c r="A852" s="420"/>
      <c r="B852" s="420"/>
      <c r="C852" s="420" t="s">
        <v>2754</v>
      </c>
      <c r="D852" s="420" t="s">
        <v>890</v>
      </c>
      <c r="E852" s="420" t="s">
        <v>3307</v>
      </c>
      <c r="F852" s="420" t="s">
        <v>4089</v>
      </c>
      <c r="G852" s="420" t="s">
        <v>5962</v>
      </c>
      <c r="H852" s="421">
        <v>44044</v>
      </c>
    </row>
    <row r="853" spans="1:8" s="219" customFormat="1" ht="30">
      <c r="A853" s="420"/>
      <c r="B853" s="420"/>
      <c r="C853" s="420" t="s">
        <v>2770</v>
      </c>
      <c r="D853" s="420" t="s">
        <v>890</v>
      </c>
      <c r="E853" s="420" t="s">
        <v>3307</v>
      </c>
      <c r="F853" s="420" t="s">
        <v>4089</v>
      </c>
      <c r="G853" s="420" t="s">
        <v>5962</v>
      </c>
      <c r="H853" s="421">
        <v>44044</v>
      </c>
    </row>
    <row r="854" spans="1:8" s="219" customFormat="1" ht="30">
      <c r="A854" s="420"/>
      <c r="B854" s="420"/>
      <c r="C854" s="420" t="s">
        <v>2750</v>
      </c>
      <c r="D854" s="420" t="s">
        <v>890</v>
      </c>
      <c r="E854" s="420" t="s">
        <v>3307</v>
      </c>
      <c r="F854" s="420" t="s">
        <v>4089</v>
      </c>
      <c r="G854" s="420" t="s">
        <v>5962</v>
      </c>
      <c r="H854" s="421">
        <v>44044</v>
      </c>
    </row>
    <row r="855" spans="1:8" s="219" customFormat="1">
      <c r="A855" s="420"/>
      <c r="B855" s="420"/>
      <c r="C855" s="420" t="s">
        <v>2723</v>
      </c>
      <c r="D855" s="420" t="s">
        <v>890</v>
      </c>
      <c r="E855" s="420" t="s">
        <v>3304</v>
      </c>
      <c r="F855" s="420" t="s">
        <v>4083</v>
      </c>
      <c r="G855" s="420" t="s">
        <v>5962</v>
      </c>
      <c r="H855" s="421">
        <v>44044</v>
      </c>
    </row>
    <row r="856" spans="1:8" s="219" customFormat="1" ht="30">
      <c r="A856" s="420"/>
      <c r="B856" s="420"/>
      <c r="C856" s="420" t="s">
        <v>2782</v>
      </c>
      <c r="D856" s="420" t="s">
        <v>890</v>
      </c>
      <c r="E856" s="420" t="s">
        <v>3306</v>
      </c>
      <c r="F856" s="420" t="s">
        <v>4085</v>
      </c>
      <c r="G856" s="420" t="s">
        <v>5962</v>
      </c>
      <c r="H856" s="421">
        <v>44044</v>
      </c>
    </row>
    <row r="857" spans="1:8" s="219" customFormat="1" ht="30">
      <c r="A857" s="420"/>
      <c r="B857" s="420"/>
      <c r="C857" s="420" t="s">
        <v>2785</v>
      </c>
      <c r="D857" s="420" t="s">
        <v>890</v>
      </c>
      <c r="E857" s="420" t="s">
        <v>3306</v>
      </c>
      <c r="F857" s="420" t="s">
        <v>4085</v>
      </c>
      <c r="G857" s="420" t="s">
        <v>5962</v>
      </c>
      <c r="H857" s="421">
        <v>44044</v>
      </c>
    </row>
    <row r="858" spans="1:8" s="219" customFormat="1">
      <c r="A858" s="420"/>
      <c r="B858" s="420"/>
      <c r="C858" s="420" t="s">
        <v>2501</v>
      </c>
      <c r="D858" s="420" t="s">
        <v>890</v>
      </c>
      <c r="E858" s="420" t="s">
        <v>3309</v>
      </c>
      <c r="F858" s="420" t="s">
        <v>4111</v>
      </c>
      <c r="G858" s="420" t="s">
        <v>5962</v>
      </c>
      <c r="H858" s="421">
        <v>44044</v>
      </c>
    </row>
    <row r="859" spans="1:8" s="219" customFormat="1">
      <c r="A859" s="420"/>
      <c r="B859" s="420"/>
      <c r="C859" s="420" t="s">
        <v>4119</v>
      </c>
      <c r="D859" s="420" t="s">
        <v>890</v>
      </c>
      <c r="E859" s="420" t="s">
        <v>3309</v>
      </c>
      <c r="F859" s="420" t="s">
        <v>4111</v>
      </c>
      <c r="G859" s="420" t="s">
        <v>5962</v>
      </c>
      <c r="H859" s="421">
        <v>44044</v>
      </c>
    </row>
    <row r="860" spans="1:8" s="219" customFormat="1">
      <c r="A860" s="420"/>
      <c r="B860" s="420"/>
      <c r="C860" s="420" t="s">
        <v>2504</v>
      </c>
      <c r="D860" s="420" t="s">
        <v>890</v>
      </c>
      <c r="E860" s="420" t="s">
        <v>3309</v>
      </c>
      <c r="F860" s="420" t="s">
        <v>4111</v>
      </c>
      <c r="G860" s="420" t="s">
        <v>5962</v>
      </c>
      <c r="H860" s="421">
        <v>44044</v>
      </c>
    </row>
    <row r="861" spans="1:8" s="219" customFormat="1">
      <c r="A861" s="420"/>
      <c r="B861" s="420"/>
      <c r="C861" s="420" t="s">
        <v>2506</v>
      </c>
      <c r="D861" s="420" t="s">
        <v>890</v>
      </c>
      <c r="E861" s="420" t="s">
        <v>3309</v>
      </c>
      <c r="F861" s="420" t="s">
        <v>4111</v>
      </c>
      <c r="G861" s="420" t="s">
        <v>5962</v>
      </c>
      <c r="H861" s="421">
        <v>44044</v>
      </c>
    </row>
    <row r="862" spans="1:8" s="219" customFormat="1">
      <c r="A862" s="420"/>
      <c r="B862" s="420"/>
      <c r="C862" s="420" t="s">
        <v>2792</v>
      </c>
      <c r="D862" s="420" t="s">
        <v>890</v>
      </c>
      <c r="E862" s="420" t="s">
        <v>3309</v>
      </c>
      <c r="F862" s="420" t="s">
        <v>4111</v>
      </c>
      <c r="G862" s="420" t="s">
        <v>5962</v>
      </c>
      <c r="H862" s="421">
        <v>44044</v>
      </c>
    </row>
    <row r="863" spans="1:8" s="219" customFormat="1">
      <c r="A863" s="420"/>
      <c r="B863" s="420"/>
      <c r="C863" s="420" t="s">
        <v>2804</v>
      </c>
      <c r="D863" s="420" t="s">
        <v>890</v>
      </c>
      <c r="E863" s="420" t="s">
        <v>3309</v>
      </c>
      <c r="F863" s="420" t="s">
        <v>4111</v>
      </c>
      <c r="G863" s="420" t="s">
        <v>5962</v>
      </c>
      <c r="H863" s="421">
        <v>44044</v>
      </c>
    </row>
    <row r="864" spans="1:8" s="219" customFormat="1">
      <c r="A864" s="420"/>
      <c r="B864" s="420"/>
      <c r="C864" s="420" t="s">
        <v>2806</v>
      </c>
      <c r="D864" s="420" t="s">
        <v>890</v>
      </c>
      <c r="E864" s="420" t="s">
        <v>3309</v>
      </c>
      <c r="F864" s="420" t="s">
        <v>4111</v>
      </c>
      <c r="G864" s="420" t="s">
        <v>5962</v>
      </c>
      <c r="H864" s="421">
        <v>44044</v>
      </c>
    </row>
    <row r="865" spans="1:8" s="219" customFormat="1">
      <c r="A865" s="420"/>
      <c r="B865" s="420"/>
      <c r="C865" s="420" t="s">
        <v>2509</v>
      </c>
      <c r="D865" s="420" t="s">
        <v>890</v>
      </c>
      <c r="E865" s="420" t="s">
        <v>3309</v>
      </c>
      <c r="F865" s="420" t="s">
        <v>4111</v>
      </c>
      <c r="G865" s="420" t="s">
        <v>5962</v>
      </c>
      <c r="H865" s="421">
        <v>44044</v>
      </c>
    </row>
    <row r="866" spans="1:8" s="219" customFormat="1">
      <c r="A866" s="420"/>
      <c r="B866" s="420"/>
      <c r="C866" s="420" t="s">
        <v>2810</v>
      </c>
      <c r="D866" s="420" t="s">
        <v>890</v>
      </c>
      <c r="E866" s="420" t="s">
        <v>3311</v>
      </c>
      <c r="F866" s="420" t="s">
        <v>4111</v>
      </c>
      <c r="G866" s="420" t="s">
        <v>5962</v>
      </c>
      <c r="H866" s="421">
        <v>44044</v>
      </c>
    </row>
    <row r="867" spans="1:8" s="219" customFormat="1">
      <c r="A867" s="420"/>
      <c r="B867" s="420"/>
      <c r="C867" s="420" t="s">
        <v>2812</v>
      </c>
      <c r="D867" s="420" t="s">
        <v>890</v>
      </c>
      <c r="E867" s="420" t="s">
        <v>3311</v>
      </c>
      <c r="F867" s="420" t="s">
        <v>4111</v>
      </c>
      <c r="G867" s="420" t="s">
        <v>5962</v>
      </c>
      <c r="H867" s="421">
        <v>44044</v>
      </c>
    </row>
    <row r="868" spans="1:8" s="219" customFormat="1">
      <c r="A868" s="420"/>
      <c r="B868" s="420"/>
      <c r="C868" s="420" t="s">
        <v>2813</v>
      </c>
      <c r="D868" s="420" t="s">
        <v>890</v>
      </c>
      <c r="E868" s="420" t="s">
        <v>3311</v>
      </c>
      <c r="F868" s="420" t="s">
        <v>4111</v>
      </c>
      <c r="G868" s="420" t="s">
        <v>5962</v>
      </c>
      <c r="H868" s="421">
        <v>44044</v>
      </c>
    </row>
    <row r="869" spans="1:8" s="219" customFormat="1">
      <c r="A869" s="420"/>
      <c r="B869" s="420"/>
      <c r="C869" s="420" t="s">
        <v>2823</v>
      </c>
      <c r="D869" s="420" t="s">
        <v>890</v>
      </c>
      <c r="E869" s="420" t="s">
        <v>3311</v>
      </c>
      <c r="F869" s="420" t="s">
        <v>4111</v>
      </c>
      <c r="G869" s="420" t="s">
        <v>5962</v>
      </c>
      <c r="H869" s="421">
        <v>44044</v>
      </c>
    </row>
    <row r="870" spans="1:8" s="219" customFormat="1">
      <c r="A870" s="420"/>
      <c r="B870" s="420"/>
      <c r="C870" s="420" t="s">
        <v>2825</v>
      </c>
      <c r="D870" s="420" t="s">
        <v>890</v>
      </c>
      <c r="E870" s="420" t="s">
        <v>3311</v>
      </c>
      <c r="F870" s="420" t="s">
        <v>4111</v>
      </c>
      <c r="G870" s="420" t="s">
        <v>5962</v>
      </c>
      <c r="H870" s="421">
        <v>44044</v>
      </c>
    </row>
    <row r="871" spans="1:8" s="219" customFormat="1">
      <c r="A871" s="420"/>
      <c r="B871" s="420"/>
      <c r="C871" s="420" t="s">
        <v>4135</v>
      </c>
      <c r="D871" s="420" t="s">
        <v>890</v>
      </c>
      <c r="E871" s="420" t="s">
        <v>3311</v>
      </c>
      <c r="F871" s="420" t="s">
        <v>4111</v>
      </c>
      <c r="G871" s="420" t="s">
        <v>5962</v>
      </c>
      <c r="H871" s="421">
        <v>44044</v>
      </c>
    </row>
    <row r="872" spans="1:8" s="219" customFormat="1" ht="30">
      <c r="A872" s="420"/>
      <c r="B872" s="420"/>
      <c r="C872" s="420" t="s">
        <v>2831</v>
      </c>
      <c r="D872" s="420" t="s">
        <v>890</v>
      </c>
      <c r="E872" s="420" t="s">
        <v>3306</v>
      </c>
      <c r="F872" s="420" t="s">
        <v>4085</v>
      </c>
      <c r="G872" s="420" t="s">
        <v>5962</v>
      </c>
      <c r="H872" s="421">
        <v>44044</v>
      </c>
    </row>
    <row r="873" spans="1:8" s="219" customFormat="1" ht="30">
      <c r="A873" s="420"/>
      <c r="B873" s="420"/>
      <c r="C873" s="420" t="s">
        <v>2833</v>
      </c>
      <c r="D873" s="420" t="s">
        <v>890</v>
      </c>
      <c r="E873" s="420" t="s">
        <v>3306</v>
      </c>
      <c r="F873" s="420" t="s">
        <v>4085</v>
      </c>
      <c r="G873" s="420" t="s">
        <v>5962</v>
      </c>
      <c r="H873" s="421">
        <v>44044</v>
      </c>
    </row>
    <row r="874" spans="1:8" s="219" customFormat="1" ht="30">
      <c r="A874" s="420"/>
      <c r="B874" s="420"/>
      <c r="C874" s="420" t="s">
        <v>2836</v>
      </c>
      <c r="D874" s="420" t="s">
        <v>890</v>
      </c>
      <c r="E874" s="420" t="s">
        <v>3306</v>
      </c>
      <c r="F874" s="420" t="s">
        <v>4085</v>
      </c>
      <c r="G874" s="420" t="s">
        <v>5962</v>
      </c>
      <c r="H874" s="421">
        <v>44044</v>
      </c>
    </row>
    <row r="875" spans="1:8" s="219" customFormat="1" ht="30">
      <c r="A875" s="420"/>
      <c r="B875" s="420"/>
      <c r="C875" s="420" t="s">
        <v>2840</v>
      </c>
      <c r="D875" s="420" t="s">
        <v>890</v>
      </c>
      <c r="E875" s="420" t="s">
        <v>3306</v>
      </c>
      <c r="F875" s="420" t="s">
        <v>4085</v>
      </c>
      <c r="G875" s="420" t="s">
        <v>5962</v>
      </c>
      <c r="H875" s="421">
        <v>44044</v>
      </c>
    </row>
    <row r="876" spans="1:8" s="219" customFormat="1" ht="30">
      <c r="A876" s="420"/>
      <c r="B876" s="420"/>
      <c r="C876" s="420" t="s">
        <v>2844</v>
      </c>
      <c r="D876" s="420" t="s">
        <v>890</v>
      </c>
      <c r="E876" s="420" t="s">
        <v>3306</v>
      </c>
      <c r="F876" s="420" t="s">
        <v>4085</v>
      </c>
      <c r="G876" s="420" t="s">
        <v>5962</v>
      </c>
      <c r="H876" s="421">
        <v>44044</v>
      </c>
    </row>
    <row r="877" spans="1:8" s="219" customFormat="1" ht="30">
      <c r="A877" s="420"/>
      <c r="B877" s="420"/>
      <c r="C877" s="420" t="s">
        <v>4146</v>
      </c>
      <c r="D877" s="420" t="s">
        <v>890</v>
      </c>
      <c r="E877" s="420" t="s">
        <v>3306</v>
      </c>
      <c r="F877" s="420" t="s">
        <v>4085</v>
      </c>
      <c r="G877" s="420" t="s">
        <v>5962</v>
      </c>
      <c r="H877" s="421">
        <v>44044</v>
      </c>
    </row>
    <row r="878" spans="1:8" s="219" customFormat="1" ht="30">
      <c r="A878" s="420"/>
      <c r="B878" s="420"/>
      <c r="C878" s="420" t="s">
        <v>3633</v>
      </c>
      <c r="D878" s="420" t="s">
        <v>890</v>
      </c>
      <c r="E878" s="420" t="s">
        <v>3304</v>
      </c>
      <c r="F878" s="420" t="s">
        <v>4089</v>
      </c>
      <c r="G878" s="420" t="s">
        <v>5962</v>
      </c>
      <c r="H878" s="421">
        <v>44044</v>
      </c>
    </row>
    <row r="879" spans="1:8" s="219" customFormat="1" ht="30">
      <c r="A879" s="420"/>
      <c r="B879" s="420"/>
      <c r="C879" s="420" t="s">
        <v>2729</v>
      </c>
      <c r="D879" s="420" t="s">
        <v>890</v>
      </c>
      <c r="E879" s="420" t="s">
        <v>3304</v>
      </c>
      <c r="F879" s="420" t="s">
        <v>4089</v>
      </c>
      <c r="G879" s="420" t="s">
        <v>5962</v>
      </c>
      <c r="H879" s="421">
        <v>44044</v>
      </c>
    </row>
    <row r="880" spans="1:8" s="219" customFormat="1" ht="30">
      <c r="A880" s="420"/>
      <c r="B880" s="420"/>
      <c r="C880" s="420" t="s">
        <v>4157</v>
      </c>
      <c r="D880" s="420" t="s">
        <v>890</v>
      </c>
      <c r="E880" s="420" t="s">
        <v>3307</v>
      </c>
      <c r="F880" s="420" t="s">
        <v>4089</v>
      </c>
      <c r="G880" s="420" t="s">
        <v>5962</v>
      </c>
      <c r="H880" s="421">
        <v>44044</v>
      </c>
    </row>
    <row r="881" spans="1:8" s="219" customFormat="1">
      <c r="A881" s="420"/>
      <c r="B881" s="420"/>
      <c r="C881" s="420" t="s">
        <v>2746</v>
      </c>
      <c r="D881" s="420" t="s">
        <v>890</v>
      </c>
      <c r="E881" s="420" t="s">
        <v>3304</v>
      </c>
      <c r="F881" s="420" t="s">
        <v>4083</v>
      </c>
      <c r="G881" s="420" t="s">
        <v>5962</v>
      </c>
      <c r="H881" s="421">
        <v>44044</v>
      </c>
    </row>
    <row r="882" spans="1:8" s="219" customFormat="1" ht="30">
      <c r="A882" s="420"/>
      <c r="B882" s="420"/>
      <c r="C882" s="420" t="s">
        <v>2461</v>
      </c>
      <c r="D882" s="420" t="s">
        <v>4583</v>
      </c>
      <c r="E882" s="420" t="s">
        <v>2451</v>
      </c>
      <c r="F882" s="420" t="s">
        <v>2465</v>
      </c>
      <c r="G882" s="420" t="s">
        <v>5962</v>
      </c>
      <c r="H882" s="421">
        <v>44044</v>
      </c>
    </row>
    <row r="883" spans="1:8" s="219" customFormat="1">
      <c r="A883" s="420"/>
      <c r="B883" s="420"/>
      <c r="C883" s="420" t="s">
        <v>2456</v>
      </c>
      <c r="D883" s="420" t="s">
        <v>4583</v>
      </c>
      <c r="E883" s="420" t="s">
        <v>2451</v>
      </c>
      <c r="F883" s="420" t="s">
        <v>2465</v>
      </c>
      <c r="G883" s="420" t="s">
        <v>5962</v>
      </c>
      <c r="H883" s="421">
        <v>44044</v>
      </c>
    </row>
    <row r="884" spans="1:8" s="219" customFormat="1">
      <c r="A884" s="420"/>
      <c r="B884" s="420"/>
      <c r="C884" s="420" t="s">
        <v>2453</v>
      </c>
      <c r="D884" s="420" t="s">
        <v>4583</v>
      </c>
      <c r="E884" s="420" t="s">
        <v>2451</v>
      </c>
      <c r="F884" s="420" t="s">
        <v>2465</v>
      </c>
      <c r="G884" s="420" t="s">
        <v>5962</v>
      </c>
      <c r="H884" s="421">
        <v>44044</v>
      </c>
    </row>
    <row r="885" spans="1:8" s="219" customFormat="1">
      <c r="A885" s="420"/>
      <c r="B885" s="420"/>
      <c r="C885" s="420" t="s">
        <v>2685</v>
      </c>
      <c r="D885" s="420" t="s">
        <v>4583</v>
      </c>
      <c r="E885" s="420" t="s">
        <v>2451</v>
      </c>
      <c r="F885" s="420" t="s">
        <v>2465</v>
      </c>
      <c r="G885" s="420" t="s">
        <v>5962</v>
      </c>
      <c r="H885" s="421">
        <v>44044</v>
      </c>
    </row>
    <row r="886" spans="1:8" s="219" customFormat="1">
      <c r="A886" s="420"/>
      <c r="B886" s="420"/>
      <c r="C886" s="420" t="s">
        <v>2674</v>
      </c>
      <c r="D886" s="420" t="s">
        <v>4583</v>
      </c>
      <c r="E886" s="420" t="s">
        <v>2451</v>
      </c>
      <c r="F886" s="420" t="s">
        <v>2465</v>
      </c>
      <c r="G886" s="420" t="s">
        <v>5962</v>
      </c>
      <c r="H886" s="421">
        <v>44044</v>
      </c>
    </row>
    <row r="887" spans="1:8" s="219" customFormat="1">
      <c r="A887" s="420"/>
      <c r="B887" s="420"/>
      <c r="C887" s="420" t="s">
        <v>4081</v>
      </c>
      <c r="D887" s="420" t="s">
        <v>4583</v>
      </c>
      <c r="E887" s="420" t="s">
        <v>2473</v>
      </c>
      <c r="F887" s="420" t="s">
        <v>2451</v>
      </c>
      <c r="G887" s="420" t="s">
        <v>5962</v>
      </c>
      <c r="H887" s="421">
        <v>44044</v>
      </c>
    </row>
    <row r="888" spans="1:8" s="219" customFormat="1">
      <c r="A888" s="420"/>
      <c r="B888" s="420"/>
      <c r="C888" s="420" t="s">
        <v>2732</v>
      </c>
      <c r="D888" s="420" t="s">
        <v>4583</v>
      </c>
      <c r="E888" s="420" t="s">
        <v>2473</v>
      </c>
      <c r="F888" s="420" t="s">
        <v>2451</v>
      </c>
      <c r="G888" s="420" t="s">
        <v>5962</v>
      </c>
      <c r="H888" s="421">
        <v>44044</v>
      </c>
    </row>
    <row r="889" spans="1:8" s="219" customFormat="1">
      <c r="A889" s="420"/>
      <c r="B889" s="420"/>
      <c r="C889" s="420" t="s">
        <v>2781</v>
      </c>
      <c r="D889" s="420" t="s">
        <v>4583</v>
      </c>
      <c r="E889" s="420" t="s">
        <v>1645</v>
      </c>
      <c r="F889" s="420" t="s">
        <v>2519</v>
      </c>
      <c r="G889" s="420" t="s">
        <v>5962</v>
      </c>
      <c r="H889" s="421">
        <v>44044</v>
      </c>
    </row>
    <row r="890" spans="1:8" s="219" customFormat="1">
      <c r="A890" s="420"/>
      <c r="B890" s="420"/>
      <c r="C890" s="420" t="s">
        <v>3463</v>
      </c>
      <c r="D890" s="420" t="s">
        <v>4583</v>
      </c>
      <c r="E890" s="420" t="s">
        <v>1645</v>
      </c>
      <c r="F890" s="420" t="s">
        <v>2473</v>
      </c>
      <c r="G890" s="420" t="s">
        <v>5962</v>
      </c>
      <c r="H890" s="421">
        <v>44044</v>
      </c>
    </row>
    <row r="891" spans="1:8" s="219" customFormat="1">
      <c r="A891" s="420"/>
      <c r="B891" s="420"/>
      <c r="C891" s="420" t="s">
        <v>4091</v>
      </c>
      <c r="D891" s="420" t="s">
        <v>4583</v>
      </c>
      <c r="E891" s="420" t="s">
        <v>1645</v>
      </c>
      <c r="F891" s="420" t="s">
        <v>2473</v>
      </c>
      <c r="G891" s="420" t="s">
        <v>5962</v>
      </c>
      <c r="H891" s="421">
        <v>44044</v>
      </c>
    </row>
    <row r="892" spans="1:8" s="219" customFormat="1">
      <c r="A892" s="420"/>
      <c r="B892" s="420"/>
      <c r="C892" s="420" t="s">
        <v>4092</v>
      </c>
      <c r="D892" s="420" t="s">
        <v>4583</v>
      </c>
      <c r="E892" s="420" t="s">
        <v>2473</v>
      </c>
      <c r="F892" s="420" t="s">
        <v>2451</v>
      </c>
      <c r="G892" s="420" t="s">
        <v>5962</v>
      </c>
      <c r="H892" s="421">
        <v>44044</v>
      </c>
    </row>
    <row r="893" spans="1:8" s="219" customFormat="1">
      <c r="A893" s="420"/>
      <c r="B893" s="420"/>
      <c r="C893" s="420" t="s">
        <v>2737</v>
      </c>
      <c r="D893" s="420" t="s">
        <v>4583</v>
      </c>
      <c r="E893" s="420" t="s">
        <v>2473</v>
      </c>
      <c r="F893" s="420" t="s">
        <v>2451</v>
      </c>
      <c r="G893" s="420" t="s">
        <v>5962</v>
      </c>
      <c r="H893" s="421">
        <v>44044</v>
      </c>
    </row>
    <row r="894" spans="1:8" s="219" customFormat="1">
      <c r="A894" s="420"/>
      <c r="B894" s="420"/>
      <c r="C894" s="420" t="s">
        <v>2777</v>
      </c>
      <c r="D894" s="420" t="s">
        <v>4583</v>
      </c>
      <c r="E894" s="420" t="s">
        <v>1645</v>
      </c>
      <c r="F894" s="420" t="s">
        <v>2473</v>
      </c>
      <c r="G894" s="420" t="s">
        <v>5962</v>
      </c>
      <c r="H894" s="421">
        <v>44044</v>
      </c>
    </row>
    <row r="895" spans="1:8" s="219" customFormat="1">
      <c r="A895" s="420"/>
      <c r="B895" s="420"/>
      <c r="C895" s="420" t="s">
        <v>2760</v>
      </c>
      <c r="D895" s="420" t="s">
        <v>4583</v>
      </c>
      <c r="E895" s="420" t="s">
        <v>2473</v>
      </c>
      <c r="F895" s="420" t="s">
        <v>2451</v>
      </c>
      <c r="G895" s="420" t="s">
        <v>5962</v>
      </c>
      <c r="H895" s="421">
        <v>44044</v>
      </c>
    </row>
    <row r="896" spans="1:8" s="219" customFormat="1">
      <c r="A896" s="420"/>
      <c r="B896" s="420"/>
      <c r="C896" s="420" t="s">
        <v>2756</v>
      </c>
      <c r="D896" s="420" t="s">
        <v>4583</v>
      </c>
      <c r="E896" s="420" t="s">
        <v>2473</v>
      </c>
      <c r="F896" s="420" t="s">
        <v>2451</v>
      </c>
      <c r="G896" s="420" t="s">
        <v>5962</v>
      </c>
      <c r="H896" s="421">
        <v>44044</v>
      </c>
    </row>
    <row r="897" spans="1:8" s="219" customFormat="1">
      <c r="A897" s="420"/>
      <c r="B897" s="420"/>
      <c r="C897" s="420" t="s">
        <v>2727</v>
      </c>
      <c r="D897" s="420" t="s">
        <v>4583</v>
      </c>
      <c r="E897" s="420" t="s">
        <v>2473</v>
      </c>
      <c r="F897" s="420" t="s">
        <v>2451</v>
      </c>
      <c r="G897" s="420" t="s">
        <v>5962</v>
      </c>
      <c r="H897" s="421">
        <v>44044</v>
      </c>
    </row>
    <row r="898" spans="1:8" s="219" customFormat="1">
      <c r="A898" s="420"/>
      <c r="B898" s="420"/>
      <c r="C898" s="420" t="s">
        <v>2754</v>
      </c>
      <c r="D898" s="420" t="s">
        <v>4583</v>
      </c>
      <c r="E898" s="420" t="s">
        <v>1645</v>
      </c>
      <c r="F898" s="420" t="s">
        <v>2473</v>
      </c>
      <c r="G898" s="420" t="s">
        <v>5962</v>
      </c>
      <c r="H898" s="421">
        <v>44044</v>
      </c>
    </row>
    <row r="899" spans="1:8" s="219" customFormat="1">
      <c r="A899" s="420"/>
      <c r="B899" s="420"/>
      <c r="C899" s="420" t="s">
        <v>2770</v>
      </c>
      <c r="D899" s="420" t="s">
        <v>4583</v>
      </c>
      <c r="E899" s="420" t="s">
        <v>1645</v>
      </c>
      <c r="F899" s="420" t="s">
        <v>2473</v>
      </c>
      <c r="G899" s="420" t="s">
        <v>5962</v>
      </c>
      <c r="H899" s="421">
        <v>44044</v>
      </c>
    </row>
    <row r="900" spans="1:8" s="219" customFormat="1">
      <c r="A900" s="420"/>
      <c r="B900" s="420"/>
      <c r="C900" s="420" t="s">
        <v>2750</v>
      </c>
      <c r="D900" s="420" t="s">
        <v>4583</v>
      </c>
      <c r="E900" s="420" t="s">
        <v>1645</v>
      </c>
      <c r="F900" s="420" t="s">
        <v>2473</v>
      </c>
      <c r="G900" s="420" t="s">
        <v>5962</v>
      </c>
      <c r="H900" s="421">
        <v>44044</v>
      </c>
    </row>
    <row r="901" spans="1:8" s="219" customFormat="1">
      <c r="A901" s="420"/>
      <c r="B901" s="420"/>
      <c r="C901" s="420" t="s">
        <v>4100</v>
      </c>
      <c r="D901" s="420" t="s">
        <v>4583</v>
      </c>
      <c r="E901" s="420" t="s">
        <v>2473</v>
      </c>
      <c r="F901" s="420" t="s">
        <v>2451</v>
      </c>
      <c r="G901" s="420" t="s">
        <v>5962</v>
      </c>
      <c r="H901" s="421">
        <v>44044</v>
      </c>
    </row>
    <row r="902" spans="1:8" s="219" customFormat="1">
      <c r="A902" s="420"/>
      <c r="B902" s="420"/>
      <c r="C902" s="420" t="s">
        <v>4103</v>
      </c>
      <c r="D902" s="420" t="s">
        <v>4583</v>
      </c>
      <c r="E902" s="420" t="s">
        <v>1645</v>
      </c>
      <c r="F902" s="420" t="s">
        <v>2473</v>
      </c>
      <c r="G902" s="420" t="s">
        <v>5962</v>
      </c>
      <c r="H902" s="421">
        <v>44044</v>
      </c>
    </row>
    <row r="903" spans="1:8" s="219" customFormat="1">
      <c r="A903" s="420"/>
      <c r="B903" s="420"/>
      <c r="C903" s="420" t="s">
        <v>2723</v>
      </c>
      <c r="D903" s="420" t="s">
        <v>4583</v>
      </c>
      <c r="E903" s="420" t="s">
        <v>2473</v>
      </c>
      <c r="F903" s="420" t="s">
        <v>2451</v>
      </c>
      <c r="G903" s="420" t="s">
        <v>5962</v>
      </c>
      <c r="H903" s="421">
        <v>44044</v>
      </c>
    </row>
    <row r="904" spans="1:8" s="219" customFormat="1">
      <c r="A904" s="420"/>
      <c r="B904" s="420"/>
      <c r="C904" s="420" t="s">
        <v>4104</v>
      </c>
      <c r="D904" s="420" t="s">
        <v>4583</v>
      </c>
      <c r="E904" s="420" t="s">
        <v>1645</v>
      </c>
      <c r="F904" s="420" t="s">
        <v>2473</v>
      </c>
      <c r="G904" s="420" t="s">
        <v>5962</v>
      </c>
      <c r="H904" s="421">
        <v>44044</v>
      </c>
    </row>
    <row r="905" spans="1:8" s="219" customFormat="1">
      <c r="A905" s="420"/>
      <c r="B905" s="420"/>
      <c r="C905" s="420" t="s">
        <v>2501</v>
      </c>
      <c r="D905" s="420" t="s">
        <v>4583</v>
      </c>
      <c r="E905" s="420" t="s">
        <v>2499</v>
      </c>
      <c r="F905" s="420" t="s">
        <v>4112</v>
      </c>
      <c r="G905" s="420" t="s">
        <v>5962</v>
      </c>
      <c r="H905" s="421">
        <v>44044</v>
      </c>
    </row>
    <row r="906" spans="1:8" s="219" customFormat="1">
      <c r="A906" s="420"/>
      <c r="B906" s="420"/>
      <c r="C906" s="420" t="s">
        <v>4119</v>
      </c>
      <c r="D906" s="420" t="s">
        <v>4583</v>
      </c>
      <c r="E906" s="420" t="s">
        <v>2499</v>
      </c>
      <c r="F906" s="420" t="s">
        <v>4112</v>
      </c>
      <c r="G906" s="420" t="s">
        <v>5962</v>
      </c>
      <c r="H906" s="421">
        <v>44044</v>
      </c>
    </row>
    <row r="907" spans="1:8" s="219" customFormat="1">
      <c r="A907" s="420"/>
      <c r="B907" s="420"/>
      <c r="C907" s="420" t="s">
        <v>2504</v>
      </c>
      <c r="D907" s="420" t="s">
        <v>4583</v>
      </c>
      <c r="E907" s="420" t="s">
        <v>2499</v>
      </c>
      <c r="F907" s="420" t="s">
        <v>4112</v>
      </c>
      <c r="G907" s="420" t="s">
        <v>5962</v>
      </c>
      <c r="H907" s="421">
        <v>44044</v>
      </c>
    </row>
    <row r="908" spans="1:8" s="219" customFormat="1">
      <c r="A908" s="420"/>
      <c r="B908" s="420"/>
      <c r="C908" s="420" t="s">
        <v>2506</v>
      </c>
      <c r="D908" s="420" t="s">
        <v>4583</v>
      </c>
      <c r="E908" s="420" t="s">
        <v>2499</v>
      </c>
      <c r="F908" s="420" t="s">
        <v>4112</v>
      </c>
      <c r="G908" s="420" t="s">
        <v>5962</v>
      </c>
      <c r="H908" s="421">
        <v>44044</v>
      </c>
    </row>
    <row r="909" spans="1:8" s="219" customFormat="1">
      <c r="A909" s="420"/>
      <c r="B909" s="420"/>
      <c r="C909" s="420" t="s">
        <v>2792</v>
      </c>
      <c r="D909" s="420" t="s">
        <v>4583</v>
      </c>
      <c r="E909" s="420" t="s">
        <v>2499</v>
      </c>
      <c r="F909" s="420" t="s">
        <v>4112</v>
      </c>
      <c r="G909" s="420" t="s">
        <v>5962</v>
      </c>
      <c r="H909" s="421">
        <v>44044</v>
      </c>
    </row>
    <row r="910" spans="1:8" s="219" customFormat="1">
      <c r="A910" s="420"/>
      <c r="B910" s="420"/>
      <c r="C910" s="420" t="s">
        <v>2804</v>
      </c>
      <c r="D910" s="420" t="s">
        <v>4583</v>
      </c>
      <c r="E910" s="420" t="s">
        <v>2499</v>
      </c>
      <c r="F910" s="420" t="s">
        <v>4112</v>
      </c>
      <c r="G910" s="420" t="s">
        <v>5962</v>
      </c>
      <c r="H910" s="421">
        <v>44044</v>
      </c>
    </row>
    <row r="911" spans="1:8" s="219" customFormat="1">
      <c r="A911" s="420"/>
      <c r="B911" s="420"/>
      <c r="C911" s="420" t="s">
        <v>2806</v>
      </c>
      <c r="D911" s="420" t="s">
        <v>4583</v>
      </c>
      <c r="E911" s="420" t="s">
        <v>2499</v>
      </c>
      <c r="F911" s="420" t="s">
        <v>4112</v>
      </c>
      <c r="G911" s="420" t="s">
        <v>5962</v>
      </c>
      <c r="H911" s="421">
        <v>44044</v>
      </c>
    </row>
    <row r="912" spans="1:8" s="219" customFormat="1">
      <c r="A912" s="420"/>
      <c r="B912" s="420"/>
      <c r="C912" s="420" t="s">
        <v>2509</v>
      </c>
      <c r="D912" s="420" t="s">
        <v>4583</v>
      </c>
      <c r="E912" s="420" t="s">
        <v>2499</v>
      </c>
      <c r="F912" s="420" t="s">
        <v>4112</v>
      </c>
      <c r="G912" s="420" t="s">
        <v>5962</v>
      </c>
      <c r="H912" s="421">
        <v>44044</v>
      </c>
    </row>
    <row r="913" spans="1:8" s="219" customFormat="1">
      <c r="A913" s="420"/>
      <c r="B913" s="420"/>
      <c r="C913" s="420" t="s">
        <v>2810</v>
      </c>
      <c r="D913" s="420" t="s">
        <v>4583</v>
      </c>
      <c r="E913" s="420" t="s">
        <v>2511</v>
      </c>
      <c r="F913" s="420" t="s">
        <v>4112</v>
      </c>
      <c r="G913" s="420" t="s">
        <v>5962</v>
      </c>
      <c r="H913" s="421">
        <v>44044</v>
      </c>
    </row>
    <row r="914" spans="1:8" s="219" customFormat="1">
      <c r="A914" s="420"/>
      <c r="B914" s="420"/>
      <c r="C914" s="420" t="s">
        <v>2812</v>
      </c>
      <c r="D914" s="420" t="s">
        <v>4583</v>
      </c>
      <c r="E914" s="420" t="s">
        <v>2511</v>
      </c>
      <c r="F914" s="420" t="s">
        <v>4112</v>
      </c>
      <c r="G914" s="420" t="s">
        <v>5962</v>
      </c>
      <c r="H914" s="421">
        <v>44044</v>
      </c>
    </row>
    <row r="915" spans="1:8" s="219" customFormat="1">
      <c r="A915" s="420"/>
      <c r="B915" s="420"/>
      <c r="C915" s="420" t="s">
        <v>2813</v>
      </c>
      <c r="D915" s="420" t="s">
        <v>4583</v>
      </c>
      <c r="E915" s="420" t="s">
        <v>2511</v>
      </c>
      <c r="F915" s="420" t="s">
        <v>4112</v>
      </c>
      <c r="G915" s="420" t="s">
        <v>5962</v>
      </c>
      <c r="H915" s="421">
        <v>44044</v>
      </c>
    </row>
    <row r="916" spans="1:8" s="219" customFormat="1">
      <c r="A916" s="420"/>
      <c r="B916" s="420"/>
      <c r="C916" s="420" t="s">
        <v>2823</v>
      </c>
      <c r="D916" s="420" t="s">
        <v>4583</v>
      </c>
      <c r="E916" s="420" t="s">
        <v>2511</v>
      </c>
      <c r="F916" s="420" t="s">
        <v>4112</v>
      </c>
      <c r="G916" s="420" t="s">
        <v>5962</v>
      </c>
      <c r="H916" s="421">
        <v>44044</v>
      </c>
    </row>
    <row r="917" spans="1:8" s="219" customFormat="1">
      <c r="A917" s="420"/>
      <c r="B917" s="420"/>
      <c r="C917" s="420" t="s">
        <v>2825</v>
      </c>
      <c r="D917" s="420" t="s">
        <v>4583</v>
      </c>
      <c r="E917" s="420" t="s">
        <v>2511</v>
      </c>
      <c r="F917" s="420" t="s">
        <v>4112</v>
      </c>
      <c r="G917" s="420" t="s">
        <v>5962</v>
      </c>
      <c r="H917" s="421">
        <v>44044</v>
      </c>
    </row>
    <row r="918" spans="1:8" s="219" customFormat="1">
      <c r="A918" s="420"/>
      <c r="B918" s="420"/>
      <c r="C918" s="420" t="s">
        <v>4135</v>
      </c>
      <c r="D918" s="420" t="s">
        <v>4583</v>
      </c>
      <c r="E918" s="420" t="s">
        <v>2511</v>
      </c>
      <c r="F918" s="420" t="s">
        <v>4112</v>
      </c>
      <c r="G918" s="420" t="s">
        <v>5962</v>
      </c>
      <c r="H918" s="421">
        <v>44044</v>
      </c>
    </row>
    <row r="919" spans="1:8" s="219" customFormat="1">
      <c r="A919" s="420"/>
      <c r="B919" s="420"/>
      <c r="C919" s="420" t="s">
        <v>4147</v>
      </c>
      <c r="D919" s="420" t="s">
        <v>4583</v>
      </c>
      <c r="E919" s="420" t="s">
        <v>2473</v>
      </c>
      <c r="F919" s="420" t="s">
        <v>2451</v>
      </c>
      <c r="G919" s="420" t="s">
        <v>5962</v>
      </c>
      <c r="H919" s="421">
        <v>44044</v>
      </c>
    </row>
    <row r="920" spans="1:8" s="219" customFormat="1">
      <c r="A920" s="420"/>
      <c r="B920" s="420"/>
      <c r="C920" s="420" t="s">
        <v>4157</v>
      </c>
      <c r="D920" s="420" t="s">
        <v>4583</v>
      </c>
      <c r="E920" s="420" t="s">
        <v>1645</v>
      </c>
      <c r="F920" s="420" t="s">
        <v>2473</v>
      </c>
      <c r="G920" s="420" t="s">
        <v>5962</v>
      </c>
      <c r="H920" s="421">
        <v>44044</v>
      </c>
    </row>
    <row r="921" spans="1:8" s="219" customFormat="1">
      <c r="A921" s="420"/>
      <c r="B921" s="420"/>
      <c r="C921" s="420" t="s">
        <v>2746</v>
      </c>
      <c r="D921" s="420" t="s">
        <v>4583</v>
      </c>
      <c r="E921" s="420" t="s">
        <v>2473</v>
      </c>
      <c r="F921" s="420" t="s">
        <v>2451</v>
      </c>
      <c r="G921" s="420" t="s">
        <v>5962</v>
      </c>
      <c r="H921" s="421">
        <v>44044</v>
      </c>
    </row>
    <row r="922" spans="1:8" s="219" customFormat="1" ht="30">
      <c r="A922" s="420"/>
      <c r="B922" s="420"/>
      <c r="C922" s="420" t="s">
        <v>2461</v>
      </c>
      <c r="D922" s="420" t="s">
        <v>2669</v>
      </c>
      <c r="E922" s="420" t="s">
        <v>5966</v>
      </c>
      <c r="F922" s="420" t="s">
        <v>2459</v>
      </c>
      <c r="G922" s="420" t="s">
        <v>5962</v>
      </c>
      <c r="H922" s="421">
        <v>44044</v>
      </c>
    </row>
    <row r="923" spans="1:8" s="219" customFormat="1">
      <c r="A923" s="420"/>
      <c r="B923" s="420"/>
      <c r="C923" s="420" t="s">
        <v>2685</v>
      </c>
      <c r="D923" s="420" t="s">
        <v>2669</v>
      </c>
      <c r="E923" s="420" t="s">
        <v>5967</v>
      </c>
      <c r="F923" s="420" t="s">
        <v>2464</v>
      </c>
      <c r="G923" s="420" t="s">
        <v>5962</v>
      </c>
      <c r="H923" s="421">
        <v>44044</v>
      </c>
    </row>
    <row r="924" spans="1:8" s="219" customFormat="1" ht="30">
      <c r="A924" s="420"/>
      <c r="B924" s="420"/>
      <c r="C924" s="420" t="s">
        <v>2699</v>
      </c>
      <c r="D924" s="420" t="s">
        <v>2669</v>
      </c>
      <c r="E924" s="420" t="s">
        <v>5968</v>
      </c>
      <c r="F924" s="420" t="s">
        <v>3274</v>
      </c>
      <c r="G924" s="420" t="s">
        <v>5962</v>
      </c>
      <c r="H924" s="421">
        <v>44044</v>
      </c>
    </row>
    <row r="925" spans="1:8" s="219" customFormat="1">
      <c r="A925" s="420"/>
      <c r="B925" s="420"/>
      <c r="C925" s="420" t="s">
        <v>4056</v>
      </c>
      <c r="D925" s="420" t="s">
        <v>2669</v>
      </c>
      <c r="E925" s="420" t="s">
        <v>5115</v>
      </c>
      <c r="F925" s="420" t="s">
        <v>2470</v>
      </c>
      <c r="G925" s="420" t="s">
        <v>5962</v>
      </c>
      <c r="H925" s="421">
        <v>44044</v>
      </c>
    </row>
    <row r="926" spans="1:8" s="219" customFormat="1">
      <c r="A926" s="420"/>
      <c r="B926" s="420"/>
      <c r="C926" s="420" t="s">
        <v>4104</v>
      </c>
      <c r="D926" s="420" t="s">
        <v>2669</v>
      </c>
      <c r="E926" s="420" t="s">
        <v>5969</v>
      </c>
      <c r="F926" s="420"/>
      <c r="G926" s="420" t="s">
        <v>5962</v>
      </c>
      <c r="H926" s="421">
        <v>44044</v>
      </c>
    </row>
    <row r="927" spans="1:8" s="219" customFormat="1">
      <c r="A927" s="420"/>
      <c r="B927" s="420"/>
      <c r="C927" s="420" t="s">
        <v>2792</v>
      </c>
      <c r="D927" s="420" t="s">
        <v>2669</v>
      </c>
      <c r="E927" s="420" t="s">
        <v>5970</v>
      </c>
      <c r="F927" s="420" t="s">
        <v>2513</v>
      </c>
      <c r="G927" s="420" t="s">
        <v>5962</v>
      </c>
      <c r="H927" s="421">
        <v>44044</v>
      </c>
    </row>
    <row r="928" spans="1:8" s="219" customFormat="1">
      <c r="A928" s="420"/>
      <c r="B928" s="420"/>
      <c r="C928" s="420" t="s">
        <v>2831</v>
      </c>
      <c r="D928" s="420" t="s">
        <v>2669</v>
      </c>
      <c r="E928" s="420" t="s">
        <v>2529</v>
      </c>
      <c r="F928" s="420" t="s">
        <v>3912</v>
      </c>
      <c r="G928" s="420" t="s">
        <v>5962</v>
      </c>
      <c r="H928" s="421">
        <v>44044</v>
      </c>
    </row>
    <row r="929" spans="1:8" s="219" customFormat="1">
      <c r="A929" s="420"/>
      <c r="B929" s="420"/>
      <c r="C929" s="420" t="s">
        <v>4143</v>
      </c>
      <c r="D929" s="420" t="s">
        <v>2669</v>
      </c>
      <c r="E929" s="420" t="s">
        <v>3912</v>
      </c>
      <c r="F929" s="420"/>
      <c r="G929" s="420" t="s">
        <v>5962</v>
      </c>
      <c r="H929" s="421">
        <v>44044</v>
      </c>
    </row>
    <row r="930" spans="1:8" s="219" customFormat="1">
      <c r="A930" s="420"/>
      <c r="B930" s="420"/>
      <c r="C930" s="420" t="s">
        <v>4144</v>
      </c>
      <c r="D930" s="420" t="s">
        <v>2669</v>
      </c>
      <c r="E930" s="420" t="s">
        <v>2846</v>
      </c>
      <c r="F930" s="420"/>
      <c r="G930" s="420" t="s">
        <v>5962</v>
      </c>
      <c r="H930" s="421">
        <v>44044</v>
      </c>
    </row>
    <row r="931" spans="1:8" s="219" customFormat="1">
      <c r="A931" s="420"/>
      <c r="B931" s="420"/>
      <c r="C931" s="420" t="s">
        <v>4161</v>
      </c>
      <c r="D931" s="420" t="s">
        <v>4163</v>
      </c>
      <c r="E931" s="420"/>
      <c r="F931" s="420" t="s">
        <v>4163</v>
      </c>
      <c r="G931" s="420" t="s">
        <v>5962</v>
      </c>
      <c r="H931" s="421">
        <v>44044</v>
      </c>
    </row>
    <row r="932" spans="1:8" s="219" customFormat="1">
      <c r="A932" s="420"/>
      <c r="B932" s="420"/>
      <c r="C932" s="420" t="s">
        <v>2458</v>
      </c>
      <c r="D932" s="420" t="s">
        <v>4163</v>
      </c>
      <c r="E932" s="420"/>
      <c r="F932" s="420" t="s">
        <v>4163</v>
      </c>
      <c r="G932" s="420" t="s">
        <v>5962</v>
      </c>
      <c r="H932" s="421">
        <v>44044</v>
      </c>
    </row>
    <row r="933" spans="1:8" s="219" customFormat="1">
      <c r="A933" s="420"/>
      <c r="B933" s="420"/>
      <c r="C933" s="420" t="s">
        <v>2463</v>
      </c>
      <c r="D933" s="420" t="s">
        <v>4163</v>
      </c>
      <c r="E933" s="420"/>
      <c r="F933" s="420" t="s">
        <v>4163</v>
      </c>
      <c r="G933" s="420" t="s">
        <v>5962</v>
      </c>
      <c r="H933" s="421">
        <v>44044</v>
      </c>
    </row>
    <row r="934" spans="1:8" s="219" customFormat="1">
      <c r="A934" s="420"/>
      <c r="B934" s="420"/>
      <c r="C934" s="420" t="s">
        <v>2695</v>
      </c>
      <c r="D934" s="420" t="s">
        <v>4163</v>
      </c>
      <c r="E934" s="420"/>
      <c r="F934" s="420" t="s">
        <v>4163</v>
      </c>
      <c r="G934" s="420" t="s">
        <v>5962</v>
      </c>
      <c r="H934" s="421">
        <v>44044</v>
      </c>
    </row>
    <row r="935" spans="1:8" s="219" customFormat="1" ht="15.75" customHeight="1">
      <c r="A935" s="420"/>
      <c r="B935" s="420"/>
      <c r="C935" s="420" t="s">
        <v>2703</v>
      </c>
      <c r="D935" s="420" t="s">
        <v>4163</v>
      </c>
      <c r="E935" s="420"/>
      <c r="F935" s="420" t="s">
        <v>4163</v>
      </c>
      <c r="G935" s="420" t="s">
        <v>5962</v>
      </c>
      <c r="H935" s="421">
        <v>44044</v>
      </c>
    </row>
    <row r="936" spans="1:8" s="219" customFormat="1">
      <c r="A936" s="420"/>
      <c r="B936" s="420"/>
      <c r="C936" s="420" t="s">
        <v>2708</v>
      </c>
      <c r="D936" s="420" t="s">
        <v>4163</v>
      </c>
      <c r="E936" s="420"/>
      <c r="F936" s="420" t="s">
        <v>4163</v>
      </c>
      <c r="G936" s="420" t="s">
        <v>5962</v>
      </c>
      <c r="H936" s="421">
        <v>44044</v>
      </c>
    </row>
    <row r="937" spans="1:8" s="219" customFormat="1" ht="30">
      <c r="A937" s="420"/>
      <c r="B937" s="420"/>
      <c r="C937" s="420" t="s">
        <v>2716</v>
      </c>
      <c r="D937" s="420" t="s">
        <v>4163</v>
      </c>
      <c r="E937" s="420"/>
      <c r="F937" s="420" t="s">
        <v>4163</v>
      </c>
      <c r="G937" s="420" t="s">
        <v>5962</v>
      </c>
      <c r="H937" s="421">
        <v>44044</v>
      </c>
    </row>
    <row r="938" spans="1:8" s="219" customFormat="1">
      <c r="A938" s="420"/>
      <c r="B938" s="420"/>
      <c r="C938" s="420" t="s">
        <v>2795</v>
      </c>
      <c r="D938" s="420" t="s">
        <v>4163</v>
      </c>
      <c r="E938" s="420"/>
      <c r="F938" s="420" t="s">
        <v>4163</v>
      </c>
      <c r="G938" s="420" t="s">
        <v>5962</v>
      </c>
      <c r="H938" s="421">
        <v>44044</v>
      </c>
    </row>
    <row r="939" spans="1:8" s="219" customFormat="1">
      <c r="A939" s="420"/>
      <c r="B939" s="420"/>
      <c r="C939" s="420" t="s">
        <v>2524</v>
      </c>
      <c r="D939" s="420" t="s">
        <v>4163</v>
      </c>
      <c r="E939" s="420"/>
      <c r="F939" s="420" t="s">
        <v>4163</v>
      </c>
      <c r="G939" s="420" t="s">
        <v>5962</v>
      </c>
      <c r="H939" s="421">
        <v>44044</v>
      </c>
    </row>
    <row r="940" spans="1:8" s="219" customFormat="1">
      <c r="A940" s="420"/>
      <c r="B940" s="420"/>
      <c r="C940" s="420" t="s">
        <v>2802</v>
      </c>
      <c r="D940" s="420" t="s">
        <v>4163</v>
      </c>
      <c r="E940" s="420"/>
      <c r="F940" s="420" t="s">
        <v>4163</v>
      </c>
      <c r="G940" s="420" t="s">
        <v>5962</v>
      </c>
      <c r="H940" s="421">
        <v>44044</v>
      </c>
    </row>
    <row r="941" spans="1:8" s="219" customFormat="1" ht="30">
      <c r="A941" s="420"/>
      <c r="B941" s="420"/>
      <c r="C941" s="420" t="s">
        <v>2815</v>
      </c>
      <c r="D941" s="420" t="s">
        <v>4163</v>
      </c>
      <c r="E941" s="420"/>
      <c r="F941" s="420" t="s">
        <v>4163</v>
      </c>
      <c r="G941" s="420" t="s">
        <v>5962</v>
      </c>
      <c r="H941" s="421">
        <v>44044</v>
      </c>
    </row>
    <row r="942" spans="1:8" s="219" customFormat="1">
      <c r="A942" s="420"/>
      <c r="B942" s="420"/>
      <c r="C942" s="420" t="s">
        <v>2818</v>
      </c>
      <c r="D942" s="420" t="s">
        <v>4163</v>
      </c>
      <c r="E942" s="420"/>
      <c r="F942" s="420" t="s">
        <v>4163</v>
      </c>
      <c r="G942" s="420" t="s">
        <v>5962</v>
      </c>
      <c r="H942" s="421">
        <v>44044</v>
      </c>
    </row>
    <row r="943" spans="1:8" s="219" customFormat="1" ht="30">
      <c r="A943" s="420"/>
      <c r="B943" s="420"/>
      <c r="C943" s="420" t="s">
        <v>2820</v>
      </c>
      <c r="D943" s="420" t="s">
        <v>4163</v>
      </c>
      <c r="E943" s="420"/>
      <c r="F943" s="420" t="s">
        <v>4163</v>
      </c>
      <c r="G943" s="420" t="s">
        <v>5962</v>
      </c>
      <c r="H943" s="421">
        <v>44044</v>
      </c>
    </row>
    <row r="944" spans="1:8" s="219" customFormat="1">
      <c r="A944" s="279"/>
      <c r="B944" s="279"/>
      <c r="C944" s="279" t="s">
        <v>3270</v>
      </c>
      <c r="D944" s="279" t="s">
        <v>4163</v>
      </c>
      <c r="E944" s="279"/>
      <c r="F944" s="279" t="s">
        <v>4163</v>
      </c>
      <c r="G944" s="279" t="s">
        <v>5962</v>
      </c>
      <c r="H944" s="319">
        <v>44044</v>
      </c>
    </row>
    <row r="945" spans="1:15">
      <c r="A945" s="420"/>
      <c r="B945" s="420" t="s">
        <v>5971</v>
      </c>
      <c r="C945" s="420"/>
      <c r="D945" s="420"/>
      <c r="E945" s="420"/>
      <c r="F945" s="420"/>
      <c r="G945" s="420"/>
      <c r="H945" s="420"/>
      <c r="I945" s="225"/>
      <c r="J945" s="225"/>
      <c r="K945" s="225"/>
      <c r="L945" s="225"/>
      <c r="M945" s="225"/>
      <c r="N945" s="225"/>
      <c r="O945" s="225"/>
    </row>
    <row r="946" spans="1:15" ht="21.6" customHeight="1">
      <c r="A946" s="420">
        <v>1</v>
      </c>
      <c r="B946" s="420"/>
      <c r="C946" s="420" t="s">
        <v>5862</v>
      </c>
      <c r="D946" s="420" t="s">
        <v>2669</v>
      </c>
      <c r="E946" s="22" t="s">
        <v>5863</v>
      </c>
      <c r="F946" s="22" t="s">
        <v>5972</v>
      </c>
      <c r="G946" s="420"/>
      <c r="H946" s="420"/>
      <c r="I946" s="225"/>
      <c r="J946" s="225"/>
      <c r="K946" s="225"/>
      <c r="L946" s="225"/>
      <c r="M946" s="225"/>
      <c r="N946" s="225"/>
      <c r="O946" s="225"/>
    </row>
    <row r="947" spans="1:15" ht="21.6" customHeight="1">
      <c r="A947" s="420">
        <v>2</v>
      </c>
      <c r="B947" s="420"/>
      <c r="C947" s="420" t="s">
        <v>5973</v>
      </c>
      <c r="D947" s="420" t="s">
        <v>2669</v>
      </c>
      <c r="E947" s="22" t="s">
        <v>5974</v>
      </c>
      <c r="F947" s="22" t="s">
        <v>4175</v>
      </c>
      <c r="G947" s="420"/>
      <c r="H947" s="420"/>
      <c r="I947" s="225"/>
      <c r="J947" s="225"/>
      <c r="K947" s="225"/>
      <c r="L947" s="225"/>
      <c r="M947" s="225"/>
      <c r="N947" s="225"/>
      <c r="O947" s="225"/>
    </row>
    <row r="948" spans="1:15" ht="21.6" customHeight="1">
      <c r="A948" s="420">
        <v>3</v>
      </c>
      <c r="B948" s="420"/>
      <c r="C948" s="420" t="s">
        <v>5724</v>
      </c>
      <c r="D948" s="420" t="s">
        <v>2669</v>
      </c>
      <c r="E948" s="22" t="s">
        <v>5725</v>
      </c>
      <c r="F948" s="22" t="s">
        <v>3983</v>
      </c>
      <c r="G948" s="420"/>
      <c r="H948" s="420"/>
      <c r="I948" s="225"/>
      <c r="J948" s="225"/>
      <c r="K948" s="225"/>
      <c r="L948" s="225"/>
      <c r="M948" s="225"/>
      <c r="N948" s="225"/>
      <c r="O948" s="225"/>
    </row>
    <row r="949" spans="1:15" ht="21.6" customHeight="1">
      <c r="A949" s="420">
        <v>4</v>
      </c>
      <c r="B949" s="420"/>
      <c r="C949" s="420" t="s">
        <v>5794</v>
      </c>
      <c r="D949" s="420" t="s">
        <v>2669</v>
      </c>
      <c r="E949" s="22" t="s">
        <v>5670</v>
      </c>
      <c r="F949" s="22" t="s">
        <v>3980</v>
      </c>
      <c r="G949" s="420"/>
      <c r="H949" s="420"/>
      <c r="I949" s="225"/>
      <c r="J949" s="225"/>
      <c r="K949" s="225"/>
      <c r="L949" s="225"/>
      <c r="M949" s="225"/>
      <c r="N949" s="225"/>
      <c r="O949" s="225"/>
    </row>
    <row r="950" spans="1:15" ht="21.6" customHeight="1">
      <c r="A950" s="420">
        <v>5</v>
      </c>
      <c r="B950" s="420"/>
      <c r="C950" s="420" t="s">
        <v>5798</v>
      </c>
      <c r="D950" s="420" t="s">
        <v>2669</v>
      </c>
      <c r="E950" s="22" t="s">
        <v>3426</v>
      </c>
      <c r="F950" s="22" t="s">
        <v>3970</v>
      </c>
      <c r="G950" s="420"/>
      <c r="H950" s="420"/>
      <c r="I950" s="225"/>
      <c r="J950" s="225"/>
      <c r="K950" s="225"/>
      <c r="L950" s="225"/>
      <c r="M950" s="225"/>
      <c r="N950" s="225"/>
      <c r="O950" s="225"/>
    </row>
    <row r="951" spans="1:15" ht="21.6" customHeight="1">
      <c r="A951" s="420">
        <v>6</v>
      </c>
      <c r="B951" s="420"/>
      <c r="C951" s="420" t="s">
        <v>5733</v>
      </c>
      <c r="D951" s="420" t="s">
        <v>2669</v>
      </c>
      <c r="E951" s="77" t="s">
        <v>5975</v>
      </c>
      <c r="F951" s="77" t="s">
        <v>5976</v>
      </c>
      <c r="G951" s="420"/>
      <c r="H951" s="420"/>
      <c r="I951" s="225"/>
      <c r="J951" s="225"/>
      <c r="K951" s="225"/>
      <c r="L951" s="225"/>
      <c r="M951" s="225"/>
      <c r="N951" s="225"/>
      <c r="O951" s="225"/>
    </row>
    <row r="952" spans="1:15" ht="21.6" customHeight="1">
      <c r="A952" s="420">
        <v>7</v>
      </c>
      <c r="B952" s="420"/>
      <c r="C952" s="420" t="s">
        <v>5977</v>
      </c>
      <c r="D952" s="420" t="s">
        <v>2669</v>
      </c>
      <c r="E952" s="77" t="s">
        <v>5978</v>
      </c>
      <c r="F952" s="77" t="s">
        <v>3973</v>
      </c>
      <c r="G952" s="420"/>
      <c r="H952" s="420"/>
      <c r="I952" s="225"/>
      <c r="J952" s="225"/>
      <c r="K952" s="225"/>
      <c r="L952" s="225"/>
      <c r="M952" s="225"/>
      <c r="N952" s="225"/>
      <c r="O952" s="225"/>
    </row>
    <row r="953" spans="1:15" ht="21.6" customHeight="1">
      <c r="A953" s="420">
        <v>8</v>
      </c>
      <c r="B953" s="420"/>
      <c r="C953" s="420" t="s">
        <v>5979</v>
      </c>
      <c r="D953" s="420" t="s">
        <v>2669</v>
      </c>
      <c r="E953" s="77" t="s">
        <v>5980</v>
      </c>
      <c r="F953" s="77" t="s">
        <v>3978</v>
      </c>
      <c r="G953" s="420"/>
      <c r="H953" s="420"/>
      <c r="I953" s="225"/>
      <c r="J953" s="225"/>
      <c r="K953" s="225"/>
      <c r="L953" s="225"/>
      <c r="M953" s="225"/>
      <c r="N953" s="225"/>
      <c r="O953" s="225"/>
    </row>
    <row r="954" spans="1:15" ht="21.6" customHeight="1">
      <c r="A954" s="420">
        <v>9</v>
      </c>
      <c r="B954" s="420"/>
      <c r="C954" s="420" t="s">
        <v>3076</v>
      </c>
      <c r="D954" s="420" t="s">
        <v>2669</v>
      </c>
      <c r="E954" s="77" t="s">
        <v>5693</v>
      </c>
      <c r="F954" s="206" t="s">
        <v>3312</v>
      </c>
      <c r="G954" s="420"/>
      <c r="H954" s="420"/>
      <c r="I954" s="225"/>
      <c r="J954" s="225"/>
      <c r="K954" s="225"/>
      <c r="L954" s="225"/>
      <c r="M954" s="225"/>
      <c r="N954" s="225"/>
      <c r="O954" s="225"/>
    </row>
    <row r="955" spans="1:15" ht="21.6" customHeight="1">
      <c r="A955" s="420">
        <v>10</v>
      </c>
      <c r="B955" s="420"/>
      <c r="C955" s="420" t="s">
        <v>778</v>
      </c>
      <c r="D955" s="420" t="s">
        <v>2669</v>
      </c>
      <c r="E955" s="77" t="s">
        <v>3312</v>
      </c>
      <c r="F955" s="94" t="s">
        <v>3966</v>
      </c>
      <c r="G955" s="420"/>
      <c r="H955" s="420"/>
      <c r="I955" s="225"/>
      <c r="J955" s="225"/>
      <c r="K955" s="225"/>
      <c r="L955" s="225"/>
      <c r="M955" s="225"/>
      <c r="N955" s="225"/>
      <c r="O955" s="225"/>
    </row>
    <row r="956" spans="1:15" ht="21.6" customHeight="1">
      <c r="A956" s="420">
        <v>11</v>
      </c>
      <c r="B956" s="420"/>
      <c r="C956" s="60" t="s">
        <v>1097</v>
      </c>
      <c r="D956" s="420" t="s">
        <v>2669</v>
      </c>
      <c r="E956" s="60" t="s">
        <v>1101</v>
      </c>
      <c r="F956" s="232" t="s">
        <v>4247</v>
      </c>
      <c r="G956" s="225"/>
      <c r="H956" s="225"/>
      <c r="I956" s="225"/>
      <c r="J956" s="225"/>
      <c r="K956" s="225"/>
      <c r="L956" s="219"/>
      <c r="M956" s="219"/>
      <c r="N956" s="219"/>
      <c r="O956" s="219"/>
    </row>
    <row r="957" spans="1:15" ht="21.6" customHeight="1">
      <c r="A957" s="420">
        <v>12</v>
      </c>
      <c r="B957" s="420"/>
      <c r="C957" s="60" t="s">
        <v>1154</v>
      </c>
      <c r="D957" s="420" t="s">
        <v>2669</v>
      </c>
      <c r="E957" s="60" t="s">
        <v>1101</v>
      </c>
      <c r="F957" s="420" t="s">
        <v>4247</v>
      </c>
      <c r="G957" s="225"/>
      <c r="H957" s="225"/>
      <c r="I957" s="225"/>
      <c r="J957" s="225"/>
      <c r="K957" s="225"/>
      <c r="L957" s="219"/>
      <c r="M957" s="219"/>
      <c r="N957" s="219"/>
      <c r="O957" s="219"/>
    </row>
    <row r="958" spans="1:15" ht="21.6" customHeight="1">
      <c r="A958" s="420">
        <v>13</v>
      </c>
      <c r="B958" s="420"/>
      <c r="C958" s="152" t="s">
        <v>1682</v>
      </c>
      <c r="D958" s="420" t="s">
        <v>2669</v>
      </c>
      <c r="E958" s="59" t="s">
        <v>1553</v>
      </c>
      <c r="F958" s="152" t="s">
        <v>4254</v>
      </c>
      <c r="G958" s="205" t="s">
        <v>5981</v>
      </c>
      <c r="H958" s="420"/>
      <c r="I958" s="225"/>
      <c r="J958" s="225"/>
      <c r="K958" s="225"/>
      <c r="L958" s="225"/>
      <c r="M958" s="225"/>
      <c r="N958" s="225"/>
      <c r="O958" s="225"/>
    </row>
    <row r="959" spans="1:15" ht="21.6" customHeight="1">
      <c r="A959" s="420">
        <v>14</v>
      </c>
      <c r="B959" s="420"/>
      <c r="C959" s="420" t="s">
        <v>5982</v>
      </c>
      <c r="D959" s="420" t="s">
        <v>2669</v>
      </c>
      <c r="E959" s="152" t="s">
        <v>2238</v>
      </c>
      <c r="F959" s="152" t="s">
        <v>4259</v>
      </c>
      <c r="G959" s="205" t="s">
        <v>5924</v>
      </c>
      <c r="H959" s="420"/>
      <c r="I959" s="225"/>
      <c r="J959" s="225"/>
      <c r="K959" s="225"/>
      <c r="L959" s="225"/>
      <c r="M959" s="225"/>
      <c r="N959" s="225"/>
      <c r="O959" s="225"/>
    </row>
    <row r="960" spans="1:15" ht="21.6" customHeight="1">
      <c r="A960" s="420">
        <v>15</v>
      </c>
      <c r="B960" s="420"/>
      <c r="C960" s="420" t="s">
        <v>5934</v>
      </c>
      <c r="D960" s="420" t="s">
        <v>2669</v>
      </c>
      <c r="E960" s="420" t="s">
        <v>3333</v>
      </c>
      <c r="F960" s="420" t="s">
        <v>4243</v>
      </c>
      <c r="G960" s="420"/>
      <c r="H960" s="420"/>
      <c r="I960" s="225"/>
      <c r="J960" s="225"/>
      <c r="K960" s="225"/>
      <c r="L960" s="225"/>
      <c r="M960" s="225"/>
      <c r="N960" s="225"/>
      <c r="O960" s="225"/>
    </row>
    <row r="961" spans="1:15" ht="21.6" customHeight="1">
      <c r="A961" s="420">
        <v>16</v>
      </c>
      <c r="B961" s="420"/>
      <c r="C961" s="420" t="s">
        <v>5983</v>
      </c>
      <c r="D961" s="420" t="s">
        <v>2669</v>
      </c>
      <c r="E961" s="420" t="s">
        <v>917</v>
      </c>
      <c r="F961" s="420" t="s">
        <v>5984</v>
      </c>
      <c r="G961" s="420"/>
      <c r="H961" s="420"/>
      <c r="I961" s="225"/>
      <c r="J961" s="225"/>
      <c r="K961" s="225"/>
      <c r="L961" s="225"/>
      <c r="M961" s="225"/>
      <c r="N961" s="225"/>
      <c r="O961" s="225"/>
    </row>
    <row r="962" spans="1:15" ht="21.6" customHeight="1">
      <c r="A962" s="420">
        <v>17</v>
      </c>
      <c r="B962" s="420"/>
      <c r="C962" s="420" t="s">
        <v>953</v>
      </c>
      <c r="D962" s="420" t="s">
        <v>2669</v>
      </c>
      <c r="E962" s="60" t="s">
        <v>952</v>
      </c>
      <c r="F962" s="420" t="s">
        <v>4241</v>
      </c>
      <c r="G962" s="420"/>
      <c r="H962" s="420"/>
      <c r="I962" s="225"/>
      <c r="J962" s="225"/>
      <c r="K962" s="225"/>
      <c r="L962" s="225"/>
      <c r="M962" s="225"/>
      <c r="N962" s="225"/>
      <c r="O962" s="225"/>
    </row>
    <row r="963" spans="1:15" ht="21.6" customHeight="1">
      <c r="A963" s="420">
        <v>18</v>
      </c>
      <c r="B963" s="420"/>
      <c r="C963" s="420" t="s">
        <v>5933</v>
      </c>
      <c r="D963" s="420" t="s">
        <v>2669</v>
      </c>
      <c r="E963" s="420" t="s">
        <v>1132</v>
      </c>
      <c r="F963" s="420" t="s">
        <v>4241</v>
      </c>
      <c r="G963" s="420"/>
      <c r="H963" s="420"/>
      <c r="I963" s="225"/>
      <c r="J963" s="225"/>
      <c r="K963" s="225"/>
      <c r="L963" s="225"/>
      <c r="M963" s="225"/>
      <c r="N963" s="225"/>
      <c r="O963" s="225"/>
    </row>
    <row r="964" spans="1:15" ht="21.6" customHeight="1">
      <c r="A964" s="420">
        <v>19</v>
      </c>
      <c r="B964" s="420"/>
      <c r="C964" s="420" t="s">
        <v>4690</v>
      </c>
      <c r="D964" s="420" t="s">
        <v>2669</v>
      </c>
      <c r="E964" s="60" t="s">
        <v>3989</v>
      </c>
      <c r="F964" s="420" t="s">
        <v>3427</v>
      </c>
      <c r="G964" s="420"/>
      <c r="H964" s="420"/>
      <c r="I964" s="225"/>
      <c r="J964" s="225"/>
      <c r="K964" s="225"/>
      <c r="L964" s="225"/>
      <c r="M964" s="225"/>
      <c r="N964" s="225"/>
      <c r="O964" s="225"/>
    </row>
    <row r="965" spans="1:15" ht="21.6" customHeight="1">
      <c r="A965" s="420">
        <v>20</v>
      </c>
      <c r="B965" s="420"/>
      <c r="C965" s="420" t="s">
        <v>5936</v>
      </c>
      <c r="D965" s="420" t="s">
        <v>2669</v>
      </c>
      <c r="E965" s="420" t="s">
        <v>931</v>
      </c>
      <c r="F965" s="420" t="s">
        <v>1145</v>
      </c>
      <c r="G965" s="420"/>
      <c r="H965" s="420"/>
      <c r="I965" s="225"/>
      <c r="J965" s="225"/>
      <c r="K965" s="225"/>
      <c r="L965" s="225"/>
      <c r="M965" s="225"/>
      <c r="N965" s="225"/>
      <c r="O965" s="225"/>
    </row>
    <row r="966" spans="1:15" ht="21.6" customHeight="1">
      <c r="A966" s="420">
        <v>21</v>
      </c>
      <c r="B966" s="420"/>
      <c r="C966" s="420" t="s">
        <v>5985</v>
      </c>
      <c r="D966" s="420" t="s">
        <v>2669</v>
      </c>
      <c r="E966" s="420" t="s">
        <v>931</v>
      </c>
      <c r="F966" s="420" t="s">
        <v>1074</v>
      </c>
      <c r="G966" s="420"/>
      <c r="H966" s="420"/>
      <c r="I966" s="225"/>
      <c r="J966" s="225"/>
      <c r="K966" s="225"/>
      <c r="L966" s="225"/>
      <c r="M966" s="225"/>
      <c r="N966" s="225"/>
      <c r="O966" s="225"/>
    </row>
    <row r="967" spans="1:15" ht="21.6" customHeight="1">
      <c r="A967" s="420">
        <v>22</v>
      </c>
      <c r="B967" s="420"/>
      <c r="C967" s="420" t="s">
        <v>930</v>
      </c>
      <c r="D967" s="420" t="s">
        <v>2669</v>
      </c>
      <c r="E967" s="420" t="s">
        <v>3149</v>
      </c>
      <c r="F967" s="420" t="s">
        <v>1167</v>
      </c>
      <c r="G967" s="420"/>
      <c r="H967" s="420"/>
      <c r="I967" s="225"/>
      <c r="J967" s="225"/>
      <c r="K967" s="225"/>
      <c r="L967" s="225"/>
      <c r="M967" s="225"/>
      <c r="N967" s="225"/>
      <c r="O967" s="225"/>
    </row>
    <row r="968" spans="1:15" ht="21.6" customHeight="1">
      <c r="A968" s="420">
        <v>23</v>
      </c>
      <c r="B968" s="420"/>
      <c r="C968" s="60" t="s">
        <v>1065</v>
      </c>
      <c r="D968" s="420" t="s">
        <v>2669</v>
      </c>
      <c r="E968" s="420" t="s">
        <v>5</v>
      </c>
      <c r="F968" s="187" t="s">
        <v>3337</v>
      </c>
      <c r="G968" s="420"/>
      <c r="H968" s="420"/>
      <c r="I968" s="225"/>
      <c r="J968" s="225"/>
      <c r="K968" s="225"/>
      <c r="L968" s="225"/>
      <c r="M968" s="225"/>
      <c r="N968" s="225"/>
      <c r="O968" s="225"/>
    </row>
    <row r="969" spans="1:15" ht="21.6" customHeight="1">
      <c r="A969" s="420">
        <v>24</v>
      </c>
      <c r="B969" s="420"/>
      <c r="C969" s="420" t="s">
        <v>4605</v>
      </c>
      <c r="D969" s="420" t="s">
        <v>2669</v>
      </c>
      <c r="E969" s="420" t="s">
        <v>5986</v>
      </c>
      <c r="F969" s="420" t="s">
        <v>4249</v>
      </c>
      <c r="G969" s="420"/>
      <c r="H969" s="420"/>
      <c r="I969" s="225"/>
      <c r="J969" s="225"/>
      <c r="K969" s="225"/>
      <c r="L969" s="225"/>
      <c r="M969" s="225"/>
      <c r="N969" s="225"/>
      <c r="O969" s="225"/>
    </row>
    <row r="970" spans="1:15" ht="21.6" customHeight="1">
      <c r="A970" s="420">
        <v>25</v>
      </c>
      <c r="B970" s="420"/>
      <c r="C970" s="420" t="s">
        <v>5987</v>
      </c>
      <c r="D970" s="420" t="s">
        <v>2669</v>
      </c>
      <c r="E970" s="60" t="s">
        <v>2619</v>
      </c>
      <c r="F970" s="420" t="s">
        <v>5988</v>
      </c>
      <c r="G970" s="420"/>
      <c r="H970" s="420"/>
      <c r="I970" s="225"/>
      <c r="J970" s="225"/>
      <c r="K970" s="225"/>
      <c r="L970" s="225"/>
      <c r="M970" s="225"/>
      <c r="N970" s="225"/>
      <c r="O970" s="225"/>
    </row>
    <row r="971" spans="1:15" ht="21.6" customHeight="1">
      <c r="A971" s="420">
        <v>26</v>
      </c>
      <c r="B971" s="420"/>
      <c r="C971" s="420" t="s">
        <v>4967</v>
      </c>
      <c r="D971" s="420" t="s">
        <v>2669</v>
      </c>
      <c r="E971" s="60" t="s">
        <v>1526</v>
      </c>
      <c r="F971" s="420" t="s">
        <v>1437</v>
      </c>
      <c r="G971" s="420"/>
      <c r="H971" s="420"/>
      <c r="I971" s="225"/>
      <c r="J971" s="225"/>
      <c r="K971" s="225"/>
      <c r="L971" s="225"/>
      <c r="M971" s="225"/>
      <c r="N971" s="225"/>
      <c r="O971" s="225"/>
    </row>
    <row r="972" spans="1:15" ht="21.6" customHeight="1">
      <c r="A972" s="420">
        <v>27</v>
      </c>
      <c r="B972" s="279"/>
      <c r="C972" s="279" t="s">
        <v>4815</v>
      </c>
      <c r="D972" s="420" t="s">
        <v>2669</v>
      </c>
      <c r="E972" s="279" t="s">
        <v>929</v>
      </c>
      <c r="F972" s="279" t="s">
        <v>3343</v>
      </c>
      <c r="G972" s="320"/>
      <c r="H972" s="320"/>
      <c r="I972" s="320"/>
      <c r="J972" s="320"/>
      <c r="K972" s="320"/>
      <c r="L972" s="219"/>
      <c r="M972" s="219"/>
      <c r="N972" s="219"/>
      <c r="O972" s="219"/>
    </row>
    <row r="973" spans="1:15" ht="15.75">
      <c r="A973" s="420">
        <v>28</v>
      </c>
      <c r="B973" s="420"/>
      <c r="C973" s="60" t="s">
        <v>1903</v>
      </c>
      <c r="D973" s="420" t="s">
        <v>2669</v>
      </c>
      <c r="E973" s="420" t="s">
        <v>5989</v>
      </c>
      <c r="F973" s="60" t="s">
        <v>1861</v>
      </c>
      <c r="G973" s="225"/>
      <c r="H973" s="225"/>
      <c r="I973" s="225"/>
      <c r="J973" s="225"/>
      <c r="K973" s="225"/>
      <c r="L973" s="321"/>
      <c r="M973" s="321"/>
      <c r="N973" s="321"/>
      <c r="O973" s="321"/>
    </row>
    <row r="974" spans="1:15" ht="31.5">
      <c r="A974" s="420">
        <v>29</v>
      </c>
      <c r="B974" s="420"/>
      <c r="C974" s="60" t="s">
        <v>3331</v>
      </c>
      <c r="D974" s="420" t="s">
        <v>2669</v>
      </c>
      <c r="E974" s="420" t="s">
        <v>1151</v>
      </c>
      <c r="F974" s="60" t="s">
        <v>13</v>
      </c>
      <c r="G974" s="225"/>
      <c r="H974" s="225"/>
      <c r="I974" s="225"/>
      <c r="J974" s="225"/>
      <c r="K974" s="225"/>
      <c r="L974" s="321"/>
      <c r="M974" s="321"/>
      <c r="N974" s="321"/>
      <c r="O974" s="321"/>
    </row>
    <row r="975" spans="1:15">
      <c r="A975" s="420">
        <v>30</v>
      </c>
      <c r="B975" s="420"/>
      <c r="C975" s="420" t="s">
        <v>5935</v>
      </c>
      <c r="D975" s="420" t="s">
        <v>2669</v>
      </c>
      <c r="E975" s="420" t="s">
        <v>1009</v>
      </c>
      <c r="F975" s="420" t="s">
        <v>1092</v>
      </c>
      <c r="G975" s="225"/>
      <c r="H975" s="225"/>
      <c r="I975" s="225"/>
      <c r="J975" s="225"/>
      <c r="K975" s="225"/>
      <c r="L975" s="321"/>
      <c r="M975" s="321"/>
      <c r="N975" s="321"/>
      <c r="O975" s="321"/>
    </row>
    <row r="976" spans="1:15">
      <c r="A976" s="420">
        <v>31</v>
      </c>
      <c r="B976" s="420"/>
      <c r="C976" s="420" t="s">
        <v>1024</v>
      </c>
      <c r="D976" s="420" t="s">
        <v>2669</v>
      </c>
      <c r="E976" s="420" t="s">
        <v>1181</v>
      </c>
      <c r="F976" s="420" t="s">
        <v>1186</v>
      </c>
      <c r="G976" s="225"/>
      <c r="H976" s="225"/>
      <c r="I976" s="225"/>
      <c r="J976" s="225"/>
      <c r="K976" s="225"/>
      <c r="L976" s="321"/>
      <c r="M976" s="321"/>
      <c r="N976" s="321"/>
      <c r="O976" s="321"/>
    </row>
    <row r="977" spans="1:15">
      <c r="A977" s="420">
        <v>32</v>
      </c>
      <c r="B977" s="420"/>
      <c r="C977" s="420" t="s">
        <v>1032</v>
      </c>
      <c r="D977" s="420" t="s">
        <v>2669</v>
      </c>
      <c r="E977" s="420" t="s">
        <v>1037</v>
      </c>
      <c r="F977" s="279" t="s">
        <v>3343</v>
      </c>
      <c r="G977" s="225"/>
      <c r="H977" s="225"/>
      <c r="I977" s="225"/>
      <c r="J977" s="225"/>
      <c r="K977" s="225"/>
      <c r="L977" s="321"/>
      <c r="M977" s="321"/>
      <c r="N977" s="321"/>
      <c r="O977" s="321"/>
    </row>
    <row r="978" spans="1:15" ht="15.75">
      <c r="A978" s="420">
        <v>33</v>
      </c>
      <c r="B978" s="420"/>
      <c r="C978" s="420" t="s">
        <v>1045</v>
      </c>
      <c r="D978" s="420" t="s">
        <v>2669</v>
      </c>
      <c r="E978" s="59" t="s">
        <v>3153</v>
      </c>
      <c r="F978" s="60" t="s">
        <v>1037</v>
      </c>
      <c r="G978" s="225"/>
      <c r="H978" s="225"/>
      <c r="I978" s="225"/>
      <c r="J978" s="225"/>
      <c r="K978" s="225"/>
      <c r="L978" s="321"/>
      <c r="M978" s="321"/>
      <c r="N978" s="321"/>
      <c r="O978" s="321"/>
    </row>
    <row r="979" spans="1:15" ht="15.75">
      <c r="A979" s="420">
        <v>34</v>
      </c>
      <c r="B979" s="420"/>
      <c r="C979" s="420" t="s">
        <v>5946</v>
      </c>
      <c r="D979" s="420" t="s">
        <v>2669</v>
      </c>
      <c r="E979" s="59" t="s">
        <v>5</v>
      </c>
      <c r="F979" s="187" t="s">
        <v>3337</v>
      </c>
      <c r="G979" s="225"/>
      <c r="H979" s="225"/>
      <c r="I979" s="225"/>
      <c r="J979" s="225"/>
      <c r="K979" s="225"/>
      <c r="L979" s="321"/>
      <c r="M979" s="321"/>
      <c r="N979" s="321"/>
      <c r="O979" s="321"/>
    </row>
    <row r="980" spans="1:15" ht="15.75">
      <c r="A980" s="420">
        <v>35</v>
      </c>
      <c r="B980" s="420"/>
      <c r="C980" s="60" t="s">
        <v>1123</v>
      </c>
      <c r="D980" s="420" t="s">
        <v>2669</v>
      </c>
      <c r="E980" s="58" t="s">
        <v>3343</v>
      </c>
      <c r="F980" s="60" t="s">
        <v>1138</v>
      </c>
      <c r="G980" s="225"/>
      <c r="H980" s="225"/>
      <c r="I980" s="225"/>
      <c r="J980" s="225"/>
      <c r="K980" s="225"/>
      <c r="L980" s="321"/>
      <c r="M980" s="321"/>
      <c r="N980" s="321"/>
      <c r="O980" s="321"/>
    </row>
    <row r="981" spans="1:15" ht="15.75">
      <c r="A981" s="420">
        <v>36</v>
      </c>
      <c r="B981" s="420"/>
      <c r="C981" s="60" t="s">
        <v>1147</v>
      </c>
      <c r="D981" s="420" t="s">
        <v>2669</v>
      </c>
      <c r="E981" s="420" t="s">
        <v>3571</v>
      </c>
      <c r="F981" s="60" t="s">
        <v>1174</v>
      </c>
      <c r="G981" s="225"/>
      <c r="H981" s="225"/>
      <c r="I981" s="225"/>
      <c r="J981" s="225"/>
      <c r="K981" s="225"/>
      <c r="L981" s="321"/>
      <c r="M981" s="321"/>
      <c r="N981" s="321"/>
      <c r="O981" s="321"/>
    </row>
    <row r="982" spans="1:15" ht="15.75">
      <c r="A982" s="420">
        <v>37</v>
      </c>
      <c r="B982" s="420"/>
      <c r="C982" s="60" t="s">
        <v>1194</v>
      </c>
      <c r="D982" s="420" t="s">
        <v>2669</v>
      </c>
      <c r="E982" s="60" t="s">
        <v>1186</v>
      </c>
      <c r="F982" s="60" t="s">
        <v>1203</v>
      </c>
      <c r="G982" s="420"/>
      <c r="H982" s="420"/>
      <c r="I982" s="225"/>
      <c r="J982" s="225"/>
      <c r="K982" s="225"/>
      <c r="L982" s="225"/>
      <c r="M982" s="225"/>
      <c r="N982" s="225"/>
      <c r="O982" s="225"/>
    </row>
    <row r="983" spans="1:15" ht="15.75">
      <c r="A983" s="420">
        <v>38</v>
      </c>
      <c r="B983" s="420"/>
      <c r="C983" s="60" t="s">
        <v>1216</v>
      </c>
      <c r="D983" s="420" t="s">
        <v>2669</v>
      </c>
      <c r="E983" s="59" t="s">
        <v>1220</v>
      </c>
      <c r="F983" s="60" t="s">
        <v>3149</v>
      </c>
      <c r="G983" s="420"/>
      <c r="H983" s="420"/>
      <c r="I983" s="225"/>
      <c r="J983" s="225"/>
      <c r="K983" s="225"/>
      <c r="L983" s="225"/>
      <c r="M983" s="225"/>
      <c r="N983" s="225"/>
      <c r="O983" s="225"/>
    </row>
    <row r="984" spans="1:15" ht="15.75">
      <c r="A984" s="420">
        <v>39</v>
      </c>
      <c r="B984" s="420"/>
      <c r="C984" s="60" t="s">
        <v>1230</v>
      </c>
      <c r="D984" s="420" t="s">
        <v>2669</v>
      </c>
      <c r="E984" s="420" t="s">
        <v>1138</v>
      </c>
      <c r="F984" s="60" t="s">
        <v>1181</v>
      </c>
      <c r="G984" s="420"/>
      <c r="H984" s="420"/>
      <c r="I984" s="225"/>
      <c r="J984" s="225"/>
      <c r="K984" s="225"/>
      <c r="L984" s="225"/>
      <c r="M984" s="225"/>
      <c r="N984" s="225"/>
      <c r="O984" s="225"/>
    </row>
    <row r="985" spans="1:15" ht="15.75">
      <c r="A985" s="420">
        <v>40</v>
      </c>
      <c r="B985" s="420"/>
      <c r="C985" s="60" t="s">
        <v>1243</v>
      </c>
      <c r="D985" s="420" t="s">
        <v>2669</v>
      </c>
      <c r="E985" s="59" t="s">
        <v>1247</v>
      </c>
      <c r="F985" s="60" t="s">
        <v>1257</v>
      </c>
      <c r="G985" s="420"/>
      <c r="H985" s="420"/>
      <c r="I985" s="225"/>
      <c r="J985" s="225"/>
      <c r="K985" s="225"/>
      <c r="L985" s="225"/>
      <c r="M985" s="225"/>
      <c r="N985" s="225"/>
      <c r="O985" s="225"/>
    </row>
    <row r="986" spans="1:15" ht="15.75">
      <c r="A986" s="420">
        <v>41</v>
      </c>
      <c r="B986" s="420"/>
      <c r="C986" s="60" t="s">
        <v>1249</v>
      </c>
      <c r="D986" s="420" t="s">
        <v>2669</v>
      </c>
      <c r="E986" s="420" t="s">
        <v>924</v>
      </c>
      <c r="F986" s="60" t="s">
        <v>3347</v>
      </c>
      <c r="G986" s="420"/>
      <c r="H986" s="420"/>
      <c r="I986" s="225"/>
      <c r="J986" s="225"/>
      <c r="K986" s="225"/>
      <c r="L986" s="225"/>
      <c r="M986" s="225"/>
      <c r="N986" s="225"/>
      <c r="O986" s="225"/>
    </row>
    <row r="987" spans="1:15" ht="15.75">
      <c r="A987" s="420">
        <v>42</v>
      </c>
      <c r="B987" s="420"/>
      <c r="C987" s="57" t="s">
        <v>1261</v>
      </c>
      <c r="D987" s="420" t="s">
        <v>2669</v>
      </c>
      <c r="E987" s="58" t="s">
        <v>1265</v>
      </c>
      <c r="F987" s="57" t="s">
        <v>3816</v>
      </c>
      <c r="G987" s="420"/>
      <c r="H987" s="420"/>
      <c r="I987" s="225"/>
      <c r="J987" s="225"/>
      <c r="K987" s="225"/>
      <c r="L987" s="225"/>
      <c r="M987" s="225"/>
      <c r="N987" s="225"/>
      <c r="O987" s="225"/>
    </row>
    <row r="988" spans="1:15" ht="15.75">
      <c r="A988" s="420">
        <v>43</v>
      </c>
      <c r="B988" s="420"/>
      <c r="C988" s="60" t="s">
        <v>1648</v>
      </c>
      <c r="D988" s="420" t="s">
        <v>2669</v>
      </c>
      <c r="E988" s="59" t="s">
        <v>5990</v>
      </c>
      <c r="F988" s="60" t="s">
        <v>1645</v>
      </c>
      <c r="G988" s="420"/>
      <c r="H988" s="420"/>
      <c r="I988" s="225"/>
      <c r="J988" s="225"/>
      <c r="K988" s="225"/>
      <c r="L988" s="225"/>
      <c r="M988" s="225"/>
      <c r="N988" s="225"/>
      <c r="O988" s="225"/>
    </row>
    <row r="989" spans="1:15" ht="15.75">
      <c r="A989" s="420">
        <v>44</v>
      </c>
      <c r="B989" s="420"/>
      <c r="C989" s="60" t="s">
        <v>1658</v>
      </c>
      <c r="D989" s="420" t="s">
        <v>2669</v>
      </c>
      <c r="E989" s="59" t="s">
        <v>5209</v>
      </c>
      <c r="F989" s="60" t="s">
        <v>1666</v>
      </c>
      <c r="G989" s="420"/>
      <c r="H989" s="420"/>
      <c r="I989" s="225"/>
      <c r="J989" s="225"/>
      <c r="K989" s="225"/>
      <c r="L989" s="225"/>
      <c r="M989" s="225"/>
      <c r="N989" s="225"/>
      <c r="O989" s="225"/>
    </row>
    <row r="990" spans="1:15" ht="15.75">
      <c r="A990" s="420">
        <v>45</v>
      </c>
      <c r="B990" s="420"/>
      <c r="C990" s="60" t="s">
        <v>1734</v>
      </c>
      <c r="D990" s="420" t="s">
        <v>2669</v>
      </c>
      <c r="E990" s="75" t="s">
        <v>1739</v>
      </c>
      <c r="F990" s="60" t="s">
        <v>1719</v>
      </c>
      <c r="G990" s="420"/>
      <c r="H990" s="420"/>
      <c r="I990" s="225"/>
      <c r="J990" s="225"/>
      <c r="K990" s="225"/>
      <c r="L990" s="225"/>
      <c r="M990" s="225"/>
      <c r="N990" s="225"/>
      <c r="O990" s="225"/>
    </row>
    <row r="991" spans="1:15" ht="15.75">
      <c r="A991" s="420">
        <v>48</v>
      </c>
      <c r="B991" s="420"/>
      <c r="C991" s="60" t="s">
        <v>759</v>
      </c>
      <c r="D991" s="420" t="s">
        <v>2669</v>
      </c>
      <c r="E991" s="66" t="s">
        <v>3197</v>
      </c>
      <c r="F991" s="74" t="s">
        <v>1079</v>
      </c>
      <c r="G991" s="420"/>
      <c r="H991" s="420"/>
      <c r="I991" s="225"/>
      <c r="J991" s="225"/>
      <c r="K991" s="225"/>
      <c r="L991" s="225"/>
      <c r="M991" s="225"/>
      <c r="N991" s="225"/>
      <c r="O991" s="225"/>
    </row>
    <row r="992" spans="1:15" ht="31.5">
      <c r="A992" s="420">
        <v>49</v>
      </c>
      <c r="B992" s="420"/>
      <c r="C992" s="60" t="s">
        <v>3210</v>
      </c>
      <c r="D992" s="420" t="s">
        <v>2669</v>
      </c>
      <c r="E992" s="105" t="s">
        <v>2034</v>
      </c>
      <c r="F992" s="60" t="s">
        <v>2064</v>
      </c>
      <c r="G992" s="420"/>
      <c r="H992" s="420"/>
      <c r="I992" s="225"/>
      <c r="J992" s="225"/>
      <c r="K992" s="225"/>
      <c r="L992" s="225"/>
      <c r="M992" s="225"/>
      <c r="N992" s="225"/>
      <c r="O992" s="225"/>
    </row>
    <row r="993" spans="1:15" ht="15.75">
      <c r="A993" s="420">
        <v>50</v>
      </c>
      <c r="B993" s="420"/>
      <c r="C993" s="60" t="s">
        <v>2042</v>
      </c>
      <c r="D993" s="420" t="s">
        <v>2669</v>
      </c>
      <c r="E993" s="59" t="s">
        <v>5682</v>
      </c>
      <c r="F993" s="60" t="s">
        <v>1416</v>
      </c>
      <c r="G993" s="420"/>
      <c r="H993" s="420"/>
      <c r="I993" s="225"/>
      <c r="J993" s="225"/>
      <c r="K993" s="225"/>
      <c r="L993" s="225"/>
      <c r="M993" s="225"/>
      <c r="N993" s="225"/>
      <c r="O993" s="225"/>
    </row>
    <row r="994" spans="1:15">
      <c r="A994" s="420"/>
      <c r="B994" s="420" t="s">
        <v>6744</v>
      </c>
      <c r="C994" s="420"/>
      <c r="D994" s="420"/>
      <c r="E994" s="420"/>
      <c r="F994" s="420"/>
      <c r="G994" s="420"/>
      <c r="H994" s="420"/>
      <c r="I994" s="225"/>
      <c r="J994" s="225"/>
      <c r="K994" s="225"/>
      <c r="L994" s="225"/>
      <c r="M994" s="225"/>
      <c r="N994" s="225"/>
      <c r="O994" s="225"/>
    </row>
    <row r="995" spans="1:15">
      <c r="A995" s="420"/>
      <c r="B995" s="420"/>
      <c r="C995" s="420" t="s">
        <v>1958</v>
      </c>
      <c r="D995" s="420" t="s">
        <v>2669</v>
      </c>
      <c r="E995" s="420" t="s">
        <v>2644</v>
      </c>
      <c r="F995" s="420" t="s">
        <v>6037</v>
      </c>
      <c r="G995" s="420"/>
      <c r="H995" s="420"/>
      <c r="I995" s="225"/>
      <c r="J995" s="225"/>
      <c r="K995" s="225"/>
      <c r="L995" s="225"/>
      <c r="M995" s="225"/>
      <c r="N995" s="225"/>
      <c r="O995" s="225"/>
    </row>
    <row r="996" spans="1:15">
      <c r="A996" s="420"/>
      <c r="B996" s="420"/>
      <c r="C996" s="420" t="s">
        <v>758</v>
      </c>
      <c r="D996" s="420" t="s">
        <v>2669</v>
      </c>
      <c r="E996" s="420" t="s">
        <v>3588</v>
      </c>
      <c r="F996" s="420" t="s">
        <v>6037</v>
      </c>
      <c r="G996" s="420"/>
      <c r="H996" s="420"/>
      <c r="I996" s="225"/>
      <c r="J996" s="225"/>
      <c r="K996" s="225"/>
      <c r="L996" s="225"/>
      <c r="M996" s="225"/>
      <c r="N996" s="225"/>
      <c r="O996" s="225"/>
    </row>
    <row r="997" spans="1:15" ht="15.75">
      <c r="A997" s="420"/>
      <c r="B997" s="420"/>
      <c r="C997" s="74" t="s">
        <v>2159</v>
      </c>
      <c r="D997" s="420" t="s">
        <v>2669</v>
      </c>
      <c r="E997" s="74" t="s">
        <v>2164</v>
      </c>
      <c r="F997" s="420" t="s">
        <v>3597</v>
      </c>
      <c r="G997" s="420"/>
      <c r="H997" s="420"/>
      <c r="I997" s="225"/>
      <c r="J997" s="225"/>
      <c r="K997" s="225"/>
      <c r="L997" s="225"/>
      <c r="M997" s="225"/>
      <c r="N997" s="225"/>
      <c r="O997" s="225"/>
    </row>
    <row r="998" spans="1:15">
      <c r="A998" s="420"/>
      <c r="B998" s="420"/>
      <c r="C998" s="152" t="s">
        <v>5944</v>
      </c>
      <c r="D998" s="420" t="s">
        <v>2669</v>
      </c>
      <c r="E998" s="420" t="s">
        <v>5945</v>
      </c>
      <c r="F998" s="420" t="s">
        <v>1079</v>
      </c>
      <c r="G998" s="420"/>
      <c r="H998" s="420"/>
      <c r="I998" s="225"/>
      <c r="J998" s="225"/>
      <c r="K998" s="225"/>
      <c r="L998" s="225"/>
      <c r="M998" s="225"/>
      <c r="N998" s="225"/>
      <c r="O998" s="225"/>
    </row>
    <row r="999" spans="1:15">
      <c r="A999" s="420"/>
      <c r="B999" s="420"/>
      <c r="C999" s="420" t="s">
        <v>6745</v>
      </c>
      <c r="D999" s="420" t="s">
        <v>2669</v>
      </c>
      <c r="E999" s="420" t="s">
        <v>6034</v>
      </c>
      <c r="F999" s="420"/>
      <c r="G999" s="420"/>
      <c r="H999" s="420"/>
      <c r="I999" s="225"/>
      <c r="J999" s="225"/>
      <c r="K999" s="225"/>
      <c r="L999" s="225"/>
      <c r="M999" s="225"/>
      <c r="N999" s="225"/>
      <c r="O999" s="225"/>
    </row>
    <row r="1000" spans="1:15">
      <c r="A1000" s="420"/>
      <c r="B1000" s="420"/>
      <c r="C1000" s="420" t="s">
        <v>6746</v>
      </c>
      <c r="D1000" s="420" t="s">
        <v>2669</v>
      </c>
      <c r="E1000" s="420" t="s">
        <v>1247</v>
      </c>
      <c r="F1000" s="420"/>
      <c r="G1000" s="420"/>
      <c r="H1000" s="420"/>
      <c r="I1000" s="225"/>
      <c r="J1000" s="225"/>
      <c r="K1000" s="225"/>
      <c r="L1000" s="225"/>
      <c r="M1000" s="225"/>
      <c r="N1000" s="225"/>
      <c r="O1000" s="225"/>
    </row>
    <row r="1001" spans="1:15">
      <c r="A1001" s="420"/>
      <c r="B1001" s="420"/>
      <c r="C1001" s="420" t="s">
        <v>6747</v>
      </c>
      <c r="D1001" s="420" t="s">
        <v>2669</v>
      </c>
      <c r="E1001" s="420" t="s">
        <v>13</v>
      </c>
      <c r="F1001" s="420" t="s">
        <v>5</v>
      </c>
      <c r="G1001" s="420"/>
      <c r="H1001" s="420"/>
      <c r="I1001" s="225"/>
      <c r="J1001" s="225"/>
      <c r="K1001" s="225"/>
      <c r="L1001" s="225"/>
      <c r="M1001" s="225"/>
      <c r="N1001" s="225"/>
      <c r="O1001" s="225"/>
    </row>
    <row r="1002" spans="1:15">
      <c r="A1002" s="420"/>
      <c r="B1002" s="420"/>
      <c r="C1002" s="420" t="s">
        <v>6748</v>
      </c>
      <c r="D1002" s="420" t="s">
        <v>2669</v>
      </c>
      <c r="E1002" s="420" t="s">
        <v>6161</v>
      </c>
      <c r="F1002" s="420" t="s">
        <v>6340</v>
      </c>
      <c r="G1002" s="420"/>
      <c r="H1002" s="420"/>
      <c r="I1002" s="225"/>
      <c r="J1002" s="225"/>
      <c r="K1002" s="225"/>
      <c r="L1002" s="225"/>
      <c r="M1002" s="225"/>
      <c r="N1002" s="225"/>
      <c r="O1002" s="225"/>
    </row>
    <row r="1003" spans="1:15" ht="15.75">
      <c r="A1003" s="420"/>
      <c r="B1003" s="420"/>
      <c r="C1003" s="420" t="s">
        <v>6749</v>
      </c>
      <c r="D1003" s="420" t="s">
        <v>2669</v>
      </c>
      <c r="E1003" s="74" t="s">
        <v>3316</v>
      </c>
      <c r="F1003" s="420" t="s">
        <v>2281</v>
      </c>
      <c r="G1003" s="420"/>
      <c r="H1003" s="420"/>
      <c r="I1003" s="225"/>
      <c r="J1003" s="225"/>
      <c r="K1003" s="225"/>
      <c r="L1003" s="225"/>
      <c r="M1003" s="225"/>
      <c r="N1003" s="225"/>
      <c r="O1003" s="225"/>
    </row>
    <row r="1004" spans="1:15">
      <c r="A1004" s="420"/>
      <c r="B1004" s="420"/>
      <c r="C1004" s="420" t="s">
        <v>5862</v>
      </c>
      <c r="D1004" s="420" t="s">
        <v>2669</v>
      </c>
      <c r="E1004" s="420" t="s">
        <v>5972</v>
      </c>
      <c r="F1004" s="420" t="s">
        <v>4201</v>
      </c>
      <c r="G1004" s="420"/>
      <c r="H1004" s="420"/>
      <c r="I1004" s="225"/>
      <c r="J1004" s="225"/>
      <c r="K1004" s="225"/>
      <c r="L1004" s="225"/>
      <c r="M1004" s="225"/>
      <c r="N1004" s="225"/>
      <c r="O1004" s="700"/>
    </row>
    <row r="1005" spans="1:15">
      <c r="A1005" s="420"/>
      <c r="B1005" s="420"/>
      <c r="C1005" s="420" t="s">
        <v>6750</v>
      </c>
      <c r="D1005" s="420" t="s">
        <v>2669</v>
      </c>
      <c r="E1005" s="420" t="s">
        <v>2281</v>
      </c>
      <c r="F1005" s="420" t="s">
        <v>3316</v>
      </c>
      <c r="G1005" s="420"/>
      <c r="H1005" s="420"/>
      <c r="I1005" s="225"/>
      <c r="J1005" s="225"/>
      <c r="K1005" s="225"/>
      <c r="L1005" s="225"/>
      <c r="M1005" s="225"/>
      <c r="N1005" s="225"/>
    </row>
    <row r="1006" spans="1:15">
      <c r="A1006" s="420"/>
      <c r="B1006" s="420"/>
      <c r="C1006" s="420" t="s">
        <v>6751</v>
      </c>
      <c r="D1006" s="420" t="s">
        <v>2669</v>
      </c>
      <c r="E1006" s="420" t="s">
        <v>5690</v>
      </c>
      <c r="F1006" s="420" t="s">
        <v>4179</v>
      </c>
      <c r="G1006" s="420"/>
      <c r="H1006" s="420"/>
      <c r="I1006" s="225"/>
      <c r="J1006" s="225"/>
      <c r="K1006" s="225"/>
      <c r="L1006" s="225"/>
      <c r="M1006" s="225"/>
      <c r="N1006" s="225"/>
    </row>
    <row r="1007" spans="1:15" ht="15.75">
      <c r="A1007" s="420"/>
      <c r="B1007" s="420"/>
      <c r="C1007" s="420" t="s">
        <v>6752</v>
      </c>
      <c r="D1007" s="420" t="s">
        <v>2669</v>
      </c>
      <c r="E1007" s="74" t="s">
        <v>6753</v>
      </c>
      <c r="F1007" s="420" t="s">
        <v>4189</v>
      </c>
      <c r="G1007" s="420"/>
      <c r="H1007" s="420"/>
      <c r="I1007" s="225"/>
      <c r="J1007" s="225"/>
      <c r="K1007" s="225"/>
      <c r="L1007" s="225"/>
      <c r="M1007" s="225"/>
      <c r="N1007" s="225"/>
    </row>
    <row r="1008" spans="1:15">
      <c r="A1008" s="420"/>
      <c r="B1008" s="420"/>
      <c r="C1008" s="420" t="s">
        <v>6754</v>
      </c>
      <c r="D1008" s="420" t="s">
        <v>2669</v>
      </c>
      <c r="E1008" s="420" t="s">
        <v>4217</v>
      </c>
      <c r="F1008" s="420" t="s">
        <v>4185</v>
      </c>
      <c r="G1008" s="420"/>
      <c r="H1008" s="420"/>
      <c r="I1008" s="225"/>
      <c r="J1008" s="225"/>
      <c r="K1008" s="225"/>
      <c r="L1008" s="225"/>
      <c r="M1008" s="225"/>
      <c r="N1008" s="225"/>
    </row>
    <row r="1009" spans="1:15">
      <c r="A1009" s="420"/>
      <c r="B1009" s="420"/>
      <c r="C1009" s="420" t="s">
        <v>6755</v>
      </c>
      <c r="D1009" s="420" t="s">
        <v>2669</v>
      </c>
      <c r="E1009" s="420" t="s">
        <v>6756</v>
      </c>
      <c r="F1009" s="420" t="s">
        <v>6757</v>
      </c>
      <c r="G1009" s="420"/>
      <c r="H1009" s="420"/>
      <c r="I1009" s="225"/>
      <c r="J1009" s="225"/>
      <c r="K1009" s="225"/>
      <c r="L1009" s="225"/>
      <c r="M1009" s="225"/>
      <c r="N1009" s="225"/>
    </row>
    <row r="1010" spans="1:15">
      <c r="A1010" s="420"/>
      <c r="B1010" s="420"/>
      <c r="C1010" s="420" t="s">
        <v>6758</v>
      </c>
      <c r="D1010" s="420" t="s">
        <v>2669</v>
      </c>
      <c r="E1010" s="420" t="s">
        <v>4251</v>
      </c>
      <c r="F1010" s="420" t="s">
        <v>6759</v>
      </c>
      <c r="G1010" s="420"/>
      <c r="H1010" s="420"/>
      <c r="I1010" s="225"/>
      <c r="J1010" s="225"/>
      <c r="K1010" s="225"/>
      <c r="L1010" s="225"/>
      <c r="M1010" s="225"/>
      <c r="N1010" s="225"/>
    </row>
    <row r="1011" spans="1:15" ht="15.75">
      <c r="A1011" s="420"/>
      <c r="B1011" s="420"/>
      <c r="C1011" s="420" t="s">
        <v>6760</v>
      </c>
      <c r="D1011" s="420" t="s">
        <v>2669</v>
      </c>
      <c r="E1011" s="74" t="s">
        <v>6761</v>
      </c>
      <c r="F1011" s="420" t="s">
        <v>6106</v>
      </c>
      <c r="G1011" s="420"/>
      <c r="H1011" s="420"/>
      <c r="I1011" s="225"/>
      <c r="J1011" s="225"/>
      <c r="K1011" s="225"/>
      <c r="L1011" s="225"/>
      <c r="M1011" s="225"/>
      <c r="N1011" s="225"/>
    </row>
    <row r="1012" spans="1:15">
      <c r="A1012" s="420"/>
      <c r="B1012" s="420"/>
      <c r="C1012" s="420" t="s">
        <v>6762</v>
      </c>
      <c r="D1012" s="420" t="s">
        <v>2669</v>
      </c>
      <c r="E1012" s="420" t="s">
        <v>2293</v>
      </c>
      <c r="F1012" s="420" t="s">
        <v>2293</v>
      </c>
      <c r="G1012" s="420"/>
      <c r="H1012" s="420"/>
      <c r="I1012" s="225"/>
      <c r="J1012" s="225"/>
      <c r="K1012" s="225"/>
      <c r="L1012" s="225"/>
      <c r="M1012" s="225"/>
      <c r="N1012" s="225"/>
    </row>
    <row r="1013" spans="1:15">
      <c r="A1013" s="420"/>
      <c r="B1013" s="420"/>
      <c r="C1013" s="420" t="s">
        <v>6763</v>
      </c>
      <c r="D1013" s="420" t="s">
        <v>2669</v>
      </c>
      <c r="E1013" s="420" t="s">
        <v>2294</v>
      </c>
      <c r="F1013" s="420" t="s">
        <v>6764</v>
      </c>
      <c r="G1013" s="420"/>
      <c r="H1013" s="420"/>
      <c r="I1013" s="225"/>
      <c r="J1013" s="225"/>
      <c r="K1013" s="225"/>
      <c r="L1013" s="225"/>
      <c r="M1013" s="225"/>
      <c r="N1013" s="225"/>
    </row>
    <row r="1014" spans="1:15">
      <c r="A1014" s="420"/>
      <c r="B1014" s="420"/>
      <c r="C1014" s="420" t="s">
        <v>6765</v>
      </c>
      <c r="D1014" s="420" t="s">
        <v>2669</v>
      </c>
      <c r="E1014" s="420" t="s">
        <v>6106</v>
      </c>
      <c r="F1014" s="420" t="s">
        <v>6766</v>
      </c>
      <c r="G1014" s="420"/>
      <c r="H1014" s="420"/>
      <c r="I1014" s="225"/>
      <c r="J1014" s="225"/>
      <c r="K1014" s="225"/>
      <c r="L1014" s="225"/>
      <c r="M1014" s="225"/>
      <c r="N1014" s="225"/>
    </row>
    <row r="1015" spans="1:15" ht="15.75">
      <c r="A1015" s="420"/>
      <c r="B1015" s="420"/>
      <c r="C1015" s="420" t="s">
        <v>6767</v>
      </c>
      <c r="D1015" s="420" t="s">
        <v>2669</v>
      </c>
      <c r="E1015" s="74" t="s">
        <v>5730</v>
      </c>
      <c r="F1015" s="420" t="s">
        <v>6768</v>
      </c>
      <c r="G1015" s="420"/>
      <c r="H1015" s="420"/>
      <c r="I1015" s="225"/>
      <c r="J1015" s="225"/>
      <c r="K1015" s="225"/>
      <c r="L1015" s="225"/>
      <c r="M1015" s="225"/>
      <c r="N1015" s="225"/>
    </row>
    <row r="1016" spans="1:15">
      <c r="A1016" s="420"/>
      <c r="B1016" s="420"/>
      <c r="C1016" s="420" t="s">
        <v>6769</v>
      </c>
      <c r="D1016" s="420" t="s">
        <v>2669</v>
      </c>
      <c r="E1016" s="420" t="s">
        <v>3978</v>
      </c>
      <c r="F1016" s="420" t="s">
        <v>6134</v>
      </c>
      <c r="G1016" s="420"/>
      <c r="H1016" s="420"/>
      <c r="I1016" s="225"/>
      <c r="J1016" s="225"/>
      <c r="K1016" s="225"/>
      <c r="L1016" s="225"/>
      <c r="M1016" s="225"/>
      <c r="N1016" s="225"/>
    </row>
    <row r="1017" spans="1:15">
      <c r="A1017" s="420"/>
      <c r="B1017" s="420"/>
      <c r="C1017" s="420" t="s">
        <v>6770</v>
      </c>
      <c r="D1017" s="420" t="s">
        <v>2669</v>
      </c>
      <c r="E1017" s="420" t="s">
        <v>5699</v>
      </c>
      <c r="F1017" s="420" t="s">
        <v>3975</v>
      </c>
      <c r="G1017" s="420"/>
      <c r="H1017" s="420"/>
      <c r="I1017" s="225"/>
      <c r="J1017" s="225"/>
      <c r="K1017" s="225"/>
      <c r="L1017" s="225"/>
      <c r="M1017" s="225"/>
      <c r="N1017" s="225"/>
    </row>
    <row r="1018" spans="1:15">
      <c r="A1018" s="420"/>
      <c r="B1018" s="420"/>
      <c r="C1018" s="420" t="s">
        <v>6771</v>
      </c>
      <c r="D1018" s="420" t="s">
        <v>2669</v>
      </c>
      <c r="E1018" s="420" t="s">
        <v>5695</v>
      </c>
      <c r="F1018" s="420" t="s">
        <v>2294</v>
      </c>
      <c r="G1018" s="420"/>
      <c r="H1018" s="420"/>
      <c r="I1018" s="225"/>
      <c r="J1018" s="225"/>
      <c r="K1018" s="225"/>
      <c r="L1018" s="225"/>
      <c r="M1018" s="225"/>
      <c r="N1018" s="225"/>
    </row>
    <row r="1019" spans="1:15" ht="16.5" customHeight="1">
      <c r="A1019" s="420"/>
      <c r="B1019" s="420"/>
      <c r="C1019" s="420" t="s">
        <v>6772</v>
      </c>
      <c r="D1019" s="420" t="s">
        <v>2669</v>
      </c>
      <c r="E1019" s="74" t="s">
        <v>6773</v>
      </c>
      <c r="F1019" s="420" t="s">
        <v>3296</v>
      </c>
      <c r="G1019" s="420"/>
      <c r="H1019" s="420"/>
      <c r="I1019" s="225"/>
      <c r="J1019" s="225"/>
      <c r="K1019" s="225"/>
      <c r="L1019" s="225"/>
      <c r="M1019" s="225"/>
      <c r="N1019" s="225"/>
    </row>
    <row r="1020" spans="1:15" ht="16.5" customHeight="1">
      <c r="A1020" s="420"/>
      <c r="B1020" s="420"/>
      <c r="C1020" s="420" t="s">
        <v>6774</v>
      </c>
      <c r="D1020" s="420" t="s">
        <v>2669</v>
      </c>
      <c r="E1020" s="420" t="s">
        <v>6136</v>
      </c>
      <c r="F1020" s="420" t="s">
        <v>6775</v>
      </c>
      <c r="G1020" s="420"/>
      <c r="H1020" s="420"/>
      <c r="I1020" s="225"/>
      <c r="J1020" s="225"/>
      <c r="K1020" s="225"/>
      <c r="L1020" s="225"/>
      <c r="M1020" s="225"/>
      <c r="N1020" s="225"/>
    </row>
    <row r="1021" spans="1:15" ht="16.5" customHeight="1">
      <c r="A1021" s="420"/>
      <c r="B1021" s="420"/>
      <c r="C1021" s="420" t="s">
        <v>6776</v>
      </c>
      <c r="D1021" s="420" t="s">
        <v>2669</v>
      </c>
      <c r="E1021" s="420" t="s">
        <v>3296</v>
      </c>
      <c r="F1021" s="420" t="s">
        <v>453</v>
      </c>
      <c r="G1021" s="420"/>
      <c r="H1021" s="420"/>
      <c r="I1021" s="225"/>
      <c r="J1021" s="225"/>
      <c r="K1021" s="225"/>
      <c r="L1021" s="225"/>
      <c r="M1021" s="225"/>
      <c r="N1021" s="225"/>
    </row>
    <row r="1022" spans="1:15" ht="16.5" customHeight="1">
      <c r="A1022" s="420"/>
      <c r="B1022" s="420" t="s">
        <v>6777</v>
      </c>
      <c r="C1022" s="321"/>
      <c r="D1022" s="321"/>
      <c r="E1022" s="321"/>
      <c r="F1022" s="321"/>
      <c r="G1022" s="420"/>
      <c r="H1022" s="420"/>
      <c r="I1022" s="225"/>
      <c r="J1022" s="225"/>
      <c r="K1022" s="225"/>
      <c r="L1022" s="225"/>
      <c r="M1022" s="225"/>
      <c r="N1022" s="225"/>
    </row>
    <row r="1023" spans="1:15" ht="15.75">
      <c r="A1023" s="420"/>
      <c r="B1023" s="420"/>
      <c r="C1023" s="420" t="s">
        <v>1448</v>
      </c>
      <c r="D1023" s="420" t="s">
        <v>2669</v>
      </c>
      <c r="E1023" s="75" t="s">
        <v>1452</v>
      </c>
      <c r="F1023" s="181" t="s">
        <v>6030</v>
      </c>
      <c r="G1023" s="420"/>
      <c r="H1023" s="420"/>
      <c r="I1023" s="225"/>
      <c r="J1023" s="225"/>
      <c r="K1023" s="225"/>
      <c r="L1023" s="225"/>
      <c r="M1023" s="225"/>
      <c r="N1023" s="225"/>
      <c r="O1023" s="225"/>
    </row>
    <row r="1024" spans="1:15" ht="15.75">
      <c r="A1024" s="420"/>
      <c r="B1024" s="420"/>
      <c r="C1024" s="420" t="s">
        <v>1758</v>
      </c>
      <c r="D1024" s="420" t="s">
        <v>2669</v>
      </c>
      <c r="E1024" s="75" t="s">
        <v>4026</v>
      </c>
      <c r="F1024" s="181" t="s">
        <v>6496</v>
      </c>
      <c r="G1024" s="420"/>
      <c r="H1024" s="420"/>
      <c r="I1024" s="225"/>
      <c r="J1024" s="225"/>
      <c r="K1024" s="225"/>
      <c r="L1024" s="225"/>
      <c r="M1024" s="225"/>
      <c r="N1024" s="225"/>
      <c r="O1024" s="225"/>
    </row>
    <row r="1025" spans="1:15" ht="15.75">
      <c r="A1025" s="420"/>
      <c r="B1025" s="420"/>
      <c r="C1025" s="420" t="s">
        <v>5086</v>
      </c>
      <c r="D1025" s="420" t="s">
        <v>2669</v>
      </c>
      <c r="E1025" s="75" t="s">
        <v>2529</v>
      </c>
      <c r="F1025" s="181" t="s">
        <v>6040</v>
      </c>
      <c r="G1025" s="420"/>
      <c r="H1025" s="420"/>
      <c r="I1025" s="225"/>
      <c r="J1025" s="225"/>
      <c r="K1025" s="225"/>
      <c r="L1025" s="225"/>
      <c r="M1025" s="225"/>
      <c r="N1025" s="225"/>
      <c r="O1025" s="225"/>
    </row>
    <row r="1026" spans="1:15">
      <c r="A1026" s="420"/>
      <c r="B1026" s="420"/>
      <c r="C1026" s="420" t="s">
        <v>6778</v>
      </c>
      <c r="D1026" s="420" t="s">
        <v>2669</v>
      </c>
      <c r="E1026" s="423" t="s">
        <v>6779</v>
      </c>
      <c r="F1026" s="181" t="s">
        <v>6000</v>
      </c>
      <c r="G1026" s="420"/>
      <c r="H1026" s="420"/>
      <c r="I1026" s="225"/>
      <c r="J1026" s="225"/>
      <c r="K1026" s="225"/>
      <c r="L1026" s="225"/>
      <c r="M1026" s="225"/>
      <c r="N1026" s="225"/>
      <c r="O1026" s="225"/>
    </row>
    <row r="1027" spans="1:15">
      <c r="A1027" s="420"/>
      <c r="B1027" s="420"/>
      <c r="C1027" s="152" t="s">
        <v>6780</v>
      </c>
      <c r="D1027" s="420" t="s">
        <v>2669</v>
      </c>
      <c r="E1027" s="423" t="s">
        <v>6781</v>
      </c>
      <c r="F1027" s="181" t="s">
        <v>4179</v>
      </c>
      <c r="G1027" s="420"/>
      <c r="H1027" s="420"/>
      <c r="I1027" s="225"/>
      <c r="J1027" s="225"/>
      <c r="K1027" s="225"/>
      <c r="L1027" s="225"/>
      <c r="M1027" s="225"/>
      <c r="N1027" s="225"/>
      <c r="O1027" s="225"/>
    </row>
    <row r="1028" spans="1:15">
      <c r="A1028" s="420"/>
      <c r="B1028" s="420"/>
      <c r="C1028" s="299" t="s">
        <v>6782</v>
      </c>
      <c r="D1028" s="420" t="s">
        <v>2669</v>
      </c>
      <c r="E1028" s="423" t="s">
        <v>6783</v>
      </c>
      <c r="F1028" s="181" t="s">
        <v>6006</v>
      </c>
      <c r="G1028" s="420"/>
      <c r="H1028" s="420"/>
      <c r="I1028" s="225"/>
      <c r="J1028" s="225"/>
      <c r="K1028" s="225"/>
      <c r="L1028" s="225"/>
      <c r="M1028" s="225"/>
      <c r="N1028" s="225"/>
      <c r="O1028" s="225"/>
    </row>
    <row r="1029" spans="1:15">
      <c r="A1029" s="420"/>
      <c r="B1029" s="420"/>
      <c r="C1029" s="420" t="s">
        <v>6784</v>
      </c>
      <c r="D1029" s="420" t="s">
        <v>2669</v>
      </c>
      <c r="E1029" s="31" t="s">
        <v>6135</v>
      </c>
      <c r="F1029" s="22" t="s">
        <v>371</v>
      </c>
      <c r="G1029" s="420"/>
      <c r="H1029" s="420"/>
      <c r="I1029" s="225"/>
      <c r="J1029" s="225"/>
      <c r="K1029" s="225"/>
      <c r="L1029" s="225"/>
      <c r="M1029" s="225"/>
      <c r="N1029" s="225"/>
      <c r="O1029" s="225"/>
    </row>
    <row r="1030" spans="1:15">
      <c r="A1030" s="420"/>
      <c r="B1030" s="420"/>
      <c r="C1030" s="420" t="s">
        <v>5767</v>
      </c>
      <c r="D1030" s="420" t="s">
        <v>2669</v>
      </c>
      <c r="E1030" s="31" t="s">
        <v>6785</v>
      </c>
      <c r="F1030" s="22" t="s">
        <v>5991</v>
      </c>
      <c r="G1030" s="420"/>
      <c r="H1030" s="420"/>
      <c r="I1030" s="225"/>
      <c r="J1030" s="225"/>
      <c r="K1030" s="225"/>
      <c r="L1030" s="225"/>
      <c r="M1030" s="225"/>
      <c r="N1030" s="225"/>
      <c r="O1030" s="225"/>
    </row>
    <row r="1031" spans="1:15">
      <c r="A1031" s="420"/>
      <c r="B1031" s="420"/>
      <c r="C1031" s="420" t="s">
        <v>6786</v>
      </c>
      <c r="D1031" s="420" t="s">
        <v>2669</v>
      </c>
      <c r="E1031" s="423" t="s">
        <v>371</v>
      </c>
      <c r="F1031" s="181" t="s">
        <v>6787</v>
      </c>
      <c r="G1031" s="420"/>
      <c r="H1031" s="420"/>
      <c r="I1031" s="225"/>
      <c r="J1031" s="225"/>
      <c r="K1031" s="225"/>
      <c r="L1031" s="225"/>
      <c r="M1031" s="225"/>
      <c r="N1031" s="225"/>
      <c r="O1031" s="225"/>
    </row>
    <row r="1032" spans="1:15">
      <c r="A1032" s="420"/>
      <c r="B1032" s="420"/>
      <c r="C1032" s="420" t="s">
        <v>6788</v>
      </c>
      <c r="D1032" s="420" t="s">
        <v>2669</v>
      </c>
      <c r="E1032" s="423" t="s">
        <v>6164</v>
      </c>
      <c r="F1032" s="181" t="s">
        <v>6789</v>
      </c>
      <c r="G1032" s="420"/>
      <c r="H1032" s="420"/>
      <c r="I1032" s="225"/>
      <c r="J1032" s="225"/>
      <c r="K1032" s="225"/>
      <c r="L1032" s="225"/>
      <c r="M1032" s="225"/>
      <c r="N1032" s="225"/>
      <c r="O1032" s="225"/>
    </row>
    <row r="1033" spans="1:15">
      <c r="A1033" s="420"/>
      <c r="B1033" s="420"/>
      <c r="C1033" s="420" t="s">
        <v>6790</v>
      </c>
      <c r="D1033" s="420" t="s">
        <v>2669</v>
      </c>
      <c r="E1033" s="423" t="s">
        <v>6791</v>
      </c>
      <c r="F1033" s="181" t="s">
        <v>4213</v>
      </c>
      <c r="G1033" s="420"/>
      <c r="H1033" s="420"/>
      <c r="I1033" s="225"/>
      <c r="J1033" s="225"/>
      <c r="K1033" s="225"/>
      <c r="L1033" s="225"/>
      <c r="M1033" s="225"/>
      <c r="N1033" s="225"/>
      <c r="O1033" s="225"/>
    </row>
    <row r="1034" spans="1:15">
      <c r="A1034" s="420"/>
      <c r="B1034" s="420"/>
      <c r="C1034" s="420" t="s">
        <v>6792</v>
      </c>
      <c r="D1034" s="420" t="s">
        <v>2669</v>
      </c>
      <c r="E1034" s="94" t="s">
        <v>6154</v>
      </c>
      <c r="F1034" s="206" t="s">
        <v>4021</v>
      </c>
      <c r="G1034" s="420"/>
      <c r="H1034" s="420"/>
      <c r="I1034" s="225"/>
      <c r="J1034" s="225"/>
      <c r="K1034" s="225"/>
      <c r="L1034" s="225"/>
      <c r="M1034" s="225"/>
      <c r="N1034" s="225"/>
      <c r="O1034" s="700"/>
    </row>
    <row r="1035" spans="1:15">
      <c r="A1035" s="420"/>
      <c r="B1035" s="420"/>
      <c r="C1035" s="420" t="s">
        <v>6793</v>
      </c>
      <c r="D1035" s="420" t="s">
        <v>2669</v>
      </c>
      <c r="E1035" s="31" t="s">
        <v>4198</v>
      </c>
      <c r="F1035" s="31" t="s">
        <v>6794</v>
      </c>
      <c r="G1035" s="420"/>
      <c r="H1035" s="420"/>
      <c r="I1035" s="225"/>
      <c r="J1035" s="225"/>
      <c r="K1035" s="225"/>
      <c r="L1035" s="225"/>
      <c r="M1035" s="225"/>
      <c r="N1035" s="225"/>
    </row>
    <row r="1036" spans="1:15" ht="15.75">
      <c r="A1036" s="420"/>
      <c r="B1036" s="420"/>
      <c r="C1036" s="420" t="s">
        <v>4091</v>
      </c>
      <c r="D1036" s="420" t="s">
        <v>2669</v>
      </c>
      <c r="E1036" s="127" t="s">
        <v>6795</v>
      </c>
      <c r="F1036" s="352" t="s">
        <v>1203</v>
      </c>
      <c r="G1036" s="420"/>
      <c r="H1036" s="420"/>
      <c r="I1036" s="225"/>
      <c r="J1036" s="225"/>
      <c r="K1036" s="225"/>
      <c r="L1036" s="225"/>
      <c r="M1036" s="225"/>
      <c r="N1036" s="225"/>
    </row>
    <row r="1037" spans="1:15">
      <c r="A1037" s="420"/>
      <c r="B1037" s="420" t="s">
        <v>6796</v>
      </c>
      <c r="C1037" s="420"/>
      <c r="D1037" s="420"/>
      <c r="E1037" s="232"/>
      <c r="F1037" s="420"/>
      <c r="G1037" s="420"/>
      <c r="H1037" s="420"/>
      <c r="I1037" s="225"/>
      <c r="J1037" s="225"/>
      <c r="K1037" s="225"/>
      <c r="L1037" s="225"/>
      <c r="M1037" s="225"/>
      <c r="N1037" s="225"/>
    </row>
    <row r="1038" spans="1:15">
      <c r="A1038" s="420"/>
      <c r="B1038" s="420"/>
      <c r="C1038" s="420" t="s">
        <v>6797</v>
      </c>
      <c r="D1038" s="420" t="s">
        <v>2669</v>
      </c>
      <c r="E1038" s="232" t="s">
        <v>1553</v>
      </c>
      <c r="F1038" s="420" t="s">
        <v>1037</v>
      </c>
      <c r="G1038" s="420"/>
      <c r="H1038" s="420"/>
      <c r="I1038" s="225"/>
      <c r="J1038" s="225"/>
      <c r="K1038" s="225"/>
      <c r="L1038" s="225"/>
      <c r="M1038" s="225"/>
      <c r="N1038" s="225"/>
    </row>
    <row r="1039" spans="1:15">
      <c r="A1039" s="420"/>
      <c r="B1039" s="420"/>
      <c r="C1039" s="420" t="s">
        <v>1488</v>
      </c>
      <c r="D1039" s="420" t="s">
        <v>2669</v>
      </c>
      <c r="E1039" s="232" t="s">
        <v>1492</v>
      </c>
      <c r="F1039" s="420" t="s">
        <v>6476</v>
      </c>
      <c r="G1039" s="420"/>
      <c r="H1039" s="420"/>
      <c r="I1039" s="225"/>
      <c r="J1039" s="225"/>
      <c r="K1039" s="225"/>
      <c r="L1039" s="225"/>
      <c r="M1039" s="225"/>
      <c r="N1039" s="225"/>
    </row>
    <row r="1040" spans="1:15">
      <c r="A1040" s="420"/>
      <c r="B1040" s="420"/>
      <c r="C1040" s="420" t="s">
        <v>1140</v>
      </c>
      <c r="D1040" s="420" t="s">
        <v>2669</v>
      </c>
      <c r="E1040" s="232" t="s">
        <v>1145</v>
      </c>
      <c r="F1040" s="420" t="s">
        <v>4005</v>
      </c>
      <c r="G1040" s="420"/>
      <c r="H1040" s="420"/>
      <c r="I1040" s="225"/>
      <c r="J1040" s="225"/>
      <c r="K1040" s="225"/>
      <c r="L1040" s="225"/>
      <c r="M1040" s="225"/>
      <c r="N1040" s="225"/>
    </row>
    <row r="1041" spans="1:15">
      <c r="A1041" s="420"/>
      <c r="B1041" s="420"/>
      <c r="C1041" s="420" t="s">
        <v>5936</v>
      </c>
      <c r="D1041" s="420" t="s">
        <v>2669</v>
      </c>
      <c r="E1041" s="232" t="s">
        <v>1145</v>
      </c>
      <c r="F1041" s="420" t="s">
        <v>4005</v>
      </c>
      <c r="G1041" s="420"/>
      <c r="H1041" s="420"/>
      <c r="I1041" s="225"/>
      <c r="J1041" s="225"/>
      <c r="K1041" s="225"/>
      <c r="L1041" s="225"/>
      <c r="M1041" s="225"/>
      <c r="N1041" s="225"/>
    </row>
    <row r="1042" spans="1:15">
      <c r="A1042" s="420"/>
      <c r="B1042" s="420"/>
      <c r="C1042" s="420" t="s">
        <v>5983</v>
      </c>
      <c r="D1042" s="420" t="s">
        <v>2669</v>
      </c>
      <c r="E1042" s="232" t="s">
        <v>948</v>
      </c>
      <c r="F1042" s="420" t="s">
        <v>6798</v>
      </c>
      <c r="G1042" s="420"/>
      <c r="H1042" s="420"/>
      <c r="I1042" s="225"/>
      <c r="J1042" s="225"/>
      <c r="K1042" s="225"/>
      <c r="L1042" s="225"/>
      <c r="M1042" s="225"/>
      <c r="N1042" s="225"/>
    </row>
    <row r="1043" spans="1:15" ht="45">
      <c r="A1043" s="420"/>
      <c r="B1043" s="420"/>
      <c r="C1043" s="420" t="s">
        <v>6799</v>
      </c>
      <c r="D1043" s="420" t="s">
        <v>2669</v>
      </c>
      <c r="E1043" s="232"/>
      <c r="F1043" s="420" t="s">
        <v>6800</v>
      </c>
      <c r="G1043" s="420"/>
      <c r="H1043" s="420"/>
      <c r="I1043" s="225"/>
      <c r="J1043" s="225"/>
      <c r="K1043" s="225"/>
      <c r="L1043" s="225"/>
      <c r="M1043" s="225"/>
      <c r="N1043" s="225"/>
    </row>
    <row r="1044" spans="1:15">
      <c r="A1044" s="420"/>
      <c r="B1044" s="420"/>
      <c r="C1044" s="420" t="s">
        <v>6801</v>
      </c>
      <c r="D1044" s="420" t="s">
        <v>2669</v>
      </c>
      <c r="E1044" s="424" t="s">
        <v>4179</v>
      </c>
      <c r="F1044" s="180" t="s">
        <v>6781</v>
      </c>
      <c r="G1044" s="420"/>
      <c r="H1044" s="420"/>
      <c r="I1044" s="225"/>
      <c r="J1044" s="225"/>
      <c r="K1044" s="225"/>
      <c r="L1044" s="225"/>
      <c r="M1044" s="225"/>
      <c r="N1044" s="225"/>
    </row>
    <row r="1045" spans="1:15">
      <c r="A1045" s="420"/>
      <c r="B1045" s="420"/>
      <c r="C1045" s="420" t="s">
        <v>6802</v>
      </c>
      <c r="D1045" s="420" t="s">
        <v>2669</v>
      </c>
      <c r="E1045" s="424" t="s">
        <v>6803</v>
      </c>
      <c r="F1045" s="424" t="s">
        <v>6804</v>
      </c>
      <c r="G1045" s="420"/>
      <c r="H1045" s="420"/>
      <c r="I1045" s="225"/>
      <c r="J1045" s="225"/>
      <c r="K1045" s="225"/>
      <c r="L1045" s="225"/>
      <c r="M1045" s="225"/>
      <c r="N1045" s="225"/>
    </row>
    <row r="1046" spans="1:15">
      <c r="A1046" s="420"/>
      <c r="B1046" s="420"/>
      <c r="C1046" s="420" t="s">
        <v>6805</v>
      </c>
      <c r="D1046" s="420" t="s">
        <v>2669</v>
      </c>
      <c r="E1046" s="423" t="s">
        <v>6806</v>
      </c>
      <c r="F1046" s="423" t="s">
        <v>6010</v>
      </c>
      <c r="G1046" s="420"/>
      <c r="H1046" s="420"/>
      <c r="I1046" s="225"/>
      <c r="J1046" s="225"/>
      <c r="K1046" s="225"/>
      <c r="L1046" s="225"/>
      <c r="M1046" s="225"/>
      <c r="N1046" s="225"/>
    </row>
    <row r="1047" spans="1:15">
      <c r="A1047" s="420"/>
      <c r="B1047" s="420"/>
      <c r="C1047" s="420" t="s">
        <v>6807</v>
      </c>
      <c r="D1047" s="420" t="s">
        <v>2669</v>
      </c>
      <c r="E1047" s="424" t="s">
        <v>6808</v>
      </c>
      <c r="F1047" s="424" t="s">
        <v>6809</v>
      </c>
      <c r="G1047" s="420"/>
      <c r="H1047" s="420"/>
      <c r="I1047" s="225"/>
      <c r="J1047" s="225"/>
      <c r="K1047" s="225"/>
      <c r="L1047" s="225"/>
      <c r="M1047" s="225"/>
      <c r="N1047" s="225"/>
    </row>
    <row r="1048" spans="1:15">
      <c r="A1048" s="420"/>
      <c r="B1048" s="420"/>
      <c r="C1048" s="420" t="s">
        <v>6810</v>
      </c>
      <c r="D1048" s="420" t="s">
        <v>2669</v>
      </c>
      <c r="E1048" s="423" t="s">
        <v>6811</v>
      </c>
      <c r="F1048" s="423" t="s">
        <v>6082</v>
      </c>
      <c r="G1048" s="420"/>
      <c r="H1048" s="420"/>
      <c r="I1048" s="225"/>
      <c r="J1048" s="225"/>
      <c r="K1048" s="225"/>
      <c r="L1048" s="225"/>
      <c r="M1048" s="225"/>
      <c r="N1048" s="225"/>
    </row>
    <row r="1049" spans="1:15">
      <c r="A1049" s="420"/>
      <c r="B1049" s="420"/>
      <c r="C1049" s="420" t="s">
        <v>5756</v>
      </c>
      <c r="D1049" s="420" t="s">
        <v>2669</v>
      </c>
      <c r="E1049" s="423" t="s">
        <v>6812</v>
      </c>
      <c r="F1049" s="423" t="s">
        <v>6076</v>
      </c>
      <c r="G1049" s="420"/>
      <c r="H1049" s="420"/>
      <c r="I1049" s="225"/>
      <c r="J1049" s="225"/>
      <c r="K1049" s="225"/>
      <c r="L1049" s="225"/>
      <c r="M1049" s="225"/>
      <c r="N1049" s="225"/>
    </row>
    <row r="1050" spans="1:15">
      <c r="A1050" s="420"/>
      <c r="B1050" s="420"/>
      <c r="C1050" s="420" t="s">
        <v>5801</v>
      </c>
      <c r="D1050" s="420" t="s">
        <v>2669</v>
      </c>
      <c r="E1050" s="424" t="s">
        <v>3519</v>
      </c>
      <c r="F1050" s="424" t="s">
        <v>6813</v>
      </c>
      <c r="G1050" s="420"/>
      <c r="H1050" s="420"/>
      <c r="I1050" s="225"/>
      <c r="J1050" s="225"/>
      <c r="K1050" s="225"/>
      <c r="L1050" s="225"/>
      <c r="M1050" s="225"/>
      <c r="N1050" s="225"/>
    </row>
    <row r="1051" spans="1:15">
      <c r="A1051" s="420"/>
      <c r="B1051" s="420"/>
      <c r="C1051" s="420" t="s">
        <v>5738</v>
      </c>
      <c r="D1051" s="420" t="s">
        <v>2669</v>
      </c>
      <c r="E1051" s="424" t="s">
        <v>6814</v>
      </c>
      <c r="F1051" s="424" t="s">
        <v>4210</v>
      </c>
      <c r="G1051" s="420"/>
      <c r="H1051" s="420"/>
      <c r="I1051" s="225"/>
      <c r="J1051" s="225"/>
      <c r="K1051" s="225"/>
      <c r="L1051" s="225"/>
      <c r="M1051" s="225"/>
      <c r="N1051" s="225"/>
    </row>
    <row r="1052" spans="1:15" s="706" customFormat="1" ht="30">
      <c r="A1052" s="701"/>
      <c r="B1052" s="701"/>
      <c r="C1052" s="701" t="s">
        <v>6815</v>
      </c>
      <c r="D1052" s="701" t="s">
        <v>6816</v>
      </c>
      <c r="E1052" s="702" t="s">
        <v>4053</v>
      </c>
      <c r="F1052" s="703" t="s">
        <v>6553</v>
      </c>
      <c r="G1052" s="701"/>
      <c r="H1052" s="701"/>
      <c r="I1052" s="704"/>
      <c r="J1052" s="704"/>
      <c r="K1052" s="704"/>
      <c r="L1052" s="704"/>
      <c r="M1052" s="704"/>
      <c r="N1052" s="704"/>
      <c r="O1052" s="705"/>
    </row>
    <row r="1053" spans="1:15" s="706" customFormat="1">
      <c r="A1053" s="701"/>
      <c r="B1053" s="701"/>
      <c r="C1053" s="701" t="s">
        <v>6817</v>
      </c>
      <c r="D1053" s="701" t="s">
        <v>2669</v>
      </c>
      <c r="E1053" s="707" t="s">
        <v>2476</v>
      </c>
      <c r="F1053" s="701" t="s">
        <v>6558</v>
      </c>
      <c r="G1053" s="701"/>
      <c r="H1053" s="701"/>
      <c r="I1053" s="704"/>
      <c r="J1053" s="704"/>
      <c r="K1053" s="704"/>
      <c r="L1053" s="704"/>
      <c r="M1053" s="704"/>
      <c r="N1053" s="704"/>
      <c r="O1053" s="705"/>
    </row>
    <row r="1054" spans="1:15" s="706" customFormat="1" ht="16.5" customHeight="1">
      <c r="A1054" s="701"/>
      <c r="B1054" s="701"/>
      <c r="C1054" s="701" t="s">
        <v>2727</v>
      </c>
      <c r="D1054" s="701" t="s">
        <v>2669</v>
      </c>
      <c r="E1054" s="707" t="s">
        <v>2483</v>
      </c>
      <c r="F1054" s="701"/>
      <c r="G1054" s="701"/>
      <c r="H1054" s="701"/>
      <c r="I1054" s="704"/>
      <c r="J1054" s="704"/>
      <c r="K1054" s="704"/>
      <c r="L1054" s="704"/>
      <c r="M1054" s="704"/>
      <c r="N1054" s="704"/>
      <c r="O1054" s="705"/>
    </row>
    <row r="1055" spans="1:15" s="706" customFormat="1" ht="16.5" customHeight="1">
      <c r="A1055" s="701"/>
      <c r="B1055" s="701"/>
      <c r="C1055" s="701" t="s">
        <v>2732</v>
      </c>
      <c r="D1055" s="701" t="s">
        <v>6818</v>
      </c>
      <c r="E1055" s="707">
        <v>3</v>
      </c>
      <c r="F1055" s="701">
        <v>2</v>
      </c>
      <c r="G1055" s="701"/>
      <c r="H1055" s="701"/>
      <c r="I1055" s="704"/>
      <c r="J1055" s="704"/>
      <c r="K1055" s="704"/>
      <c r="L1055" s="704"/>
      <c r="M1055" s="704"/>
      <c r="N1055" s="704"/>
      <c r="O1055" s="705"/>
    </row>
    <row r="1056" spans="1:15" s="706" customFormat="1" ht="16.5" customHeight="1">
      <c r="A1056" s="701"/>
      <c r="B1056" s="701"/>
      <c r="C1056" s="701" t="s">
        <v>4083</v>
      </c>
      <c r="D1056" s="701" t="s">
        <v>6819</v>
      </c>
      <c r="E1056" s="707" t="s">
        <v>3386</v>
      </c>
      <c r="F1056" s="701" t="s">
        <v>6555</v>
      </c>
      <c r="G1056" s="701"/>
      <c r="H1056" s="701"/>
      <c r="I1056" s="704"/>
      <c r="J1056" s="704"/>
      <c r="K1056" s="704"/>
      <c r="L1056" s="704"/>
      <c r="M1056" s="704"/>
      <c r="N1056" s="704"/>
      <c r="O1056" s="705"/>
    </row>
    <row r="1057" spans="1:15" s="706" customFormat="1" ht="16.5" customHeight="1">
      <c r="A1057" s="708"/>
      <c r="B1057" s="708"/>
      <c r="C1057" s="708" t="s">
        <v>6820</v>
      </c>
      <c r="D1057" s="708" t="s">
        <v>2669</v>
      </c>
      <c r="E1057" s="709" t="s">
        <v>6821</v>
      </c>
      <c r="F1057" s="708"/>
      <c r="G1057" s="708"/>
      <c r="H1057" s="708"/>
      <c r="I1057" s="710"/>
      <c r="J1057" s="710"/>
      <c r="K1057" s="710"/>
      <c r="L1057" s="710"/>
      <c r="M1057" s="710"/>
      <c r="N1057" s="710"/>
      <c r="O1057" s="705"/>
    </row>
    <row r="1058" spans="1:15" s="706" customFormat="1" ht="15.75">
      <c r="A1058" s="701"/>
      <c r="B1058" s="701"/>
      <c r="C1058" s="127" t="s">
        <v>4143</v>
      </c>
      <c r="D1058" s="701" t="s">
        <v>2669</v>
      </c>
      <c r="E1058" s="707"/>
      <c r="F1058" s="352" t="s">
        <v>3912</v>
      </c>
      <c r="G1058" s="701"/>
      <c r="H1058" s="701"/>
      <c r="I1058" s="704"/>
      <c r="J1058" s="704"/>
      <c r="K1058" s="704"/>
      <c r="L1058" s="704"/>
      <c r="M1058" s="704"/>
      <c r="N1058" s="704"/>
      <c r="O1058" s="704"/>
    </row>
    <row r="1059" spans="1:15" s="706" customFormat="1" ht="15.75">
      <c r="A1059" s="701"/>
      <c r="B1059" s="701"/>
      <c r="C1059" s="133" t="s">
        <v>4144</v>
      </c>
      <c r="D1059" s="701" t="s">
        <v>2669</v>
      </c>
      <c r="E1059" s="707"/>
      <c r="F1059" s="352" t="s">
        <v>2841</v>
      </c>
      <c r="G1059" s="701"/>
      <c r="H1059" s="701"/>
      <c r="I1059" s="704"/>
      <c r="J1059" s="704"/>
      <c r="K1059" s="704"/>
      <c r="L1059" s="704"/>
      <c r="M1059" s="704"/>
      <c r="N1059" s="704"/>
      <c r="O1059" s="704"/>
    </row>
    <row r="1060" spans="1:15" s="706" customFormat="1" ht="15.75">
      <c r="A1060" s="701"/>
      <c r="B1060" s="701"/>
      <c r="C1060" s="127" t="s">
        <v>4103</v>
      </c>
      <c r="D1060" s="701" t="s">
        <v>2669</v>
      </c>
      <c r="E1060" s="707"/>
      <c r="F1060" s="352" t="s">
        <v>6567</v>
      </c>
      <c r="G1060" s="701"/>
      <c r="H1060" s="701"/>
      <c r="I1060" s="704"/>
      <c r="J1060" s="704"/>
      <c r="K1060" s="704"/>
      <c r="L1060" s="704"/>
      <c r="M1060" s="704"/>
      <c r="N1060" s="704"/>
      <c r="O1060" s="704"/>
    </row>
    <row r="1061" spans="1:15">
      <c r="A1061" s="420"/>
      <c r="B1061" s="420" t="s">
        <v>6822</v>
      </c>
      <c r="C1061" s="420"/>
      <c r="D1061" s="420"/>
      <c r="E1061" s="420"/>
      <c r="F1061" s="420"/>
      <c r="G1061" s="420"/>
      <c r="H1061" s="420"/>
      <c r="I1061" s="225"/>
      <c r="J1061" s="225"/>
      <c r="K1061" s="225"/>
      <c r="L1061" s="225"/>
      <c r="M1061" s="225"/>
      <c r="N1061" s="225"/>
      <c r="O1061" s="225"/>
    </row>
    <row r="1062" spans="1:15">
      <c r="A1062" s="420"/>
      <c r="B1062" s="420"/>
      <c r="C1062" s="420" t="s">
        <v>5561</v>
      </c>
      <c r="D1062" s="701" t="s">
        <v>2669</v>
      </c>
      <c r="E1062" s="420" t="s">
        <v>2266</v>
      </c>
      <c r="F1062" s="420" t="s">
        <v>3588</v>
      </c>
      <c r="G1062" s="420"/>
      <c r="H1062" s="420"/>
      <c r="I1062" s="225"/>
      <c r="J1062" s="225"/>
      <c r="K1062" s="225"/>
      <c r="L1062" s="225"/>
      <c r="M1062" s="225"/>
      <c r="N1062" s="225"/>
      <c r="O1062" s="225"/>
    </row>
    <row r="1063" spans="1:15">
      <c r="A1063" s="420"/>
      <c r="B1063" s="420"/>
      <c r="C1063" s="420" t="s">
        <v>6823</v>
      </c>
      <c r="D1063" s="701" t="s">
        <v>2669</v>
      </c>
      <c r="E1063" s="420"/>
      <c r="F1063" s="420" t="s">
        <v>6510</v>
      </c>
      <c r="G1063" s="420" t="s">
        <v>4546</v>
      </c>
      <c r="H1063" s="420"/>
      <c r="I1063" s="225"/>
      <c r="J1063" s="225"/>
      <c r="K1063" s="225"/>
      <c r="L1063" s="225"/>
      <c r="M1063" s="225"/>
      <c r="N1063" s="225"/>
      <c r="O1063" s="225"/>
    </row>
    <row r="1064" spans="1:15" ht="15.75">
      <c r="A1064" s="420"/>
      <c r="B1064" s="420"/>
      <c r="C1064" s="420" t="s">
        <v>6748</v>
      </c>
      <c r="D1064" s="701" t="s">
        <v>2669</v>
      </c>
      <c r="E1064" s="426" t="s">
        <v>6340</v>
      </c>
      <c r="F1064" s="711" t="s">
        <v>6096</v>
      </c>
      <c r="G1064" s="420"/>
      <c r="H1064" s="420"/>
      <c r="I1064" s="225"/>
      <c r="J1064" s="225"/>
      <c r="K1064" s="225"/>
      <c r="L1064" s="225"/>
      <c r="M1064" s="225"/>
      <c r="N1064" s="225"/>
      <c r="O1064" s="225"/>
    </row>
    <row r="1065" spans="1:15" ht="15.75">
      <c r="A1065" s="420"/>
      <c r="B1065" s="420"/>
      <c r="C1065" s="420" t="s">
        <v>6749</v>
      </c>
      <c r="D1065" s="701" t="s">
        <v>2669</v>
      </c>
      <c r="E1065" s="426" t="s">
        <v>2281</v>
      </c>
      <c r="F1065" s="711" t="s">
        <v>3316</v>
      </c>
      <c r="G1065" s="420"/>
      <c r="H1065" s="420"/>
      <c r="I1065" s="225"/>
      <c r="J1065" s="225"/>
      <c r="K1065" s="225"/>
      <c r="L1065" s="225"/>
      <c r="M1065" s="225"/>
      <c r="N1065" s="225"/>
      <c r="O1065" s="225"/>
    </row>
    <row r="1066" spans="1:15" ht="15.75">
      <c r="A1066" s="420"/>
      <c r="B1066" s="420"/>
      <c r="C1066" s="420" t="s">
        <v>6750</v>
      </c>
      <c r="D1066" s="701" t="s">
        <v>2669</v>
      </c>
      <c r="E1066" s="426" t="s">
        <v>3316</v>
      </c>
      <c r="F1066" s="711" t="s">
        <v>2281</v>
      </c>
      <c r="G1066" s="420"/>
      <c r="H1066" s="420"/>
      <c r="I1066" s="225"/>
      <c r="J1066" s="225"/>
      <c r="K1066" s="225"/>
      <c r="L1066" s="225"/>
      <c r="M1066" s="225"/>
      <c r="N1066" s="225"/>
      <c r="O1066" s="225"/>
    </row>
    <row r="1067" spans="1:15" ht="15.75">
      <c r="A1067" s="420"/>
      <c r="B1067" s="420"/>
      <c r="C1067" s="420" t="s">
        <v>6824</v>
      </c>
      <c r="D1067" s="701" t="s">
        <v>2669</v>
      </c>
      <c r="E1067" s="426" t="s">
        <v>2846</v>
      </c>
      <c r="F1067" s="711" t="s">
        <v>5972</v>
      </c>
      <c r="G1067" s="420"/>
      <c r="H1067" s="420"/>
      <c r="I1067" s="225"/>
      <c r="J1067" s="225"/>
      <c r="K1067" s="225"/>
      <c r="L1067" s="225"/>
      <c r="M1067" s="225"/>
      <c r="N1067" s="225"/>
      <c r="O1067" s="225"/>
    </row>
    <row r="1068" spans="1:15" ht="15.75">
      <c r="A1068" s="420"/>
      <c r="B1068" s="420"/>
      <c r="C1068" s="420" t="s">
        <v>6825</v>
      </c>
      <c r="D1068" s="701" t="s">
        <v>2669</v>
      </c>
      <c r="E1068" s="426" t="s">
        <v>6826</v>
      </c>
      <c r="F1068" s="711" t="s">
        <v>6099</v>
      </c>
      <c r="G1068" s="420"/>
      <c r="H1068" s="420"/>
      <c r="I1068" s="225"/>
      <c r="J1068" s="225"/>
      <c r="K1068" s="225"/>
      <c r="L1068" s="225"/>
      <c r="M1068" s="225"/>
      <c r="N1068" s="225"/>
      <c r="O1068" s="225"/>
    </row>
    <row r="1069" spans="1:15" ht="15.75">
      <c r="A1069" s="420"/>
      <c r="B1069" s="420"/>
      <c r="C1069" s="420" t="s">
        <v>6827</v>
      </c>
      <c r="D1069" s="701" t="s">
        <v>2669</v>
      </c>
      <c r="E1069" s="426" t="s">
        <v>6828</v>
      </c>
      <c r="F1069" s="711" t="s">
        <v>6103</v>
      </c>
      <c r="G1069" s="420"/>
      <c r="H1069" s="420"/>
      <c r="I1069" s="225"/>
      <c r="J1069" s="225"/>
      <c r="K1069" s="225"/>
      <c r="L1069" s="225"/>
      <c r="M1069" s="225"/>
      <c r="N1069" s="225"/>
      <c r="O1069" s="225"/>
    </row>
    <row r="1070" spans="1:15" ht="15.75">
      <c r="A1070" s="420"/>
      <c r="B1070" s="420"/>
      <c r="C1070" s="420" t="s">
        <v>6829</v>
      </c>
      <c r="D1070" s="701" t="s">
        <v>2669</v>
      </c>
      <c r="E1070" s="426" t="s">
        <v>6759</v>
      </c>
      <c r="F1070" s="711" t="s">
        <v>6088</v>
      </c>
      <c r="G1070" s="428"/>
      <c r="H1070" s="420"/>
      <c r="I1070" s="225"/>
      <c r="J1070" s="225"/>
      <c r="K1070" s="225"/>
      <c r="L1070" s="225"/>
      <c r="M1070" s="225"/>
      <c r="N1070" s="225"/>
      <c r="O1070" s="225"/>
    </row>
    <row r="1071" spans="1:15" ht="15.75">
      <c r="A1071" s="420"/>
      <c r="B1071" s="420"/>
      <c r="C1071" s="420" t="s">
        <v>5885</v>
      </c>
      <c r="D1071" s="701" t="s">
        <v>2669</v>
      </c>
      <c r="E1071" s="425" t="s">
        <v>6106</v>
      </c>
      <c r="F1071" s="712" t="s">
        <v>6830</v>
      </c>
      <c r="G1071" s="420"/>
      <c r="H1071" s="420"/>
      <c r="I1071" s="225"/>
      <c r="J1071" s="225"/>
      <c r="K1071" s="225"/>
      <c r="L1071" s="225"/>
      <c r="M1071" s="225"/>
      <c r="N1071" s="225"/>
      <c r="O1071" s="225"/>
    </row>
    <row r="1072" spans="1:15" ht="15.75">
      <c r="A1072" s="420"/>
      <c r="B1072" s="420"/>
      <c r="C1072" s="420" t="s">
        <v>6831</v>
      </c>
      <c r="D1072" s="701" t="s">
        <v>2669</v>
      </c>
      <c r="E1072" s="426" t="s">
        <v>6766</v>
      </c>
      <c r="F1072" s="711" t="s">
        <v>6832</v>
      </c>
      <c r="G1072" s="420"/>
      <c r="H1072" s="420"/>
      <c r="I1072" s="225"/>
      <c r="J1072" s="225"/>
      <c r="K1072" s="225"/>
      <c r="L1072" s="225"/>
      <c r="M1072" s="225"/>
      <c r="N1072" s="225"/>
      <c r="O1072" s="225"/>
    </row>
    <row r="1073" spans="1:15" ht="15.75">
      <c r="A1073" s="420"/>
      <c r="B1073" s="420"/>
      <c r="C1073" s="420" t="s">
        <v>6833</v>
      </c>
      <c r="D1073" s="701" t="s">
        <v>2669</v>
      </c>
      <c r="E1073" s="425" t="s">
        <v>6832</v>
      </c>
      <c r="F1073" s="712" t="s">
        <v>6106</v>
      </c>
      <c r="G1073" s="420"/>
      <c r="H1073" s="420"/>
      <c r="I1073" s="225"/>
      <c r="J1073" s="225"/>
      <c r="K1073" s="225"/>
      <c r="L1073" s="225"/>
      <c r="M1073" s="225"/>
      <c r="N1073" s="225"/>
      <c r="O1073" s="225"/>
    </row>
    <row r="1074" spans="1:15" ht="15.75">
      <c r="A1074" s="420"/>
      <c r="B1074" s="420"/>
      <c r="C1074" s="423" t="s">
        <v>6834</v>
      </c>
      <c r="D1074" s="701" t="s">
        <v>2669</v>
      </c>
      <c r="E1074" s="420"/>
      <c r="F1074" s="713" t="s">
        <v>6079</v>
      </c>
      <c r="G1074" s="420" t="s">
        <v>4546</v>
      </c>
      <c r="H1074" s="420"/>
      <c r="I1074" s="225"/>
      <c r="J1074" s="225"/>
      <c r="K1074" s="225"/>
      <c r="L1074" s="225"/>
      <c r="M1074" s="225"/>
      <c r="N1074" s="225"/>
      <c r="O1074" s="225"/>
    </row>
    <row r="1075" spans="1:15" ht="15.75">
      <c r="A1075" s="420"/>
      <c r="B1075" s="420"/>
      <c r="C1075" s="424" t="s">
        <v>6835</v>
      </c>
      <c r="D1075" s="701" t="s">
        <v>2669</v>
      </c>
      <c r="E1075" s="420"/>
      <c r="F1075" s="714" t="s">
        <v>6093</v>
      </c>
      <c r="G1075" s="420" t="s">
        <v>4546</v>
      </c>
      <c r="H1075" s="420"/>
      <c r="I1075" s="225"/>
      <c r="J1075" s="225"/>
      <c r="K1075" s="225"/>
      <c r="L1075" s="225"/>
      <c r="M1075" s="225"/>
      <c r="N1075" s="225"/>
      <c r="O1075" s="225"/>
    </row>
    <row r="1076" spans="1:15" ht="15.75">
      <c r="A1076" s="420"/>
      <c r="B1076" s="420"/>
      <c r="C1076" s="423" t="s">
        <v>6836</v>
      </c>
      <c r="D1076" s="701" t="s">
        <v>2669</v>
      </c>
      <c r="E1076" s="420"/>
      <c r="F1076" s="713" t="s">
        <v>6092</v>
      </c>
      <c r="G1076" s="420" t="s">
        <v>4546</v>
      </c>
      <c r="H1076" s="420"/>
      <c r="I1076" s="225"/>
      <c r="J1076" s="225"/>
      <c r="K1076" s="225"/>
      <c r="L1076" s="225"/>
      <c r="M1076" s="225"/>
      <c r="N1076" s="225"/>
      <c r="O1076" s="225"/>
    </row>
    <row r="1077" spans="1:15" ht="15.75">
      <c r="A1077" s="420"/>
      <c r="B1077" s="420"/>
      <c r="C1077" s="424" t="s">
        <v>6837</v>
      </c>
      <c r="D1077" s="701" t="s">
        <v>2669</v>
      </c>
      <c r="E1077" s="420"/>
      <c r="F1077" s="715" t="s">
        <v>3093</v>
      </c>
      <c r="G1077" s="420" t="s">
        <v>4546</v>
      </c>
      <c r="H1077" s="420"/>
      <c r="I1077" s="225"/>
      <c r="J1077" s="225"/>
      <c r="K1077" s="225"/>
      <c r="L1077" s="225"/>
      <c r="M1077" s="225"/>
      <c r="N1077" s="225"/>
      <c r="O1077" s="225"/>
    </row>
    <row r="1078" spans="1:15" ht="25.5" customHeight="1">
      <c r="A1078" s="420"/>
      <c r="B1078" s="420" t="s">
        <v>6838</v>
      </c>
      <c r="C1078" s="420" t="s">
        <v>1041</v>
      </c>
      <c r="D1078" s="420" t="s">
        <v>3787</v>
      </c>
      <c r="E1078" s="420" t="s">
        <v>6839</v>
      </c>
      <c r="F1078" s="420" t="s">
        <v>6436</v>
      </c>
      <c r="G1078" s="420"/>
      <c r="H1078" s="420"/>
      <c r="I1078" s="225"/>
      <c r="J1078" s="225"/>
      <c r="K1078" s="225"/>
      <c r="L1078" s="225"/>
      <c r="M1078" s="225"/>
      <c r="N1078" s="225"/>
      <c r="O1078" s="225"/>
    </row>
    <row r="1079" spans="1:15" ht="71.25">
      <c r="A1079" s="420"/>
      <c r="B1079" s="420"/>
      <c r="C1079" s="420"/>
      <c r="D1079" s="420" t="s">
        <v>6840</v>
      </c>
      <c r="E1079" s="420" t="s">
        <v>6841</v>
      </c>
      <c r="F1079" s="716" t="s">
        <v>6437</v>
      </c>
      <c r="G1079" s="420" t="s">
        <v>4544</v>
      </c>
      <c r="H1079" s="420"/>
      <c r="I1079" s="225"/>
      <c r="J1079" s="225"/>
      <c r="K1079" s="225"/>
      <c r="L1079" s="225"/>
      <c r="M1079" s="225"/>
      <c r="N1079" s="225"/>
      <c r="O1079" s="225"/>
    </row>
    <row r="1080" spans="1:15">
      <c r="A1080" s="420"/>
      <c r="B1080" s="420"/>
      <c r="C1080" s="420" t="s">
        <v>1543</v>
      </c>
      <c r="D1080" s="701" t="s">
        <v>2669</v>
      </c>
      <c r="E1080" s="420" t="s">
        <v>5919</v>
      </c>
      <c r="F1080" s="420" t="s">
        <v>6482</v>
      </c>
      <c r="G1080" s="420"/>
      <c r="H1080" s="420"/>
      <c r="I1080" s="225"/>
      <c r="J1080" s="225"/>
      <c r="K1080" s="225"/>
      <c r="L1080" s="225"/>
      <c r="M1080" s="225"/>
      <c r="N1080" s="225"/>
      <c r="O1080" s="225"/>
    </row>
    <row r="1081" spans="1:15">
      <c r="A1081" s="420"/>
      <c r="B1081" s="420"/>
      <c r="C1081" s="420" t="s">
        <v>4967</v>
      </c>
      <c r="D1081" s="701" t="s">
        <v>2669</v>
      </c>
      <c r="E1081" s="420" t="s">
        <v>5986</v>
      </c>
      <c r="F1081" s="420" t="s">
        <v>6478</v>
      </c>
      <c r="G1081" s="420"/>
      <c r="H1081" s="420"/>
      <c r="I1081" s="225"/>
      <c r="J1081" s="225"/>
      <c r="K1081" s="225"/>
      <c r="L1081" s="225"/>
      <c r="M1081" s="225"/>
      <c r="N1081" s="225"/>
      <c r="O1081" s="225"/>
    </row>
    <row r="1082" spans="1:15">
      <c r="A1082" s="420"/>
      <c r="B1082" s="420"/>
      <c r="C1082" s="420" t="s">
        <v>4459</v>
      </c>
      <c r="D1082" s="701" t="s">
        <v>2669</v>
      </c>
      <c r="E1082" s="420" t="s">
        <v>1696</v>
      </c>
      <c r="F1082" s="420" t="s">
        <v>1730</v>
      </c>
      <c r="G1082" s="420"/>
      <c r="H1082" s="420"/>
      <c r="I1082" s="225"/>
      <c r="J1082" s="225"/>
      <c r="K1082" s="225"/>
      <c r="L1082" s="225"/>
      <c r="M1082" s="225"/>
      <c r="N1082" s="225"/>
      <c r="O1082" s="225"/>
    </row>
    <row r="1083" spans="1:15">
      <c r="A1083" s="420"/>
      <c r="B1083" s="420"/>
      <c r="C1083" s="420" t="s">
        <v>1727</v>
      </c>
      <c r="D1083" s="701" t="s">
        <v>2669</v>
      </c>
      <c r="E1083" s="420" t="s">
        <v>1730</v>
      </c>
      <c r="F1083" s="420" t="s">
        <v>6842</v>
      </c>
      <c r="G1083" s="420"/>
      <c r="H1083" s="420"/>
      <c r="I1083" s="225"/>
      <c r="J1083" s="225"/>
      <c r="K1083" s="225"/>
      <c r="L1083" s="225"/>
      <c r="M1083" s="225"/>
      <c r="N1083" s="225"/>
      <c r="O1083" s="225"/>
    </row>
    <row r="1084" spans="1:15" ht="30">
      <c r="A1084" s="420"/>
      <c r="B1084" s="420"/>
      <c r="C1084" s="420" t="s">
        <v>6843</v>
      </c>
      <c r="D1084" s="420" t="s">
        <v>6844</v>
      </c>
      <c r="E1084" s="420"/>
      <c r="F1084" s="420"/>
      <c r="G1084" s="420"/>
      <c r="H1084" s="420"/>
      <c r="I1084" s="225"/>
      <c r="J1084" s="225"/>
      <c r="K1084" s="225"/>
      <c r="L1084" s="225"/>
      <c r="M1084" s="225"/>
      <c r="N1084" s="225"/>
      <c r="O1084" s="225"/>
    </row>
    <row r="1085" spans="1:15" ht="31.5">
      <c r="A1085" s="420"/>
      <c r="B1085" s="420"/>
      <c r="C1085" s="126" t="s">
        <v>4092</v>
      </c>
      <c r="D1085" s="420" t="s">
        <v>4858</v>
      </c>
      <c r="E1085" s="420"/>
      <c r="F1085" s="127" t="s">
        <v>6564</v>
      </c>
      <c r="G1085" s="420"/>
      <c r="H1085" s="420"/>
      <c r="I1085" s="225"/>
      <c r="J1085" s="225"/>
      <c r="K1085" s="225"/>
      <c r="L1085" s="225"/>
      <c r="M1085" s="225"/>
      <c r="N1085" s="225"/>
      <c r="O1085" s="225"/>
    </row>
    <row r="1086" spans="1:15">
      <c r="A1086" s="420"/>
      <c r="B1086" s="420"/>
      <c r="C1086" s="420" t="s">
        <v>5733</v>
      </c>
      <c r="D1086" s="701" t="s">
        <v>2669</v>
      </c>
      <c r="E1086" s="420" t="s">
        <v>4206</v>
      </c>
      <c r="F1086" s="420" t="s">
        <v>2521</v>
      </c>
      <c r="G1086" s="420"/>
      <c r="H1086" s="420"/>
      <c r="I1086" s="225"/>
      <c r="J1086" s="225"/>
      <c r="K1086" s="225"/>
      <c r="L1086" s="225"/>
      <c r="M1086" s="225"/>
      <c r="N1086" s="225"/>
      <c r="O1086" s="225"/>
    </row>
    <row r="1087" spans="1:15">
      <c r="A1087" s="420"/>
      <c r="B1087" s="420"/>
      <c r="C1087" s="420" t="s">
        <v>6845</v>
      </c>
      <c r="D1087" s="701" t="s">
        <v>2669</v>
      </c>
      <c r="E1087" s="420" t="s">
        <v>6846</v>
      </c>
      <c r="F1087" s="420" t="s">
        <v>4206</v>
      </c>
      <c r="G1087" s="420"/>
      <c r="H1087" s="420"/>
      <c r="I1087" s="225"/>
      <c r="J1087" s="225"/>
      <c r="K1087" s="225"/>
      <c r="L1087" s="225"/>
      <c r="M1087" s="225"/>
      <c r="N1087" s="225"/>
      <c r="O1087" s="225"/>
    </row>
    <row r="1088" spans="1:15">
      <c r="A1088" s="420"/>
      <c r="B1088" s="420"/>
      <c r="C1088" s="420" t="s">
        <v>5721</v>
      </c>
      <c r="D1088" s="701" t="s">
        <v>2669</v>
      </c>
      <c r="E1088" s="420" t="s">
        <v>1163</v>
      </c>
      <c r="F1088" s="420" t="s">
        <v>5722</v>
      </c>
      <c r="G1088" s="420"/>
      <c r="H1088" s="420"/>
      <c r="I1088" s="225"/>
      <c r="J1088" s="225"/>
      <c r="K1088" s="225"/>
      <c r="L1088" s="225"/>
      <c r="M1088" s="225"/>
      <c r="N1088" s="225"/>
      <c r="O1088" s="225"/>
    </row>
    <row r="1089" spans="1:15">
      <c r="A1089" s="420"/>
      <c r="B1089" s="420"/>
      <c r="C1089" s="420" t="s">
        <v>6807</v>
      </c>
      <c r="D1089" s="701" t="s">
        <v>2669</v>
      </c>
      <c r="E1089" s="420" t="s">
        <v>6809</v>
      </c>
      <c r="F1089" s="420" t="s">
        <v>6847</v>
      </c>
      <c r="G1089" s="420"/>
      <c r="H1089" s="420"/>
      <c r="I1089" s="225"/>
      <c r="J1089" s="225"/>
      <c r="K1089" s="225"/>
      <c r="L1089" s="225"/>
      <c r="M1089" s="225"/>
      <c r="N1089" s="225"/>
      <c r="O1089" s="225"/>
    </row>
    <row r="1090" spans="1:15" ht="25.5" customHeight="1">
      <c r="A1090" s="420"/>
      <c r="B1090" s="420" t="s">
        <v>6848</v>
      </c>
      <c r="C1090" s="420" t="s">
        <v>4733</v>
      </c>
      <c r="D1090" s="701" t="s">
        <v>2669</v>
      </c>
      <c r="E1090" s="420" t="s">
        <v>3831</v>
      </c>
      <c r="F1090" s="420" t="s">
        <v>1278</v>
      </c>
      <c r="G1090" s="420" t="s">
        <v>3177</v>
      </c>
      <c r="H1090" s="420"/>
      <c r="I1090" s="225"/>
      <c r="J1090" s="225"/>
      <c r="K1090" s="225"/>
      <c r="L1090" s="225"/>
      <c r="M1090" s="225"/>
      <c r="N1090" s="225"/>
      <c r="O1090" s="225"/>
    </row>
    <row r="1091" spans="1:15">
      <c r="A1091" s="420"/>
      <c r="B1091" s="420"/>
      <c r="C1091" s="420" t="s">
        <v>2159</v>
      </c>
      <c r="D1091" s="701" t="s">
        <v>2669</v>
      </c>
      <c r="E1091" s="420" t="s">
        <v>2164</v>
      </c>
      <c r="F1091" s="701" t="s">
        <v>3597</v>
      </c>
      <c r="G1091" s="420" t="s">
        <v>3177</v>
      </c>
      <c r="H1091" s="420"/>
      <c r="I1091" s="225"/>
      <c r="J1091" s="225"/>
      <c r="K1091" s="225"/>
      <c r="L1091" s="225"/>
      <c r="M1091" s="225"/>
      <c r="N1091" s="225"/>
      <c r="O1091" s="225"/>
    </row>
    <row r="1092" spans="1:15">
      <c r="A1092" s="420"/>
      <c r="B1092" s="420"/>
      <c r="C1092" s="420" t="s">
        <v>6849</v>
      </c>
      <c r="D1092" s="701" t="s">
        <v>2669</v>
      </c>
      <c r="E1092" s="420" t="s">
        <v>2868</v>
      </c>
      <c r="F1092" s="420" t="s">
        <v>2511</v>
      </c>
      <c r="G1092" s="420"/>
      <c r="H1092" s="420"/>
      <c r="I1092" s="225"/>
      <c r="J1092" s="225"/>
      <c r="K1092" s="225"/>
      <c r="L1092" s="225"/>
      <c r="M1092" s="225"/>
      <c r="N1092" s="225"/>
      <c r="O1092" s="225"/>
    </row>
    <row r="1093" spans="1:15" ht="30">
      <c r="A1093" s="420"/>
      <c r="B1093" s="420"/>
      <c r="C1093" s="420" t="s">
        <v>6850</v>
      </c>
      <c r="D1093" s="701" t="s">
        <v>6844</v>
      </c>
      <c r="E1093" s="420"/>
      <c r="F1093" s="420"/>
      <c r="G1093" s="420"/>
      <c r="H1093" s="420"/>
      <c r="I1093" s="225"/>
      <c r="J1093" s="225"/>
      <c r="K1093" s="225"/>
      <c r="L1093" s="225"/>
      <c r="M1093" s="225"/>
      <c r="N1093" s="225"/>
      <c r="O1093" s="225"/>
    </row>
    <row r="1094" spans="1:15">
      <c r="A1094" s="420"/>
      <c r="B1094" s="420"/>
      <c r="C1094" s="420" t="s">
        <v>2781</v>
      </c>
      <c r="D1094" s="701" t="s">
        <v>2669</v>
      </c>
      <c r="E1094" s="420" t="s">
        <v>2519</v>
      </c>
      <c r="F1094" s="420" t="s">
        <v>6561</v>
      </c>
      <c r="G1094" s="420"/>
      <c r="H1094" s="420"/>
      <c r="I1094" s="225"/>
      <c r="J1094" s="225"/>
      <c r="K1094" s="225"/>
      <c r="L1094" s="225"/>
      <c r="M1094" s="225"/>
      <c r="N1094" s="225"/>
      <c r="O1094" s="225"/>
    </row>
    <row r="1095" spans="1:15">
      <c r="A1095" s="420"/>
      <c r="B1095" s="420"/>
      <c r="C1095" s="420" t="s">
        <v>4143</v>
      </c>
      <c r="D1095" s="701" t="s">
        <v>2669</v>
      </c>
      <c r="E1095" s="420" t="s">
        <v>3912</v>
      </c>
      <c r="F1095" s="420" t="s">
        <v>6851</v>
      </c>
      <c r="G1095" s="420"/>
      <c r="H1095" s="420"/>
      <c r="I1095" s="225"/>
      <c r="J1095" s="225"/>
      <c r="K1095" s="225"/>
      <c r="L1095" s="225"/>
      <c r="M1095" s="225"/>
      <c r="N1095" s="225"/>
      <c r="O1095" s="225"/>
    </row>
    <row r="1096" spans="1:15">
      <c r="A1096" s="420"/>
      <c r="B1096" s="420"/>
      <c r="C1096" s="420" t="s">
        <v>6453</v>
      </c>
      <c r="D1096" s="701" t="s">
        <v>2669</v>
      </c>
      <c r="E1096" s="420"/>
      <c r="F1096" s="420" t="s">
        <v>1265</v>
      </c>
      <c r="G1096" s="420" t="s">
        <v>6852</v>
      </c>
      <c r="H1096" s="420"/>
      <c r="I1096" s="225"/>
      <c r="J1096" s="225"/>
      <c r="K1096" s="225"/>
      <c r="L1096" s="225"/>
      <c r="M1096" s="225"/>
      <c r="N1096" s="225"/>
      <c r="O1096" s="225"/>
    </row>
    <row r="1097" spans="1:15">
      <c r="A1097" s="420"/>
      <c r="B1097" s="420"/>
      <c r="C1097" s="420" t="s">
        <v>6853</v>
      </c>
      <c r="D1097" s="701" t="s">
        <v>2669</v>
      </c>
      <c r="E1097" s="321"/>
      <c r="F1097" s="420" t="s">
        <v>3584</v>
      </c>
      <c r="G1097" s="420" t="s">
        <v>6852</v>
      </c>
      <c r="H1097" s="420"/>
      <c r="I1097" s="225"/>
      <c r="J1097" s="225"/>
      <c r="K1097" s="225"/>
      <c r="L1097" s="225"/>
      <c r="M1097" s="225"/>
      <c r="N1097" s="225"/>
      <c r="O1097" s="225"/>
    </row>
    <row r="1098" spans="1:15">
      <c r="A1098" s="420"/>
      <c r="B1098" s="420"/>
      <c r="C1098" s="420" t="s">
        <v>1734</v>
      </c>
      <c r="D1098" s="701" t="s">
        <v>2669</v>
      </c>
      <c r="E1098" s="300" t="s">
        <v>1719</v>
      </c>
      <c r="F1098" s="420" t="s">
        <v>6493</v>
      </c>
      <c r="G1098" s="420"/>
      <c r="H1098" s="420"/>
      <c r="I1098" s="225"/>
      <c r="J1098" s="225"/>
      <c r="K1098" s="225"/>
      <c r="L1098" s="225"/>
      <c r="M1098" s="225"/>
      <c r="N1098" s="225"/>
      <c r="O1098" s="225"/>
    </row>
    <row r="1099" spans="1:15">
      <c r="A1099" s="420"/>
      <c r="B1099" s="420"/>
      <c r="C1099" s="420" t="s">
        <v>1715</v>
      </c>
      <c r="D1099" s="701" t="s">
        <v>2669</v>
      </c>
      <c r="E1099" s="300" t="s">
        <v>1719</v>
      </c>
      <c r="F1099" s="420" t="s">
        <v>6493</v>
      </c>
      <c r="G1099" s="420"/>
      <c r="H1099" s="420"/>
      <c r="I1099" s="225"/>
      <c r="J1099" s="225"/>
      <c r="K1099" s="225"/>
      <c r="L1099" s="225"/>
      <c r="M1099" s="225"/>
      <c r="N1099" s="225"/>
      <c r="O1099" s="225"/>
    </row>
    <row r="1100" spans="1:15" ht="25.5" customHeight="1">
      <c r="A1100" s="420"/>
      <c r="B1100" s="420" t="s">
        <v>6854</v>
      </c>
      <c r="C1100" s="420" t="s">
        <v>5983</v>
      </c>
      <c r="D1100" s="701" t="s">
        <v>2669</v>
      </c>
      <c r="E1100" s="420" t="s">
        <v>948</v>
      </c>
      <c r="F1100" s="420" t="s">
        <v>3995</v>
      </c>
      <c r="G1100" s="420"/>
      <c r="H1100" s="420"/>
      <c r="I1100" s="225"/>
      <c r="J1100" s="225"/>
      <c r="K1100" s="225"/>
      <c r="L1100" s="225"/>
      <c r="M1100" s="225"/>
      <c r="N1100" s="225"/>
      <c r="O1100" s="225"/>
    </row>
    <row r="1101" spans="1:15">
      <c r="A1101" s="420"/>
      <c r="B1101" s="420"/>
      <c r="C1101" s="420" t="s">
        <v>6855</v>
      </c>
      <c r="D1101" s="701" t="s">
        <v>2669</v>
      </c>
      <c r="E1101" s="420" t="s">
        <v>6856</v>
      </c>
      <c r="F1101" s="206" t="s">
        <v>6527</v>
      </c>
      <c r="G1101" s="420"/>
      <c r="H1101" s="420"/>
      <c r="I1101" s="225"/>
      <c r="J1101" s="225"/>
      <c r="K1101" s="225"/>
      <c r="L1101" s="225"/>
      <c r="M1101" s="225"/>
      <c r="N1101" s="225"/>
      <c r="O1101" s="225"/>
    </row>
    <row r="1102" spans="1:15" ht="14.25" customHeight="1">
      <c r="A1102" s="420"/>
      <c r="B1102" s="420"/>
      <c r="C1102" s="420" t="s">
        <v>6857</v>
      </c>
      <c r="D1102" s="701"/>
      <c r="E1102" s="420" t="s">
        <v>6858</v>
      </c>
      <c r="F1102" s="420" t="s">
        <v>6858</v>
      </c>
      <c r="G1102" s="420"/>
      <c r="H1102" s="420"/>
      <c r="I1102" s="225"/>
      <c r="J1102" s="225"/>
      <c r="K1102" s="225"/>
      <c r="L1102" s="225"/>
      <c r="M1102" s="225"/>
      <c r="N1102" s="225"/>
      <c r="O1102" s="225"/>
    </row>
    <row r="1103" spans="1:15">
      <c r="A1103" s="420"/>
      <c r="B1103" s="420"/>
      <c r="C1103" s="420" t="s">
        <v>6748</v>
      </c>
      <c r="D1103" s="701" t="s">
        <v>2669</v>
      </c>
      <c r="E1103" s="420"/>
      <c r="F1103" s="420" t="s">
        <v>6161</v>
      </c>
      <c r="G1103" s="420"/>
      <c r="H1103" s="420"/>
      <c r="I1103" s="225"/>
      <c r="J1103" s="225"/>
      <c r="K1103" s="225"/>
      <c r="L1103" s="225"/>
      <c r="M1103" s="225"/>
      <c r="N1103" s="225"/>
      <c r="O1103" s="225"/>
    </row>
    <row r="1104" spans="1:15">
      <c r="A1104" s="420"/>
      <c r="B1104" s="420"/>
      <c r="C1104" s="420" t="s">
        <v>6824</v>
      </c>
      <c r="D1104" s="701" t="s">
        <v>2669</v>
      </c>
      <c r="E1104" s="321"/>
      <c r="F1104" s="420" t="s">
        <v>2846</v>
      </c>
      <c r="G1104" s="420"/>
      <c r="H1104" s="420"/>
      <c r="I1104" s="225"/>
      <c r="J1104" s="225"/>
      <c r="K1104" s="225"/>
      <c r="L1104" s="225"/>
      <c r="M1104" s="225"/>
      <c r="N1104" s="225"/>
      <c r="O1104" s="225"/>
    </row>
    <row r="1105" spans="1:15">
      <c r="A1105" s="420"/>
      <c r="B1105" s="420"/>
      <c r="C1105" s="420" t="s">
        <v>6827</v>
      </c>
      <c r="D1105" s="701" t="s">
        <v>2669</v>
      </c>
      <c r="E1105" s="300"/>
      <c r="F1105" s="420" t="s">
        <v>6828</v>
      </c>
      <c r="G1105" s="420"/>
      <c r="H1105" s="420"/>
      <c r="I1105" s="225"/>
      <c r="J1105" s="225"/>
      <c r="K1105" s="225"/>
      <c r="L1105" s="225"/>
      <c r="M1105" s="225"/>
      <c r="N1105" s="225"/>
      <c r="O1105" s="225"/>
    </row>
    <row r="1106" spans="1:15">
      <c r="A1106" s="420"/>
      <c r="B1106" s="420"/>
      <c r="C1106" s="420" t="s">
        <v>5977</v>
      </c>
      <c r="D1106" s="701" t="s">
        <v>2669</v>
      </c>
      <c r="E1106" s="300"/>
      <c r="F1106" s="420" t="s">
        <v>5978</v>
      </c>
      <c r="G1106" s="420"/>
      <c r="H1106" s="420"/>
      <c r="I1106" s="225"/>
      <c r="J1106" s="225"/>
      <c r="K1106" s="225"/>
      <c r="L1106" s="225"/>
      <c r="M1106" s="225"/>
      <c r="N1106" s="225"/>
      <c r="O1106" s="225"/>
    </row>
    <row r="1107" spans="1:15">
      <c r="A1107" s="420"/>
      <c r="B1107" s="420"/>
      <c r="C1107" s="420" t="s">
        <v>6784</v>
      </c>
      <c r="D1107" s="701" t="s">
        <v>2669</v>
      </c>
      <c r="E1107" s="300"/>
      <c r="F1107" s="420" t="s">
        <v>6859</v>
      </c>
      <c r="G1107" s="420"/>
      <c r="H1107" s="420"/>
      <c r="I1107" s="225"/>
      <c r="J1107" s="225"/>
      <c r="K1107" s="225"/>
      <c r="L1107" s="225"/>
      <c r="M1107" s="225"/>
      <c r="N1107" s="225"/>
      <c r="O1107" s="225"/>
    </row>
    <row r="1108" spans="1:15">
      <c r="A1108" s="420"/>
      <c r="B1108" s="420"/>
      <c r="C1108" s="420" t="s">
        <v>6860</v>
      </c>
      <c r="D1108" s="701" t="s">
        <v>2669</v>
      </c>
      <c r="E1108" s="420"/>
      <c r="F1108" s="420" t="s">
        <v>6136</v>
      </c>
      <c r="G1108" s="420"/>
      <c r="H1108" s="420"/>
      <c r="I1108" s="225"/>
      <c r="J1108" s="225"/>
      <c r="K1108" s="225"/>
      <c r="L1108" s="225"/>
      <c r="M1108" s="225"/>
      <c r="N1108" s="225"/>
      <c r="O1108" s="225"/>
    </row>
    <row r="1109" spans="1:15" s="720" customFormat="1" ht="15.75">
      <c r="A1109" s="232"/>
      <c r="B1109" s="232"/>
      <c r="C1109" s="717" t="s">
        <v>6788</v>
      </c>
      <c r="D1109" s="707" t="s">
        <v>2669</v>
      </c>
      <c r="E1109" s="718"/>
      <c r="F1109" s="94" t="s">
        <v>6164</v>
      </c>
      <c r="G1109" s="232"/>
      <c r="H1109" s="232"/>
      <c r="I1109" s="719"/>
      <c r="J1109" s="719"/>
      <c r="K1109" s="719"/>
      <c r="L1109" s="719"/>
      <c r="M1109" s="719"/>
      <c r="N1109" s="719"/>
      <c r="O1109" s="719"/>
    </row>
    <row r="1110" spans="1:15" s="720" customFormat="1" ht="15.75">
      <c r="A1110" s="232"/>
      <c r="B1110" s="232"/>
      <c r="C1110" s="717" t="s">
        <v>6861</v>
      </c>
      <c r="D1110" s="707" t="s">
        <v>2669</v>
      </c>
      <c r="E1110" s="721"/>
      <c r="F1110" s="94" t="s">
        <v>3850</v>
      </c>
      <c r="G1110" s="232"/>
      <c r="H1110" s="232"/>
      <c r="I1110" s="719"/>
      <c r="J1110" s="719"/>
      <c r="K1110" s="719"/>
      <c r="L1110" s="719"/>
      <c r="M1110" s="719"/>
      <c r="N1110" s="719"/>
      <c r="O1110" s="719"/>
    </row>
    <row r="1111" spans="1:15" s="720" customFormat="1" ht="15.75">
      <c r="A1111" s="232"/>
      <c r="B1111" s="232"/>
      <c r="C1111" s="717" t="s">
        <v>5756</v>
      </c>
      <c r="D1111" s="707" t="s">
        <v>2669</v>
      </c>
      <c r="E1111" s="721"/>
      <c r="F1111" s="94" t="s">
        <v>6144</v>
      </c>
      <c r="G1111" s="232"/>
      <c r="H1111" s="232"/>
      <c r="I1111" s="719"/>
      <c r="J1111" s="719"/>
      <c r="K1111" s="719"/>
      <c r="L1111" s="719"/>
      <c r="M1111" s="719"/>
      <c r="N1111" s="719"/>
      <c r="O1111" s="719"/>
    </row>
    <row r="1112" spans="1:15" s="720" customFormat="1" ht="15.75">
      <c r="A1112" s="232"/>
      <c r="B1112" s="232"/>
      <c r="C1112" s="717" t="s">
        <v>5758</v>
      </c>
      <c r="D1112" s="707" t="s">
        <v>2669</v>
      </c>
      <c r="E1112" s="721"/>
      <c r="F1112" s="94" t="s">
        <v>6143</v>
      </c>
      <c r="G1112" s="232"/>
      <c r="H1112" s="232"/>
      <c r="I1112" s="719"/>
      <c r="J1112" s="719"/>
      <c r="K1112" s="719"/>
      <c r="L1112" s="719"/>
      <c r="M1112" s="719"/>
      <c r="N1112" s="719"/>
      <c r="O1112" s="719"/>
    </row>
    <row r="1113" spans="1:15" s="720" customFormat="1" ht="15.75">
      <c r="A1113" s="232"/>
      <c r="B1113" s="232"/>
      <c r="C1113" s="717" t="s">
        <v>6862</v>
      </c>
      <c r="D1113" s="707" t="s">
        <v>2669</v>
      </c>
      <c r="E1113" s="721"/>
      <c r="F1113" s="94" t="s">
        <v>6076</v>
      </c>
      <c r="G1113" s="232"/>
      <c r="H1113" s="232"/>
      <c r="I1113" s="719"/>
      <c r="J1113" s="719"/>
      <c r="K1113" s="719"/>
      <c r="L1113" s="719"/>
      <c r="M1113" s="719"/>
      <c r="N1113" s="719"/>
      <c r="O1113" s="719"/>
    </row>
    <row r="1114" spans="1:15" s="720" customFormat="1" ht="15.75">
      <c r="A1114" s="232"/>
      <c r="B1114" s="232"/>
      <c r="C1114" s="717" t="s">
        <v>5801</v>
      </c>
      <c r="D1114" s="707" t="s">
        <v>2669</v>
      </c>
      <c r="E1114" s="721"/>
      <c r="F1114" s="94" t="s">
        <v>3519</v>
      </c>
      <c r="G1114" s="232"/>
      <c r="H1114" s="232"/>
      <c r="I1114" s="719"/>
      <c r="J1114" s="719"/>
      <c r="K1114" s="719"/>
      <c r="L1114" s="719"/>
      <c r="M1114" s="719"/>
      <c r="N1114" s="719"/>
      <c r="O1114" s="719"/>
    </row>
    <row r="1115" spans="1:15" s="720" customFormat="1" ht="19.5" customHeight="1">
      <c r="A1115" s="232"/>
      <c r="B1115" s="232"/>
      <c r="C1115" s="717" t="s">
        <v>5898</v>
      </c>
      <c r="D1115" s="707" t="s">
        <v>2669</v>
      </c>
      <c r="E1115" s="721"/>
      <c r="F1115" s="94" t="s">
        <v>3550</v>
      </c>
      <c r="G1115" s="232"/>
      <c r="H1115" s="232"/>
      <c r="I1115" s="719"/>
      <c r="J1115" s="719"/>
      <c r="K1115" s="719"/>
      <c r="L1115" s="719"/>
      <c r="M1115" s="719"/>
      <c r="N1115" s="719"/>
      <c r="O1115" s="719"/>
    </row>
    <row r="1116" spans="1:15" s="720" customFormat="1" ht="19.5" customHeight="1">
      <c r="A1116" s="232"/>
      <c r="B1116" s="232" t="s">
        <v>6863</v>
      </c>
      <c r="C1116" s="717" t="s">
        <v>943</v>
      </c>
      <c r="D1116" s="707" t="s">
        <v>2669</v>
      </c>
      <c r="E1116" s="721" t="s">
        <v>948</v>
      </c>
      <c r="F1116" s="94" t="s">
        <v>3995</v>
      </c>
      <c r="G1116" s="232"/>
      <c r="H1116" s="232"/>
      <c r="I1116" s="719"/>
      <c r="J1116" s="719"/>
      <c r="K1116" s="719"/>
      <c r="L1116" s="719"/>
      <c r="M1116" s="719"/>
      <c r="N1116" s="719"/>
      <c r="O1116" s="719"/>
    </row>
    <row r="1117" spans="1:15" s="720" customFormat="1" ht="19.5" customHeight="1">
      <c r="A1117" s="232"/>
      <c r="B1117" s="232"/>
      <c r="C1117" s="717" t="s">
        <v>6864</v>
      </c>
      <c r="D1117" s="707" t="s">
        <v>2669</v>
      </c>
      <c r="E1117" s="721" t="s">
        <v>948</v>
      </c>
      <c r="F1117" s="94" t="s">
        <v>3995</v>
      </c>
      <c r="G1117" s="232"/>
      <c r="H1117" s="232"/>
      <c r="I1117" s="719"/>
      <c r="J1117" s="719"/>
      <c r="K1117" s="719"/>
      <c r="L1117" s="719"/>
      <c r="M1117" s="719"/>
      <c r="N1117" s="719"/>
      <c r="O1117" s="719"/>
    </row>
    <row r="1118" spans="1:15" s="720" customFormat="1" ht="19.5" customHeight="1">
      <c r="A1118" s="232"/>
      <c r="B1118" s="232"/>
      <c r="C1118" s="717" t="s">
        <v>5944</v>
      </c>
      <c r="D1118" s="707" t="s">
        <v>2669</v>
      </c>
      <c r="E1118" s="721" t="s">
        <v>1079</v>
      </c>
      <c r="F1118" s="94" t="s">
        <v>6865</v>
      </c>
      <c r="G1118" s="232"/>
      <c r="H1118" s="232"/>
      <c r="I1118" s="719"/>
      <c r="J1118" s="719"/>
      <c r="K1118" s="719"/>
      <c r="L1118" s="719"/>
      <c r="M1118" s="719"/>
      <c r="N1118" s="719"/>
      <c r="O1118" s="719"/>
    </row>
    <row r="1119" spans="1:15" s="720" customFormat="1" ht="19.5" customHeight="1">
      <c r="A1119" s="232"/>
      <c r="B1119" s="232"/>
      <c r="C1119" s="717" t="s">
        <v>6866</v>
      </c>
      <c r="D1119" s="707" t="s">
        <v>2669</v>
      </c>
      <c r="E1119" s="721" t="s">
        <v>1079</v>
      </c>
      <c r="F1119" s="94" t="s">
        <v>6865</v>
      </c>
      <c r="G1119" s="232"/>
      <c r="H1119" s="232"/>
      <c r="I1119" s="719"/>
      <c r="J1119" s="719"/>
      <c r="K1119" s="719"/>
      <c r="L1119" s="719"/>
      <c r="M1119" s="719"/>
      <c r="N1119" s="719"/>
      <c r="O1119" s="719"/>
    </row>
    <row r="1120" spans="1:15" s="720" customFormat="1" ht="19.5" customHeight="1">
      <c r="A1120" s="232"/>
      <c r="B1120" s="232"/>
      <c r="C1120" s="717" t="s">
        <v>919</v>
      </c>
      <c r="D1120" s="707" t="s">
        <v>2669</v>
      </c>
      <c r="E1120" s="721" t="s">
        <v>3427</v>
      </c>
      <c r="F1120" s="94" t="s">
        <v>6867</v>
      </c>
      <c r="G1120" s="232"/>
      <c r="H1120" s="232"/>
      <c r="I1120" s="719"/>
      <c r="J1120" s="719"/>
      <c r="K1120" s="719"/>
      <c r="L1120" s="719"/>
      <c r="M1120" s="719"/>
      <c r="N1120" s="719"/>
      <c r="O1120" s="719"/>
    </row>
    <row r="1121" spans="1:15" s="720" customFormat="1" ht="19.5" customHeight="1">
      <c r="A1121" s="232"/>
      <c r="B1121" s="232"/>
      <c r="C1121" s="717" t="s">
        <v>4690</v>
      </c>
      <c r="D1121" s="707" t="s">
        <v>2669</v>
      </c>
      <c r="E1121" s="721" t="s">
        <v>3427</v>
      </c>
      <c r="F1121" s="94" t="s">
        <v>6867</v>
      </c>
      <c r="G1121" s="232"/>
      <c r="H1121" s="232"/>
      <c r="I1121" s="719"/>
      <c r="J1121" s="719"/>
      <c r="K1121" s="719"/>
      <c r="L1121" s="719"/>
      <c r="M1121" s="719"/>
      <c r="N1121" s="719"/>
      <c r="O1121" s="719"/>
    </row>
    <row r="1122" spans="1:15" s="720" customFormat="1" ht="19.5" customHeight="1">
      <c r="A1122" s="232"/>
      <c r="B1122" s="232"/>
      <c r="C1122" s="717" t="s">
        <v>1134</v>
      </c>
      <c r="D1122" s="707" t="s">
        <v>2669</v>
      </c>
      <c r="E1122" s="721" t="s">
        <v>1247</v>
      </c>
      <c r="F1122" s="94" t="s">
        <v>6868</v>
      </c>
      <c r="G1122" s="232"/>
      <c r="H1122" s="232"/>
      <c r="I1122" s="719"/>
      <c r="J1122" s="719"/>
      <c r="K1122" s="719"/>
      <c r="L1122" s="719"/>
      <c r="M1122" s="719"/>
      <c r="N1122" s="719"/>
      <c r="O1122" s="719"/>
    </row>
    <row r="1123" spans="1:15" s="720" customFormat="1" ht="19.5" customHeight="1">
      <c r="A1123" s="232"/>
      <c r="B1123" s="232"/>
      <c r="C1123" s="717" t="s">
        <v>1123</v>
      </c>
      <c r="D1123" s="707" t="s">
        <v>2669</v>
      </c>
      <c r="E1123" s="721" t="s">
        <v>1247</v>
      </c>
      <c r="F1123" s="94" t="s">
        <v>6868</v>
      </c>
      <c r="G1123" s="232"/>
      <c r="H1123" s="232"/>
      <c r="I1123" s="719"/>
      <c r="J1123" s="719"/>
      <c r="K1123" s="719"/>
      <c r="L1123" s="719"/>
      <c r="M1123" s="719"/>
      <c r="N1123" s="719"/>
      <c r="O1123" s="719"/>
    </row>
    <row r="1124" spans="1:15" s="720" customFormat="1" ht="19.5" customHeight="1">
      <c r="A1124" s="232"/>
      <c r="B1124" s="232"/>
      <c r="C1124" s="717" t="s">
        <v>1658</v>
      </c>
      <c r="D1124" s="707" t="s">
        <v>2669</v>
      </c>
      <c r="E1124" s="721" t="s">
        <v>1666</v>
      </c>
      <c r="F1124" s="94" t="s">
        <v>6491</v>
      </c>
      <c r="G1124" s="232"/>
      <c r="H1124" s="232"/>
      <c r="I1124" s="719"/>
      <c r="J1124" s="719"/>
      <c r="K1124" s="719"/>
      <c r="L1124" s="719"/>
      <c r="M1124" s="719"/>
      <c r="N1124" s="719"/>
      <c r="O1124" s="719"/>
    </row>
    <row r="1125" spans="1:15" s="720" customFormat="1" ht="19.5" customHeight="1">
      <c r="A1125" s="232"/>
      <c r="B1125" s="232"/>
      <c r="C1125" s="717" t="s">
        <v>6869</v>
      </c>
      <c r="D1125" s="707" t="s">
        <v>2669</v>
      </c>
      <c r="E1125" s="721" t="s">
        <v>4021</v>
      </c>
      <c r="F1125" s="94" t="s">
        <v>4313</v>
      </c>
      <c r="G1125" s="232"/>
      <c r="H1125" s="232"/>
      <c r="I1125" s="719"/>
      <c r="J1125" s="719"/>
      <c r="K1125" s="719"/>
      <c r="L1125" s="719"/>
      <c r="M1125" s="719"/>
      <c r="N1125" s="719"/>
      <c r="O1125" s="719"/>
    </row>
    <row r="1126" spans="1:15" s="720" customFormat="1" ht="19.5" customHeight="1">
      <c r="A1126" s="232"/>
      <c r="B1126" s="232"/>
      <c r="C1126" s="717" t="s">
        <v>1427</v>
      </c>
      <c r="D1126" s="707" t="s">
        <v>2669</v>
      </c>
      <c r="E1126" s="721" t="s">
        <v>6870</v>
      </c>
      <c r="F1126" s="94" t="s">
        <v>1408</v>
      </c>
      <c r="G1126" s="232"/>
      <c r="H1126" s="232"/>
      <c r="I1126" s="719"/>
      <c r="J1126" s="719"/>
      <c r="K1126" s="719"/>
      <c r="L1126" s="719"/>
      <c r="M1126" s="719"/>
      <c r="N1126" s="719"/>
      <c r="O1126" s="719"/>
    </row>
    <row r="1127" spans="1:15" s="720" customFormat="1" ht="19.5" customHeight="1">
      <c r="A1127" s="232"/>
      <c r="B1127" s="232"/>
      <c r="C1127" s="717" t="s">
        <v>6871</v>
      </c>
      <c r="D1127" s="707" t="s">
        <v>2669</v>
      </c>
      <c r="E1127" s="721" t="s">
        <v>3162</v>
      </c>
      <c r="F1127" s="94" t="s">
        <v>1598</v>
      </c>
      <c r="G1127" s="232"/>
      <c r="H1127" s="232"/>
      <c r="I1127" s="719"/>
      <c r="J1127" s="719"/>
      <c r="K1127" s="719"/>
      <c r="L1127" s="719"/>
      <c r="M1127" s="719"/>
      <c r="N1127" s="719"/>
      <c r="O1127" s="719"/>
    </row>
    <row r="1128" spans="1:15" s="720" customFormat="1" ht="19.5" customHeight="1">
      <c r="A1128" s="232"/>
      <c r="B1128" s="232"/>
      <c r="C1128" s="717" t="s">
        <v>4733</v>
      </c>
      <c r="D1128" s="707" t="s">
        <v>2669</v>
      </c>
      <c r="E1128" s="721" t="s">
        <v>1278</v>
      </c>
      <c r="F1128" s="94" t="s">
        <v>3427</v>
      </c>
      <c r="G1128" s="232"/>
      <c r="H1128" s="232"/>
      <c r="I1128" s="719"/>
      <c r="J1128" s="719"/>
      <c r="K1128" s="719"/>
      <c r="L1128" s="719"/>
      <c r="M1128" s="719"/>
      <c r="N1128" s="719"/>
      <c r="O1128" s="719"/>
    </row>
    <row r="1129" spans="1:15" s="720" customFormat="1" ht="19.5" customHeight="1">
      <c r="A1129" s="232"/>
      <c r="B1129" s="232" t="s">
        <v>6872</v>
      </c>
      <c r="C1129" s="717"/>
      <c r="D1129" s="707"/>
      <c r="E1129" s="721"/>
      <c r="F1129" s="94"/>
      <c r="G1129" s="232"/>
      <c r="H1129" s="232"/>
      <c r="I1129" s="719"/>
      <c r="J1129" s="719"/>
      <c r="K1129" s="719"/>
      <c r="L1129" s="719"/>
      <c r="M1129" s="719"/>
      <c r="N1129" s="719"/>
      <c r="O1129" s="719"/>
    </row>
    <row r="1130" spans="1:15" s="720" customFormat="1" ht="19.5" customHeight="1">
      <c r="A1130" s="232"/>
      <c r="B1130" s="232"/>
      <c r="C1130" s="717" t="s">
        <v>6873</v>
      </c>
      <c r="D1130" s="707" t="s">
        <v>2669</v>
      </c>
      <c r="E1130" s="721" t="s">
        <v>3825</v>
      </c>
      <c r="F1130" s="94" t="s">
        <v>6592</v>
      </c>
      <c r="G1130" s="232"/>
      <c r="H1130" s="232"/>
      <c r="I1130" s="719"/>
      <c r="J1130" s="719"/>
      <c r="K1130" s="719"/>
      <c r="L1130" s="719"/>
      <c r="M1130" s="719"/>
      <c r="N1130" s="719"/>
      <c r="O1130" s="719"/>
    </row>
    <row r="1131" spans="1:15" s="720" customFormat="1" ht="19.5" customHeight="1">
      <c r="A1131" s="232"/>
      <c r="B1131" s="232"/>
      <c r="C1131" s="717" t="s">
        <v>5561</v>
      </c>
      <c r="D1131" s="707" t="s">
        <v>2669</v>
      </c>
      <c r="E1131" s="721" t="s">
        <v>3588</v>
      </c>
      <c r="F1131" s="94" t="s">
        <v>6514</v>
      </c>
      <c r="G1131" s="232"/>
      <c r="H1131" s="232"/>
      <c r="I1131" s="719"/>
      <c r="J1131" s="719"/>
      <c r="K1131" s="719"/>
      <c r="L1131" s="719"/>
      <c r="M1131" s="719"/>
      <c r="N1131" s="719"/>
      <c r="O1131" s="719"/>
    </row>
    <row r="1132" spans="1:15" s="720" customFormat="1" ht="19.5" customHeight="1">
      <c r="A1132" s="232"/>
      <c r="B1132" s="232"/>
      <c r="C1132" s="717" t="s">
        <v>6874</v>
      </c>
      <c r="D1132" s="707" t="s">
        <v>2669</v>
      </c>
      <c r="E1132" s="721" t="s">
        <v>3272</v>
      </c>
      <c r="F1132" s="94" t="s">
        <v>2522</v>
      </c>
      <c r="G1132" s="232"/>
      <c r="H1132" s="232"/>
      <c r="I1132" s="719"/>
      <c r="J1132" s="719"/>
      <c r="K1132" s="719"/>
      <c r="L1132" s="719"/>
      <c r="M1132" s="719"/>
      <c r="N1132" s="719"/>
      <c r="O1132" s="719"/>
    </row>
    <row r="1133" spans="1:15" s="720" customFormat="1" ht="19.5" customHeight="1">
      <c r="A1133" s="232"/>
      <c r="B1133" s="232"/>
      <c r="C1133" s="717" t="s">
        <v>4144</v>
      </c>
      <c r="D1133" s="707" t="s">
        <v>2669</v>
      </c>
      <c r="E1133" s="127" t="s">
        <v>2841</v>
      </c>
      <c r="F1133" s="94" t="s">
        <v>6587</v>
      </c>
      <c r="G1133" s="232"/>
      <c r="H1133" s="232"/>
      <c r="I1133" s="719"/>
      <c r="J1133" s="719"/>
      <c r="K1133" s="719"/>
      <c r="L1133" s="719"/>
      <c r="M1133" s="719"/>
      <c r="N1133" s="719"/>
      <c r="O1133" s="719"/>
    </row>
    <row r="1134" spans="1:15" s="720" customFormat="1" ht="62.25" customHeight="1">
      <c r="A1134" s="232"/>
      <c r="B1134" s="232"/>
      <c r="C1134" s="717" t="s">
        <v>4624</v>
      </c>
      <c r="D1134" s="707" t="s">
        <v>4544</v>
      </c>
      <c r="E1134" s="232" t="s">
        <v>6875</v>
      </c>
      <c r="F1134" s="31" t="s">
        <v>6876</v>
      </c>
      <c r="G1134" s="232"/>
      <c r="H1134" s="232"/>
      <c r="I1134" s="719"/>
      <c r="J1134" s="719"/>
      <c r="K1134" s="719"/>
      <c r="L1134" s="719"/>
      <c r="M1134" s="719"/>
      <c r="N1134" s="719"/>
      <c r="O1134" s="719"/>
    </row>
  </sheetData>
  <autoFilter ref="A4:L534"/>
  <mergeCells count="18">
    <mergeCell ref="N5:O5"/>
    <mergeCell ref="A166:A167"/>
    <mergeCell ref="B166:B167"/>
    <mergeCell ref="C166:C167"/>
    <mergeCell ref="H5:H6"/>
    <mergeCell ref="I5:I6"/>
    <mergeCell ref="J5:J6"/>
    <mergeCell ref="K5:K6"/>
    <mergeCell ref="L5:L6"/>
    <mergeCell ref="M5:M6"/>
    <mergeCell ref="A2:G2"/>
    <mergeCell ref="A5:A6"/>
    <mergeCell ref="B5:B6"/>
    <mergeCell ref="C5:C6"/>
    <mergeCell ref="D5:D6"/>
    <mergeCell ref="E5:E6"/>
    <mergeCell ref="F5:F6"/>
    <mergeCell ref="G5:G6"/>
  </mergeCells>
  <conditionalFormatting sqref="N200:N214 N154:N198 N55:N108 N8:O54 N109:O152">
    <cfRule type="containsBlanks" dxfId="462" priority="419">
      <formula>LEN(TRIM(N8))=0</formula>
    </cfRule>
  </conditionalFormatting>
  <conditionalFormatting sqref="N200:N214 N154:N198 N8:N152">
    <cfRule type="expression" dxfId="461" priority="420">
      <formula>AND($V8=#REF!,$W8=#REF!)</formula>
    </cfRule>
  </conditionalFormatting>
  <conditionalFormatting sqref="N153">
    <cfRule type="expression" dxfId="460" priority="418">
      <formula>AND($V153=#REF!,$W153=#REF!)</formula>
    </cfRule>
  </conditionalFormatting>
  <conditionalFormatting sqref="O200:O214 O154:O198 O55:O108">
    <cfRule type="containsBlanks" dxfId="459" priority="417">
      <formula>LEN(TRIM(O55))=0</formula>
    </cfRule>
  </conditionalFormatting>
  <conditionalFormatting sqref="O33:O59">
    <cfRule type="expression" dxfId="458" priority="416">
      <formula>AND($AA33=#REF!,$AB33=#REF!)</formula>
    </cfRule>
  </conditionalFormatting>
  <conditionalFormatting sqref="F124">
    <cfRule type="expression" dxfId="457" priority="415">
      <formula>AND(#REF!=#REF!,#REF!=#REF!)</formula>
    </cfRule>
  </conditionalFormatting>
  <conditionalFormatting sqref="C126 C128:H140">
    <cfRule type="expression" dxfId="456" priority="414">
      <formula>AND(#REF!=#REF!,#REF!=#REF!)</formula>
    </cfRule>
  </conditionalFormatting>
  <conditionalFormatting sqref="G141">
    <cfRule type="expression" dxfId="455" priority="413">
      <formula>AND(#REF!=#REF!,#REF!=#REF!)</formula>
    </cfRule>
  </conditionalFormatting>
  <conditionalFormatting sqref="D145:D146">
    <cfRule type="expression" dxfId="454" priority="412">
      <formula>AND(#REF!=#REF!,#REF!=#REF!)</formula>
    </cfRule>
  </conditionalFormatting>
  <conditionalFormatting sqref="D148">
    <cfRule type="expression" dxfId="453" priority="411">
      <formula>AND(#REF!=#REF!,#REF!=#REF!)</formula>
    </cfRule>
  </conditionalFormatting>
  <conditionalFormatting sqref="E161">
    <cfRule type="containsErrors" dxfId="452" priority="410">
      <formula>ISERROR(E161)</formula>
    </cfRule>
  </conditionalFormatting>
  <conditionalFormatting sqref="E161">
    <cfRule type="containsBlanks" dxfId="451" priority="409">
      <formula>LEN(TRIM(E161))=0</formula>
    </cfRule>
  </conditionalFormatting>
  <conditionalFormatting sqref="F161">
    <cfRule type="containsErrors" dxfId="450" priority="408">
      <formula>ISERROR(F161)</formula>
    </cfRule>
  </conditionalFormatting>
  <conditionalFormatting sqref="F161">
    <cfRule type="containsBlanks" dxfId="449" priority="407">
      <formula>LEN(TRIM(F161))=0</formula>
    </cfRule>
  </conditionalFormatting>
  <conditionalFormatting sqref="E162:F163">
    <cfRule type="containsErrors" dxfId="448" priority="406">
      <formula>ISERROR(E162)</formula>
    </cfRule>
  </conditionalFormatting>
  <conditionalFormatting sqref="E162:F163">
    <cfRule type="containsBlanks" dxfId="447" priority="405">
      <formula>LEN(TRIM(E162))=0</formula>
    </cfRule>
  </conditionalFormatting>
  <conditionalFormatting sqref="E164">
    <cfRule type="containsErrors" dxfId="446" priority="404">
      <formula>ISERROR(E164)</formula>
    </cfRule>
  </conditionalFormatting>
  <conditionalFormatting sqref="E164">
    <cfRule type="containsBlanks" dxfId="445" priority="403">
      <formula>LEN(TRIM(E164))=0</formula>
    </cfRule>
  </conditionalFormatting>
  <conditionalFormatting sqref="E166:F166">
    <cfRule type="containsErrors" dxfId="444" priority="402">
      <formula>ISERROR(E166)</formula>
    </cfRule>
  </conditionalFormatting>
  <conditionalFormatting sqref="E166:F166">
    <cfRule type="containsBlanks" dxfId="443" priority="401">
      <formula>LEN(TRIM(E166))=0</formula>
    </cfRule>
  </conditionalFormatting>
  <conditionalFormatting sqref="E168:F168">
    <cfRule type="containsBlanks" dxfId="442" priority="399">
      <formula>LEN(TRIM(E168))=0</formula>
    </cfRule>
  </conditionalFormatting>
  <conditionalFormatting sqref="C230">
    <cfRule type="containsBlanks" dxfId="441" priority="362">
      <formula>LEN(TRIM(C230))=0</formula>
    </cfRule>
  </conditionalFormatting>
  <conditionalFormatting sqref="E168:F168">
    <cfRule type="containsErrors" dxfId="440" priority="400">
      <formula>ISERROR(E168)</formula>
    </cfRule>
  </conditionalFormatting>
  <conditionalFormatting sqref="E169:F169">
    <cfRule type="containsBlanks" dxfId="439" priority="397">
      <formula>LEN(TRIM(E169))=0</formula>
    </cfRule>
  </conditionalFormatting>
  <conditionalFormatting sqref="E169:F169">
    <cfRule type="containsErrors" dxfId="438" priority="398">
      <formula>ISERROR(E169)</formula>
    </cfRule>
  </conditionalFormatting>
  <conditionalFormatting sqref="C170">
    <cfRule type="expression" dxfId="437" priority="396">
      <formula>AND(#REF!=#REF!,#REF!=#REF!)</formula>
    </cfRule>
  </conditionalFormatting>
  <conditionalFormatting sqref="C171">
    <cfRule type="expression" dxfId="436" priority="395">
      <formula>AND(#REF!=#REF!,#REF!=#REF!)</formula>
    </cfRule>
  </conditionalFormatting>
  <conditionalFormatting sqref="C172">
    <cfRule type="expression" dxfId="435" priority="394">
      <formula>AND(#REF!=#REF!,#REF!=#REF!)</formula>
    </cfRule>
  </conditionalFormatting>
  <conditionalFormatting sqref="C173">
    <cfRule type="expression" dxfId="434" priority="393">
      <formula>AND(#REF!=#REF!,#REF!=#REF!)</formula>
    </cfRule>
  </conditionalFormatting>
  <conditionalFormatting sqref="C174">
    <cfRule type="expression" dxfId="433" priority="392">
      <formula>AND(#REF!=#REF!,#REF!=#REF!)</formula>
    </cfRule>
  </conditionalFormatting>
  <conditionalFormatting sqref="C175">
    <cfRule type="expression" dxfId="432" priority="391">
      <formula>AND(#REF!=#REF!,#REF!=#REF!)</formula>
    </cfRule>
  </conditionalFormatting>
  <conditionalFormatting sqref="C176:C177">
    <cfRule type="expression" dxfId="431" priority="390">
      <formula>AND(#REF!=#REF!,#REF!=#REF!)</formula>
    </cfRule>
  </conditionalFormatting>
  <conditionalFormatting sqref="C178:C179">
    <cfRule type="expression" dxfId="430" priority="389">
      <formula>AND(#REF!=#REF!,#REF!=#REF!)</formula>
    </cfRule>
  </conditionalFormatting>
  <conditionalFormatting sqref="C180:C186">
    <cfRule type="expression" dxfId="429" priority="388">
      <formula>AND(#REF!=#REF!,#REF!=#REF!)</formula>
    </cfRule>
  </conditionalFormatting>
  <conditionalFormatting sqref="C187">
    <cfRule type="expression" dxfId="428" priority="387">
      <formula>AND(#REF!=#REF!,#REF!=#REF!)</formula>
    </cfRule>
  </conditionalFormatting>
  <conditionalFormatting sqref="C188:C189">
    <cfRule type="expression" dxfId="427" priority="386">
      <formula>AND(#REF!=#REF!,#REF!=#REF!)</formula>
    </cfRule>
  </conditionalFormatting>
  <conditionalFormatting sqref="C190">
    <cfRule type="expression" dxfId="426" priority="385">
      <formula>AND(#REF!=#REF!,#REF!=#REF!)</formula>
    </cfRule>
  </conditionalFormatting>
  <conditionalFormatting sqref="C191">
    <cfRule type="expression" dxfId="425" priority="384">
      <formula>AND(#REF!=#REF!,#REF!=#REF!)</formula>
    </cfRule>
  </conditionalFormatting>
  <conditionalFormatting sqref="C192">
    <cfRule type="expression" dxfId="424" priority="383">
      <formula>AND(#REF!=#REF!,#REF!=#REF!)</formula>
    </cfRule>
  </conditionalFormatting>
  <conditionalFormatting sqref="C193:C195">
    <cfRule type="expression" dxfId="423" priority="382">
      <formula>AND(#REF!=#REF!,#REF!=#REF!)</formula>
    </cfRule>
  </conditionalFormatting>
  <conditionalFormatting sqref="C196">
    <cfRule type="expression" dxfId="422" priority="381">
      <formula>AND(#REF!=#REF!,#REF!=#REF!)</formula>
    </cfRule>
  </conditionalFormatting>
  <conditionalFormatting sqref="C197">
    <cfRule type="expression" dxfId="421" priority="380">
      <formula>AND(#REF!=#REF!,#REF!=#REF!)</formula>
    </cfRule>
  </conditionalFormatting>
  <conditionalFormatting sqref="C198">
    <cfRule type="expression" dxfId="420" priority="379">
      <formula>AND(#REF!=#REF!,#REF!=#REF!)</formula>
    </cfRule>
  </conditionalFormatting>
  <conditionalFormatting sqref="C199">
    <cfRule type="expression" dxfId="419" priority="378">
      <formula>AND(#REF!=#REF!,#REF!=#REF!)</formula>
    </cfRule>
  </conditionalFormatting>
  <conditionalFormatting sqref="C223 C200:C201">
    <cfRule type="expression" dxfId="418" priority="377">
      <formula>AND(#REF!=#REF!,#REF!=#REF!)</formula>
    </cfRule>
  </conditionalFormatting>
  <conditionalFormatting sqref="C202:C203">
    <cfRule type="expression" dxfId="417" priority="376">
      <formula>AND(#REF!=#REF!,#REF!=#REF!)</formula>
    </cfRule>
  </conditionalFormatting>
  <conditionalFormatting sqref="C204">
    <cfRule type="expression" dxfId="416" priority="375">
      <formula>AND(#REF!=#REF!,#REF!=#REF!)</formula>
    </cfRule>
  </conditionalFormatting>
  <conditionalFormatting sqref="C205">
    <cfRule type="expression" dxfId="415" priority="374">
      <formula>AND(#REF!=#REF!,#REF!=#REF!)</formula>
    </cfRule>
  </conditionalFormatting>
  <conditionalFormatting sqref="C206:C211">
    <cfRule type="expression" dxfId="414" priority="373">
      <formula>AND(#REF!=#REF!,#REF!=#REF!)</formula>
    </cfRule>
  </conditionalFormatting>
  <conditionalFormatting sqref="C212">
    <cfRule type="expression" dxfId="413" priority="372">
      <formula>AND(#REF!=#REF!,#REF!=#REF!)</formula>
    </cfRule>
  </conditionalFormatting>
  <conditionalFormatting sqref="C213:C215">
    <cfRule type="expression" dxfId="412" priority="371">
      <formula>AND(#REF!=#REF!,#REF!=#REF!)</formula>
    </cfRule>
  </conditionalFormatting>
  <conditionalFormatting sqref="C216:C217">
    <cfRule type="expression" dxfId="411" priority="370">
      <formula>AND(#REF!=#REF!,#REF!=#REF!)</formula>
    </cfRule>
  </conditionalFormatting>
  <conditionalFormatting sqref="C222 C218">
    <cfRule type="expression" dxfId="410" priority="369">
      <formula>AND(#REF!=#REF!,#REF!=#REF!)</formula>
    </cfRule>
  </conditionalFormatting>
  <conditionalFormatting sqref="C219:C220">
    <cfRule type="expression" dxfId="409" priority="368">
      <formula>AND(#REF!=#REF!,#REF!=#REF!)</formula>
    </cfRule>
  </conditionalFormatting>
  <conditionalFormatting sqref="C221">
    <cfRule type="expression" dxfId="408" priority="367">
      <formula>AND(#REF!=#REF!,#REF!=#REF!)</formula>
    </cfRule>
  </conditionalFormatting>
  <conditionalFormatting sqref="C224">
    <cfRule type="expression" dxfId="407" priority="365">
      <formula>AND(#REF!=#REF!,#REF!=#REF!)</formula>
    </cfRule>
  </conditionalFormatting>
  <conditionalFormatting sqref="C225">
    <cfRule type="expression" dxfId="406" priority="366">
      <formula>AND(#REF!=#REF!,#REF!=#REF!)</formula>
    </cfRule>
  </conditionalFormatting>
  <conditionalFormatting sqref="C226:C229">
    <cfRule type="expression" dxfId="405" priority="364">
      <formula>AND(#REF!=#REF!,#REF!=#REF!)</formula>
    </cfRule>
  </conditionalFormatting>
  <conditionalFormatting sqref="C230">
    <cfRule type="expression" dxfId="404" priority="363">
      <formula>AND(#REF!=#REF!,#REF!=#REF!)</formula>
    </cfRule>
  </conditionalFormatting>
  <conditionalFormatting sqref="C231">
    <cfRule type="expression" dxfId="403" priority="361">
      <formula>AND(#REF!=#REF!,#REF!=#REF!)</formula>
    </cfRule>
  </conditionalFormatting>
  <conditionalFormatting sqref="E171:F171">
    <cfRule type="expression" dxfId="402" priority="360">
      <formula>AND(#REF!=#REF!,#REF!=#REF!)</formula>
    </cfRule>
  </conditionalFormatting>
  <conditionalFormatting sqref="E198:F198">
    <cfRule type="expression" dxfId="401" priority="359">
      <formula>AND(#REF!=#REF!,#REF!=#REF!)</formula>
    </cfRule>
  </conditionalFormatting>
  <conditionalFormatting sqref="E230:F230">
    <cfRule type="containsBlanks" dxfId="400" priority="358">
      <formula>LEN(TRIM(E230))=0</formula>
    </cfRule>
  </conditionalFormatting>
  <conditionalFormatting sqref="D170:D232">
    <cfRule type="expression" dxfId="399" priority="357">
      <formula>AND(#REF!=#REF!,#REF!=#REF!)</formula>
    </cfRule>
  </conditionalFormatting>
  <conditionalFormatting sqref="C254">
    <cfRule type="expression" dxfId="398" priority="356">
      <formula>AND(#REF!=#REF!,#REF!=#REF!)</formula>
    </cfRule>
  </conditionalFormatting>
  <conditionalFormatting sqref="C301">
    <cfRule type="expression" dxfId="397" priority="355">
      <formula>AND(#REF!=#REF!,#REF!=#REF!)</formula>
    </cfRule>
  </conditionalFormatting>
  <conditionalFormatting sqref="C300">
    <cfRule type="expression" dxfId="396" priority="354">
      <formula>AND(#REF!=#REF!,#REF!=#REF!)</formula>
    </cfRule>
  </conditionalFormatting>
  <conditionalFormatting sqref="E300">
    <cfRule type="expression" dxfId="395" priority="353">
      <formula>AND(#REF!=#REF!,#REF!=#REF!)</formula>
    </cfRule>
  </conditionalFormatting>
  <conditionalFormatting sqref="C302">
    <cfRule type="expression" dxfId="394" priority="352">
      <formula>AND(#REF!=#REF!,#REF!=#REF!)</formula>
    </cfRule>
  </conditionalFormatting>
  <conditionalFormatting sqref="C303">
    <cfRule type="expression" dxfId="393" priority="351">
      <formula>AND(#REF!=#REF!,#REF!=#REF!)</formula>
    </cfRule>
  </conditionalFormatting>
  <conditionalFormatting sqref="G303:H303">
    <cfRule type="containsErrors" dxfId="392" priority="350">
      <formula>ISERROR(G303)</formula>
    </cfRule>
  </conditionalFormatting>
  <conditionalFormatting sqref="G303:H303">
    <cfRule type="containsBlanks" dxfId="391" priority="349">
      <formula>LEN(TRIM(G303))=0</formula>
    </cfRule>
  </conditionalFormatting>
  <conditionalFormatting sqref="C304:D304">
    <cfRule type="expression" dxfId="390" priority="348">
      <formula>AND(#REF!=#REF!,#REF!=#REF!)</formula>
    </cfRule>
  </conditionalFormatting>
  <conditionalFormatting sqref="B305:G305 C309:D311 C306:G308 F309:G311 B306:B312 B318:B321 B323">
    <cfRule type="expression" dxfId="389" priority="347">
      <formula>AND(#REF!=#REF!,#REF!=#REF!)</formula>
    </cfRule>
  </conditionalFormatting>
  <conditionalFormatting sqref="B313:B317 H313:H317">
    <cfRule type="expression" dxfId="388" priority="346">
      <formula>AND(#REF!=#REF!,#REF!=#REF!)</formula>
    </cfRule>
  </conditionalFormatting>
  <conditionalFormatting sqref="C312:G318">
    <cfRule type="expression" dxfId="387" priority="345">
      <formula>AND(#REF!=#REF!,#REF!=#REF!)</formula>
    </cfRule>
  </conditionalFormatting>
  <conditionalFormatting sqref="C319:G320">
    <cfRule type="expression" dxfId="386" priority="344">
      <formula>AND(#REF!=#REF!,#REF!=#REF!)</formula>
    </cfRule>
  </conditionalFormatting>
  <conditionalFormatting sqref="E321:F321">
    <cfRule type="expression" dxfId="385" priority="343">
      <formula>AND(#REF!=#REF!,#REF!=#REF!)</formula>
    </cfRule>
  </conditionalFormatting>
  <conditionalFormatting sqref="B324:G324 B325:B335">
    <cfRule type="expression" dxfId="384" priority="342">
      <formula>AND(#REF!=#REF!,#REF!=#REF!)</formula>
    </cfRule>
  </conditionalFormatting>
  <conditionalFormatting sqref="C325:G326">
    <cfRule type="expression" dxfId="383" priority="341">
      <formula>AND(#REF!=#REF!,#REF!=#REF!)</formula>
    </cfRule>
  </conditionalFormatting>
  <conditionalFormatting sqref="C327:C328 E327:G328">
    <cfRule type="expression" dxfId="382" priority="340">
      <formula>AND(#REF!=#REF!,#REF!=#REF!)</formula>
    </cfRule>
  </conditionalFormatting>
  <conditionalFormatting sqref="D327:D328">
    <cfRule type="expression" dxfId="381" priority="339">
      <formula>AND(#REF!=#REF!,#REF!=#REF!)</formula>
    </cfRule>
  </conditionalFormatting>
  <conditionalFormatting sqref="C329:G331">
    <cfRule type="expression" dxfId="380" priority="338">
      <formula>AND(#REF!=#REF!,#REF!=#REF!)</formula>
    </cfRule>
  </conditionalFormatting>
  <conditionalFormatting sqref="C332:G332">
    <cfRule type="expression" dxfId="379" priority="337">
      <formula>AND(#REF!=#REF!,#REF!=#REF!)</formula>
    </cfRule>
  </conditionalFormatting>
  <conditionalFormatting sqref="E334:G334 C334 C333:G333">
    <cfRule type="expression" dxfId="378" priority="336">
      <formula>AND(#REF!=#REF!,#REF!=#REF!)</formula>
    </cfRule>
  </conditionalFormatting>
  <conditionalFormatting sqref="B334:G335">
    <cfRule type="expression" dxfId="377" priority="335">
      <formula>AND(#REF!=#REF!,#REF!=#REF!)</formula>
    </cfRule>
  </conditionalFormatting>
  <conditionalFormatting sqref="B336:G354 D355:D356 B355:B357 G355:G357">
    <cfRule type="expression" dxfId="376" priority="334">
      <formula>AND(#REF!=#REF!,#REF!=#REF!)</formula>
    </cfRule>
  </conditionalFormatting>
  <conditionalFormatting sqref="C351">
    <cfRule type="expression" dxfId="375" priority="333">
      <formula>AND(#REF!=#REF!,#REF!=#REF!)</formula>
    </cfRule>
  </conditionalFormatting>
  <conditionalFormatting sqref="F351">
    <cfRule type="containsBlanks" dxfId="374" priority="331">
      <formula>LEN(TRIM(F351))=0</formula>
    </cfRule>
  </conditionalFormatting>
  <conditionalFormatting sqref="F351">
    <cfRule type="expression" dxfId="373" priority="332">
      <formula>AND(#REF!=#REF!,#REF!=#REF!)</formula>
    </cfRule>
  </conditionalFormatting>
  <conditionalFormatting sqref="C352">
    <cfRule type="expression" dxfId="372" priority="330">
      <formula>AND(#REF!=#REF!,#REF!=#REF!)</formula>
    </cfRule>
  </conditionalFormatting>
  <conditionalFormatting sqref="E352">
    <cfRule type="containsErrors" dxfId="371" priority="329">
      <formula>ISERROR(E352)</formula>
    </cfRule>
  </conditionalFormatting>
  <conditionalFormatting sqref="E352">
    <cfRule type="containsBlanks" dxfId="370" priority="328">
      <formula>LEN(TRIM(E352))=0</formula>
    </cfRule>
  </conditionalFormatting>
  <conditionalFormatting sqref="F352">
    <cfRule type="containsBlanks" dxfId="369" priority="326">
      <formula>LEN(TRIM(F352))=0</formula>
    </cfRule>
  </conditionalFormatting>
  <conditionalFormatting sqref="F352">
    <cfRule type="expression" dxfId="368" priority="327">
      <formula>AND(#REF!=#REF!,#REF!=#REF!)</formula>
    </cfRule>
  </conditionalFormatting>
  <conditionalFormatting sqref="C353">
    <cfRule type="expression" dxfId="367" priority="325">
      <formula>AND(#REF!=#REF!,#REF!=#REF!)</formula>
    </cfRule>
  </conditionalFormatting>
  <conditionalFormatting sqref="E353">
    <cfRule type="containsErrors" dxfId="366" priority="324">
      <formula>ISERROR(E353)</formula>
    </cfRule>
  </conditionalFormatting>
  <conditionalFormatting sqref="E353">
    <cfRule type="containsBlanks" dxfId="365" priority="323">
      <formula>LEN(TRIM(E353))=0</formula>
    </cfRule>
  </conditionalFormatting>
  <conditionalFormatting sqref="C355">
    <cfRule type="expression" dxfId="364" priority="322">
      <formula>AND(#REF!=#REF!,#REF!=#REF!)</formula>
    </cfRule>
  </conditionalFormatting>
  <conditionalFormatting sqref="E355:F355">
    <cfRule type="expression" dxfId="363" priority="321">
      <formula>AND(#REF!=#REF!,#REF!=#REF!)</formula>
    </cfRule>
  </conditionalFormatting>
  <conditionalFormatting sqref="C356">
    <cfRule type="expression" dxfId="362" priority="320">
      <formula>AND(#REF!=#REF!,#REF!=#REF!)</formula>
    </cfRule>
  </conditionalFormatting>
  <conditionalFormatting sqref="E356">
    <cfRule type="containsBlanks" dxfId="361" priority="318">
      <formula>LEN(TRIM(E356))=0</formula>
    </cfRule>
  </conditionalFormatting>
  <conditionalFormatting sqref="E356">
    <cfRule type="expression" dxfId="360" priority="319">
      <formula>AND(#REF!=#REF!,#REF!=#REF!)</formula>
    </cfRule>
  </conditionalFormatting>
  <conditionalFormatting sqref="F356">
    <cfRule type="containsBlanks" dxfId="359" priority="316">
      <formula>LEN(TRIM(F356))=0</formula>
    </cfRule>
  </conditionalFormatting>
  <conditionalFormatting sqref="F356">
    <cfRule type="expression" dxfId="358" priority="317">
      <formula>AND(#REF!=#REF!,#REF!=#REF!)</formula>
    </cfRule>
  </conditionalFormatting>
  <conditionalFormatting sqref="C357">
    <cfRule type="expression" dxfId="357" priority="315">
      <formula>AND(#REF!=#REF!,#REF!=#REF!)</formula>
    </cfRule>
  </conditionalFormatting>
  <conditionalFormatting sqref="D357">
    <cfRule type="expression" dxfId="356" priority="314">
      <formula>AND(#REF!=#REF!,#REF!=#REF!)</formula>
    </cfRule>
  </conditionalFormatting>
  <conditionalFormatting sqref="E357:F357">
    <cfRule type="containsBlanks" dxfId="355" priority="312">
      <formula>LEN(TRIM(E357))=0</formula>
    </cfRule>
  </conditionalFormatting>
  <conditionalFormatting sqref="E357:F357">
    <cfRule type="expression" dxfId="354" priority="313">
      <formula>AND(#REF!=#REF!,#REF!=#REF!)</formula>
    </cfRule>
  </conditionalFormatting>
  <conditionalFormatting sqref="B358:G358">
    <cfRule type="containsBlanks" dxfId="353" priority="310">
      <formula>LEN(TRIM(B358))=0</formula>
    </cfRule>
  </conditionalFormatting>
  <conditionalFormatting sqref="B358:G358">
    <cfRule type="expression" dxfId="352" priority="311">
      <formula>AND(#REF!=#REF!,#REF!=#REF!)</formula>
    </cfRule>
  </conditionalFormatting>
  <conditionalFormatting sqref="B359:D372">
    <cfRule type="containsBlanks" dxfId="351" priority="308">
      <formula>LEN(TRIM(B359))=0</formula>
    </cfRule>
  </conditionalFormatting>
  <conditionalFormatting sqref="B359:D372">
    <cfRule type="expression" dxfId="350" priority="309">
      <formula>AND(#REF!=#REF!,#REF!=#REF!)</formula>
    </cfRule>
  </conditionalFormatting>
  <conditionalFormatting sqref="E359:H362 E364:H372 E363 G363:H363">
    <cfRule type="expression" dxfId="349" priority="307">
      <formula>AND(#REF!=#REF!,#REF!=#REF!)</formula>
    </cfRule>
  </conditionalFormatting>
  <conditionalFormatting sqref="B373:H373 B374:B384">
    <cfRule type="containsBlanks" dxfId="348" priority="305">
      <formula>LEN(TRIM(B373))=0</formula>
    </cfRule>
  </conditionalFormatting>
  <conditionalFormatting sqref="B373:H373 B374:B384">
    <cfRule type="expression" dxfId="347" priority="306">
      <formula>AND(#REF!=#REF!,#REF!=#REF!)</formula>
    </cfRule>
  </conditionalFormatting>
  <conditionalFormatting sqref="C374:H374">
    <cfRule type="containsBlanks" dxfId="346" priority="303">
      <formula>LEN(TRIM(C374))=0</formula>
    </cfRule>
  </conditionalFormatting>
  <conditionalFormatting sqref="C374:H374">
    <cfRule type="expression" dxfId="345" priority="304">
      <formula>AND(#REF!=#REF!,#REF!=#REF!)</formula>
    </cfRule>
  </conditionalFormatting>
  <conditionalFormatting sqref="C375">
    <cfRule type="expression" dxfId="344" priority="302">
      <formula>AND(#REF!=#REF!,#REF!=#REF!)</formula>
    </cfRule>
  </conditionalFormatting>
  <conditionalFormatting sqref="C375:H375 G376:H377 G378 D376:D378">
    <cfRule type="containsBlanks" dxfId="343" priority="300">
      <formula>LEN(TRIM(C375))=0</formula>
    </cfRule>
  </conditionalFormatting>
  <conditionalFormatting sqref="C375:H375 G376:H377 G378 D376:D378">
    <cfRule type="expression" dxfId="342" priority="301">
      <formula>AND(#REF!=#REF!,#REF!=#REF!)</formula>
    </cfRule>
  </conditionalFormatting>
  <conditionalFormatting sqref="G375:G378">
    <cfRule type="containsBlanks" dxfId="341" priority="298">
      <formula>LEN(TRIM(G375))=0</formula>
    </cfRule>
  </conditionalFormatting>
  <conditionalFormatting sqref="G375:G378">
    <cfRule type="expression" dxfId="340" priority="299">
      <formula>AND(#REF!=#REF!,#REF!=#REF!)</formula>
    </cfRule>
  </conditionalFormatting>
  <conditionalFormatting sqref="H375:H377">
    <cfRule type="containsBlanks" dxfId="339" priority="296">
      <formula>LEN(TRIM(H375))=0</formula>
    </cfRule>
  </conditionalFormatting>
  <conditionalFormatting sqref="H375:H377">
    <cfRule type="expression" dxfId="338" priority="297">
      <formula>AND(#REF!=#REF!,#REF!=#REF!)</formula>
    </cfRule>
  </conditionalFormatting>
  <conditionalFormatting sqref="C376">
    <cfRule type="expression" dxfId="337" priority="295">
      <formula>AND(#REF!=#REF!,#REF!=#REF!)</formula>
    </cfRule>
  </conditionalFormatting>
  <conditionalFormatting sqref="E375:F376">
    <cfRule type="containsBlanks" dxfId="336" priority="293">
      <formula>LEN(TRIM(E375))=0</formula>
    </cfRule>
  </conditionalFormatting>
  <conditionalFormatting sqref="E375:F376">
    <cfRule type="expression" dxfId="335" priority="294">
      <formula>AND(#REF!=#REF!,#REF!=#REF!)</formula>
    </cfRule>
  </conditionalFormatting>
  <conditionalFormatting sqref="C377">
    <cfRule type="expression" dxfId="334" priority="292">
      <formula>AND(#REF!=#REF!,#REF!=#REF!)</formula>
    </cfRule>
  </conditionalFormatting>
  <conditionalFormatting sqref="E377">
    <cfRule type="containsBlanks" dxfId="333" priority="290">
      <formula>LEN(TRIM(E377))=0</formula>
    </cfRule>
  </conditionalFormatting>
  <conditionalFormatting sqref="E377">
    <cfRule type="expression" dxfId="332" priority="291">
      <formula>AND(#REF!=#REF!,#REF!=#REF!)</formula>
    </cfRule>
  </conditionalFormatting>
  <conditionalFormatting sqref="F377">
    <cfRule type="containsBlanks" dxfId="331" priority="288">
      <formula>LEN(TRIM(F377))=0</formula>
    </cfRule>
  </conditionalFormatting>
  <conditionalFormatting sqref="F377">
    <cfRule type="expression" dxfId="330" priority="289">
      <formula>AND(#REF!=#REF!,#REF!=#REF!)</formula>
    </cfRule>
  </conditionalFormatting>
  <conditionalFormatting sqref="C379:C380 C382:C384">
    <cfRule type="expression" dxfId="329" priority="287">
      <formula>AND(#REF!=#REF!,#REF!=#REF!)</formula>
    </cfRule>
  </conditionalFormatting>
  <conditionalFormatting sqref="C384">
    <cfRule type="expression" dxfId="328" priority="286">
      <formula>AND(#REF!=#REF!,#REF!=#REF!)</formula>
    </cfRule>
  </conditionalFormatting>
  <conditionalFormatting sqref="E379:H380 E382:H384 F381:H381">
    <cfRule type="expression" dxfId="327" priority="285">
      <formula>AND(#REF!=#REF!,#REF!=#REF!)</formula>
    </cfRule>
  </conditionalFormatting>
  <conditionalFormatting sqref="E384:H384">
    <cfRule type="expression" dxfId="326" priority="284">
      <formula>AND(#REF!=#REF!,#REF!=#REF!)</formula>
    </cfRule>
  </conditionalFormatting>
  <conditionalFormatting sqref="E381">
    <cfRule type="containsErrors" dxfId="325" priority="283">
      <formula>ISERROR(E381)</formula>
    </cfRule>
  </conditionalFormatting>
  <conditionalFormatting sqref="E381">
    <cfRule type="containsBlanks" dxfId="324" priority="282">
      <formula>LEN(TRIM(E381))=0</formula>
    </cfRule>
  </conditionalFormatting>
  <conditionalFormatting sqref="C381">
    <cfRule type="expression" dxfId="323" priority="281">
      <formula>AND(#REF!=#REF!,#REF!=#REF!)</formula>
    </cfRule>
  </conditionalFormatting>
  <conditionalFormatting sqref="B385:H385 B386:B393">
    <cfRule type="containsBlanks" dxfId="322" priority="279">
      <formula>LEN(TRIM(B385))=0</formula>
    </cfRule>
  </conditionalFormatting>
  <conditionalFormatting sqref="B385:H385 B386:B393">
    <cfRule type="expression" dxfId="321" priority="280">
      <formula>AND(#REF!=#REF!,#REF!=#REF!)</formula>
    </cfRule>
  </conditionalFormatting>
  <conditionalFormatting sqref="D386">
    <cfRule type="containsBlanks" dxfId="320" priority="277">
      <formula>LEN(TRIM(D386))=0</formula>
    </cfRule>
  </conditionalFormatting>
  <conditionalFormatting sqref="D386">
    <cfRule type="expression" dxfId="319" priority="278">
      <formula>AND(#REF!=#REF!,#REF!=#REF!)</formula>
    </cfRule>
  </conditionalFormatting>
  <conditionalFormatting sqref="C398">
    <cfRule type="expression" dxfId="318" priority="276">
      <formula>AND(#REF!=#REF!,#REF!=#REF!)</formula>
    </cfRule>
  </conditionalFormatting>
  <conditionalFormatting sqref="E398">
    <cfRule type="containsBlanks" dxfId="317" priority="274">
      <formula>LEN(TRIM(E398))=0</formula>
    </cfRule>
  </conditionalFormatting>
  <conditionalFormatting sqref="E398">
    <cfRule type="expression" dxfId="316" priority="275">
      <formula>AND(#REF!=#REF!,#REF!=#REF!)</formula>
    </cfRule>
  </conditionalFormatting>
  <conditionalFormatting sqref="F398">
    <cfRule type="containsBlanks" dxfId="315" priority="272">
      <formula>LEN(TRIM(F398))=0</formula>
    </cfRule>
  </conditionalFormatting>
  <conditionalFormatting sqref="F398">
    <cfRule type="expression" dxfId="314" priority="273">
      <formula>AND(#REF!=#REF!,#REF!=#REF!)</formula>
    </cfRule>
  </conditionalFormatting>
  <conditionalFormatting sqref="A399:F399 A400:C400 E400:F400 A401:A409">
    <cfRule type="expression" dxfId="313" priority="271">
      <formula>AND(#REF!=#REF!,#REF!=#REF!)</formula>
    </cfRule>
  </conditionalFormatting>
  <conditionalFormatting sqref="D400">
    <cfRule type="containsBlanks" dxfId="312" priority="269">
      <formula>LEN(TRIM(D400))=0</formula>
    </cfRule>
  </conditionalFormatting>
  <conditionalFormatting sqref="D400">
    <cfRule type="expression" dxfId="311" priority="270">
      <formula>AND(#REF!=#REF!,#REF!=#REF!)</formula>
    </cfRule>
  </conditionalFormatting>
  <conditionalFormatting sqref="H400:H401">
    <cfRule type="containsBlanks" dxfId="310" priority="267">
      <formula>LEN(TRIM(H400))=0</formula>
    </cfRule>
  </conditionalFormatting>
  <conditionalFormatting sqref="H400:H401">
    <cfRule type="expression" dxfId="309" priority="268">
      <formula>AND(#REF!=#REF!,#REF!=#REF!)</formula>
    </cfRule>
  </conditionalFormatting>
  <conditionalFormatting sqref="C401">
    <cfRule type="expression" dxfId="308" priority="266">
      <formula>AND(#REF!=#REF!,#REF!=#REF!)</formula>
    </cfRule>
  </conditionalFormatting>
  <conditionalFormatting sqref="E401">
    <cfRule type="containsBlanks" dxfId="307" priority="264">
      <formula>LEN(TRIM(E401))=0</formula>
    </cfRule>
  </conditionalFormatting>
  <conditionalFormatting sqref="E401">
    <cfRule type="expression" dxfId="306" priority="265">
      <formula>AND(#REF!=#REF!,#REF!=#REF!)</formula>
    </cfRule>
  </conditionalFormatting>
  <conditionalFormatting sqref="F401">
    <cfRule type="containsBlanks" dxfId="305" priority="262">
      <formula>LEN(TRIM(F401))=0</formula>
    </cfRule>
  </conditionalFormatting>
  <conditionalFormatting sqref="F401">
    <cfRule type="expression" dxfId="304" priority="263">
      <formula>AND(#REF!=#REF!,#REF!=#REF!)</formula>
    </cfRule>
  </conditionalFormatting>
  <conditionalFormatting sqref="C402">
    <cfRule type="expression" dxfId="303" priority="261">
      <formula>AND(#REF!=#REF!,#REF!=#REF!)</formula>
    </cfRule>
  </conditionalFormatting>
  <conditionalFormatting sqref="E429">
    <cfRule type="containsErrors" dxfId="302" priority="260">
      <formula>ISERROR(E429)</formula>
    </cfRule>
  </conditionalFormatting>
  <conditionalFormatting sqref="E429">
    <cfRule type="containsBlanks" dxfId="301" priority="259">
      <formula>LEN(TRIM(E429))=0</formula>
    </cfRule>
  </conditionalFormatting>
  <conditionalFormatting sqref="E430">
    <cfRule type="containsErrors" dxfId="300" priority="258">
      <formula>ISERROR(E430)</formula>
    </cfRule>
  </conditionalFormatting>
  <conditionalFormatting sqref="E430">
    <cfRule type="containsBlanks" dxfId="299" priority="257">
      <formula>LEN(TRIM(E430))=0</formula>
    </cfRule>
  </conditionalFormatting>
  <conditionalFormatting sqref="E431">
    <cfRule type="containsErrors" dxfId="298" priority="256">
      <formula>ISERROR(E431)</formula>
    </cfRule>
  </conditionalFormatting>
  <conditionalFormatting sqref="E431">
    <cfRule type="containsBlanks" dxfId="297" priority="255">
      <formula>LEN(TRIM(E431))=0</formula>
    </cfRule>
  </conditionalFormatting>
  <conditionalFormatting sqref="E438">
    <cfRule type="containsErrors" dxfId="296" priority="254">
      <formula>ISERROR(E438)</formula>
    </cfRule>
  </conditionalFormatting>
  <conditionalFormatting sqref="E438">
    <cfRule type="containsBlanks" dxfId="295" priority="253">
      <formula>LEN(TRIM(E438))=0</formula>
    </cfRule>
  </conditionalFormatting>
  <conditionalFormatting sqref="F438">
    <cfRule type="containsErrors" dxfId="294" priority="252">
      <formula>ISERROR(F438)</formula>
    </cfRule>
  </conditionalFormatting>
  <conditionalFormatting sqref="F438">
    <cfRule type="containsBlanks" dxfId="293" priority="251">
      <formula>LEN(TRIM(F438))=0</formula>
    </cfRule>
  </conditionalFormatting>
  <conditionalFormatting sqref="E439:G439">
    <cfRule type="containsErrors" dxfId="292" priority="250">
      <formula>ISERROR(E439)</formula>
    </cfRule>
  </conditionalFormatting>
  <conditionalFormatting sqref="E439:G439">
    <cfRule type="containsBlanks" dxfId="291" priority="249">
      <formula>LEN(TRIM(E439))=0</formula>
    </cfRule>
  </conditionalFormatting>
  <conditionalFormatting sqref="E440:G441">
    <cfRule type="containsErrors" dxfId="290" priority="248">
      <formula>ISERROR(E440)</formula>
    </cfRule>
  </conditionalFormatting>
  <conditionalFormatting sqref="E440:G441">
    <cfRule type="containsBlanks" dxfId="289" priority="247">
      <formula>LEN(TRIM(E440))=0</formula>
    </cfRule>
  </conditionalFormatting>
  <conditionalFormatting sqref="B322">
    <cfRule type="expression" dxfId="288" priority="246">
      <formula>AND(#REF!=#REF!,#REF!=#REF!)</formula>
    </cfRule>
  </conditionalFormatting>
  <conditionalFormatting sqref="C556">
    <cfRule type="expression" dxfId="287" priority="245">
      <formula>AND(#REF!=#REF!,#REF!=#REF!)</formula>
    </cfRule>
  </conditionalFormatting>
  <conditionalFormatting sqref="F556">
    <cfRule type="containsErrors" dxfId="286" priority="244">
      <formula>ISERROR(F556)</formula>
    </cfRule>
  </conditionalFormatting>
  <conditionalFormatting sqref="F556">
    <cfRule type="containsBlanks" dxfId="285" priority="243">
      <formula>LEN(TRIM(F556))=0</formula>
    </cfRule>
  </conditionalFormatting>
  <conditionalFormatting sqref="F557">
    <cfRule type="containsErrors" dxfId="284" priority="242">
      <formula>ISERROR(F557)</formula>
    </cfRule>
  </conditionalFormatting>
  <conditionalFormatting sqref="F557">
    <cfRule type="containsBlanks" dxfId="283" priority="241">
      <formula>LEN(TRIM(F557))=0</formula>
    </cfRule>
  </conditionalFormatting>
  <conditionalFormatting sqref="F558">
    <cfRule type="expression" dxfId="282" priority="240">
      <formula>AND(#REF!=#REF!,#REF!=#REF!)</formula>
    </cfRule>
  </conditionalFormatting>
  <conditionalFormatting sqref="F559">
    <cfRule type="containsErrors" dxfId="281" priority="239">
      <formula>ISERROR(F559)</formula>
    </cfRule>
  </conditionalFormatting>
  <conditionalFormatting sqref="F559">
    <cfRule type="containsBlanks" dxfId="280" priority="238">
      <formula>LEN(TRIM(F559))=0</formula>
    </cfRule>
  </conditionalFormatting>
  <conditionalFormatting sqref="F560">
    <cfRule type="containsErrors" dxfId="279" priority="237">
      <formula>ISERROR(F560)</formula>
    </cfRule>
  </conditionalFormatting>
  <conditionalFormatting sqref="F560">
    <cfRule type="containsBlanks" dxfId="278" priority="236">
      <formula>LEN(TRIM(F560))=0</formula>
    </cfRule>
  </conditionalFormatting>
  <conditionalFormatting sqref="F561">
    <cfRule type="containsBlanks" dxfId="277" priority="234">
      <formula>LEN(TRIM(F561))=0</formula>
    </cfRule>
  </conditionalFormatting>
  <conditionalFormatting sqref="F561">
    <cfRule type="expression" dxfId="276" priority="235">
      <formula>AND(#REF!=#REF!,#REF!=#REF!)</formula>
    </cfRule>
  </conditionalFormatting>
  <conditionalFormatting sqref="C567">
    <cfRule type="expression" dxfId="275" priority="233">
      <formula>AND(#REF!=#REF!,#REF!=#REF!)</formula>
    </cfRule>
  </conditionalFormatting>
  <conditionalFormatting sqref="C568">
    <cfRule type="expression" dxfId="274" priority="232">
      <formula>AND(#REF!=#REF!,#REF!=#REF!)</formula>
    </cfRule>
  </conditionalFormatting>
  <conditionalFormatting sqref="C573 C569:C570">
    <cfRule type="expression" dxfId="273" priority="231">
      <formula>AND(#REF!=#REF!,#REF!=#REF!)</formula>
    </cfRule>
  </conditionalFormatting>
  <conditionalFormatting sqref="C571 C574">
    <cfRule type="expression" dxfId="272" priority="230">
      <formula>AND(#REF!=#REF!,#REF!=#REF!)</formula>
    </cfRule>
  </conditionalFormatting>
  <conditionalFormatting sqref="E567">
    <cfRule type="containsErrors" dxfId="271" priority="229">
      <formula>ISERROR(E567)</formula>
    </cfRule>
  </conditionalFormatting>
  <conditionalFormatting sqref="E567">
    <cfRule type="containsBlanks" dxfId="270" priority="228">
      <formula>LEN(TRIM(E567))=0</formula>
    </cfRule>
  </conditionalFormatting>
  <conditionalFormatting sqref="E568">
    <cfRule type="containsErrors" dxfId="269" priority="227">
      <formula>ISERROR(E568)</formula>
    </cfRule>
  </conditionalFormatting>
  <conditionalFormatting sqref="E568">
    <cfRule type="containsBlanks" dxfId="268" priority="226">
      <formula>LEN(TRIM(E568))=0</formula>
    </cfRule>
  </conditionalFormatting>
  <conditionalFormatting sqref="E570">
    <cfRule type="containsErrors" dxfId="267" priority="225">
      <formula>ISERROR(E570)</formula>
    </cfRule>
  </conditionalFormatting>
  <conditionalFormatting sqref="E570">
    <cfRule type="containsBlanks" dxfId="266" priority="224">
      <formula>LEN(TRIM(E570))=0</formula>
    </cfRule>
  </conditionalFormatting>
  <conditionalFormatting sqref="E571">
    <cfRule type="containsBlanks" dxfId="265" priority="222">
      <formula>LEN(TRIM(E571))=0</formula>
    </cfRule>
  </conditionalFormatting>
  <conditionalFormatting sqref="E571">
    <cfRule type="containsErrors" dxfId="264" priority="223">
      <formula>ISERROR(E571)</formula>
    </cfRule>
  </conditionalFormatting>
  <conditionalFormatting sqref="E573">
    <cfRule type="containsBlanks" dxfId="263" priority="220">
      <formula>LEN(TRIM(E573))=0</formula>
    </cfRule>
  </conditionalFormatting>
  <conditionalFormatting sqref="E573">
    <cfRule type="containsErrors" dxfId="262" priority="221">
      <formula>ISERROR(E573)</formula>
    </cfRule>
  </conditionalFormatting>
  <conditionalFormatting sqref="E595">
    <cfRule type="duplicateValues" dxfId="261" priority="219"/>
  </conditionalFormatting>
  <conditionalFormatting sqref="E596">
    <cfRule type="duplicateValues" dxfId="260" priority="218"/>
  </conditionalFormatting>
  <conditionalFormatting sqref="E597">
    <cfRule type="duplicateValues" dxfId="259" priority="217"/>
  </conditionalFormatting>
  <conditionalFormatting sqref="E598">
    <cfRule type="duplicateValues" dxfId="258" priority="216"/>
  </conditionalFormatting>
  <conditionalFormatting sqref="E599">
    <cfRule type="duplicateValues" dxfId="257" priority="215"/>
  </conditionalFormatting>
  <conditionalFormatting sqref="E600">
    <cfRule type="duplicateValues" dxfId="256" priority="214"/>
  </conditionalFormatting>
  <conditionalFormatting sqref="E601">
    <cfRule type="duplicateValues" dxfId="255" priority="213"/>
  </conditionalFormatting>
  <conditionalFormatting sqref="E602">
    <cfRule type="duplicateValues" dxfId="254" priority="212"/>
  </conditionalFormatting>
  <conditionalFormatting sqref="E603">
    <cfRule type="duplicateValues" dxfId="253" priority="211"/>
  </conditionalFormatting>
  <conditionalFormatting sqref="E604">
    <cfRule type="duplicateValues" dxfId="252" priority="210"/>
  </conditionalFormatting>
  <conditionalFormatting sqref="E605">
    <cfRule type="containsBlanks" dxfId="251" priority="208">
      <formula>LEN(TRIM(E605))=0</formula>
    </cfRule>
  </conditionalFormatting>
  <conditionalFormatting sqref="E605">
    <cfRule type="containsErrors" dxfId="250" priority="209">
      <formula>ISERROR(E605)</formula>
    </cfRule>
  </conditionalFormatting>
  <conditionalFormatting sqref="E606:F607">
    <cfRule type="containsErrors" dxfId="249" priority="207">
      <formula>ISERROR(E606)</formula>
    </cfRule>
  </conditionalFormatting>
  <conditionalFormatting sqref="E606:F607">
    <cfRule type="containsBlanks" dxfId="248" priority="206">
      <formula>LEN(TRIM(E606))=0</formula>
    </cfRule>
  </conditionalFormatting>
  <conditionalFormatting sqref="C609 C1129:C1134">
    <cfRule type="containsBlanks" dxfId="247" priority="204">
      <formula>LEN(TRIM(C609))=0</formula>
    </cfRule>
    <cfRule type="containsText" dxfId="246" priority="205" operator="containsText" text="blank">
      <formula>NOT(ISERROR(SEARCH("blank",C609)))</formula>
    </cfRule>
  </conditionalFormatting>
  <conditionalFormatting sqref="C609 C1129:C1134">
    <cfRule type="containsBlanks" dxfId="245" priority="203">
      <formula>LEN(TRIM(C609))=0</formula>
    </cfRule>
  </conditionalFormatting>
  <conditionalFormatting sqref="C609 C1129:C1134">
    <cfRule type="containsBlanks" dxfId="244" priority="202">
      <formula>LEN(TRIM(C609))=0</formula>
    </cfRule>
  </conditionalFormatting>
  <conditionalFormatting sqref="C610">
    <cfRule type="containsBlanks" dxfId="243" priority="200">
      <formula>LEN(TRIM(C610))=0</formula>
    </cfRule>
    <cfRule type="containsText" dxfId="242" priority="201" operator="containsText" text="blank">
      <formula>NOT(ISERROR(SEARCH("blank",C610)))</formula>
    </cfRule>
  </conditionalFormatting>
  <conditionalFormatting sqref="C610">
    <cfRule type="containsBlanks" dxfId="241" priority="199">
      <formula>LEN(TRIM(C610))=0</formula>
    </cfRule>
  </conditionalFormatting>
  <conditionalFormatting sqref="C610">
    <cfRule type="containsBlanks" dxfId="240" priority="198">
      <formula>LEN(TRIM(C610))=0</formula>
    </cfRule>
  </conditionalFormatting>
  <conditionalFormatting sqref="C611">
    <cfRule type="containsBlanks" dxfId="239" priority="196">
      <formula>LEN(TRIM(C611))=0</formula>
    </cfRule>
    <cfRule type="containsText" dxfId="238" priority="197" operator="containsText" text="blank">
      <formula>NOT(ISERROR(SEARCH("blank",C611)))</formula>
    </cfRule>
  </conditionalFormatting>
  <conditionalFormatting sqref="C611">
    <cfRule type="containsBlanks" dxfId="237" priority="195">
      <formula>LEN(TRIM(C611))=0</formula>
    </cfRule>
  </conditionalFormatting>
  <conditionalFormatting sqref="C611">
    <cfRule type="containsBlanks" dxfId="236" priority="194">
      <formula>LEN(TRIM(C611))=0</formula>
    </cfRule>
  </conditionalFormatting>
  <conditionalFormatting sqref="C612">
    <cfRule type="containsBlanks" dxfId="235" priority="192">
      <formula>LEN(TRIM(C612))=0</formula>
    </cfRule>
    <cfRule type="containsText" dxfId="234" priority="193" operator="containsText" text="blank">
      <formula>NOT(ISERROR(SEARCH("blank",C612)))</formula>
    </cfRule>
  </conditionalFormatting>
  <conditionalFormatting sqref="C612">
    <cfRule type="containsBlanks" dxfId="233" priority="191">
      <formula>LEN(TRIM(C612))=0</formula>
    </cfRule>
  </conditionalFormatting>
  <conditionalFormatting sqref="C612">
    <cfRule type="containsBlanks" dxfId="232" priority="190">
      <formula>LEN(TRIM(C612))=0</formula>
    </cfRule>
  </conditionalFormatting>
  <conditionalFormatting sqref="C613:C614">
    <cfRule type="containsBlanks" dxfId="231" priority="188">
      <formula>LEN(TRIM(C613))=0</formula>
    </cfRule>
    <cfRule type="containsText" dxfId="230" priority="189" operator="containsText" text="blank">
      <formula>NOT(ISERROR(SEARCH("blank",C613)))</formula>
    </cfRule>
  </conditionalFormatting>
  <conditionalFormatting sqref="C613:C614">
    <cfRule type="containsBlanks" dxfId="229" priority="187">
      <formula>LEN(TRIM(C613))=0</formula>
    </cfRule>
  </conditionalFormatting>
  <conditionalFormatting sqref="C613:C614">
    <cfRule type="containsBlanks" dxfId="228" priority="186">
      <formula>LEN(TRIM(C613))=0</formula>
    </cfRule>
  </conditionalFormatting>
  <conditionalFormatting sqref="C615">
    <cfRule type="containsBlanks" dxfId="227" priority="184">
      <formula>LEN(TRIM(C615))=0</formula>
    </cfRule>
    <cfRule type="containsText" dxfId="226" priority="185" operator="containsText" text="blank">
      <formula>NOT(ISERROR(SEARCH("blank",C615)))</formula>
    </cfRule>
  </conditionalFormatting>
  <conditionalFormatting sqref="C615">
    <cfRule type="containsBlanks" dxfId="225" priority="183">
      <formula>LEN(TRIM(C615))=0</formula>
    </cfRule>
  </conditionalFormatting>
  <conditionalFormatting sqref="C615">
    <cfRule type="containsBlanks" dxfId="224" priority="182">
      <formula>LEN(TRIM(C615))=0</formula>
    </cfRule>
  </conditionalFormatting>
  <conditionalFormatting sqref="E616">
    <cfRule type="duplicateValues" dxfId="223" priority="181"/>
  </conditionalFormatting>
  <conditionalFormatting sqref="F616">
    <cfRule type="duplicateValues" dxfId="222" priority="180"/>
  </conditionalFormatting>
  <conditionalFormatting sqref="E630">
    <cfRule type="containsErrors" dxfId="221" priority="179">
      <formula>ISERROR(E630)</formula>
    </cfRule>
  </conditionalFormatting>
  <conditionalFormatting sqref="E630">
    <cfRule type="containsBlanks" dxfId="220" priority="178">
      <formula>LEN(TRIM(E630))=0</formula>
    </cfRule>
  </conditionalFormatting>
  <conditionalFormatting sqref="E631">
    <cfRule type="containsErrors" dxfId="219" priority="177">
      <formula>ISERROR(E631)</formula>
    </cfRule>
  </conditionalFormatting>
  <conditionalFormatting sqref="E631">
    <cfRule type="containsBlanks" dxfId="218" priority="176">
      <formula>LEN(TRIM(E631))=0</formula>
    </cfRule>
  </conditionalFormatting>
  <conditionalFormatting sqref="H638">
    <cfRule type="expression" dxfId="217" priority="175">
      <formula>AND(#REF!=#REF!,#REF!=#REF!)</formula>
    </cfRule>
  </conditionalFormatting>
  <conditionalFormatting sqref="H640">
    <cfRule type="expression" dxfId="216" priority="174">
      <formula>AND(#REF!=#REF!,#REF!=#REF!)</formula>
    </cfRule>
  </conditionalFormatting>
  <conditionalFormatting sqref="I640">
    <cfRule type="expression" dxfId="215" priority="173">
      <formula>AND(#REF!=#REF!,#REF!=#REF!)</formula>
    </cfRule>
  </conditionalFormatting>
  <conditionalFormatting sqref="C638">
    <cfRule type="containsBlanks" dxfId="214" priority="171">
      <formula>LEN(TRIM(C638))=0</formula>
    </cfRule>
    <cfRule type="containsText" dxfId="213" priority="172" operator="containsText" text="blank">
      <formula>NOT(ISERROR(SEARCH("blank",C638)))</formula>
    </cfRule>
  </conditionalFormatting>
  <conditionalFormatting sqref="C638">
    <cfRule type="containsBlanks" dxfId="212" priority="170">
      <formula>LEN(TRIM(C638))=0</formula>
    </cfRule>
  </conditionalFormatting>
  <conditionalFormatting sqref="C638">
    <cfRule type="containsBlanks" dxfId="211" priority="169">
      <formula>LEN(TRIM(C638))=0</formula>
    </cfRule>
  </conditionalFormatting>
  <conditionalFormatting sqref="C639">
    <cfRule type="containsBlanks" dxfId="210" priority="167">
      <formula>LEN(TRIM(C639))=0</formula>
    </cfRule>
    <cfRule type="containsText" dxfId="209" priority="168" operator="containsText" text="blank">
      <formula>NOT(ISERROR(SEARCH("blank",C639)))</formula>
    </cfRule>
  </conditionalFormatting>
  <conditionalFormatting sqref="C639">
    <cfRule type="containsBlanks" dxfId="208" priority="166">
      <formula>LEN(TRIM(C639))=0</formula>
    </cfRule>
  </conditionalFormatting>
  <conditionalFormatting sqref="C639">
    <cfRule type="containsBlanks" dxfId="207" priority="165">
      <formula>LEN(TRIM(C639))=0</formula>
    </cfRule>
  </conditionalFormatting>
  <conditionalFormatting sqref="F639">
    <cfRule type="containsBlanks" dxfId="206" priority="163">
      <formula>LEN(TRIM(F639))=0</formula>
    </cfRule>
    <cfRule type="containsText" dxfId="205" priority="164" operator="containsText" text="blank">
      <formula>NOT(ISERROR(SEARCH("blank",F639)))</formula>
    </cfRule>
  </conditionalFormatting>
  <conditionalFormatting sqref="F639">
    <cfRule type="containsBlanks" dxfId="204" priority="162">
      <formula>LEN(TRIM(F639))=0</formula>
    </cfRule>
  </conditionalFormatting>
  <conditionalFormatting sqref="F639">
    <cfRule type="containsBlanks" dxfId="203" priority="161">
      <formula>LEN(TRIM(F639))=0</formula>
    </cfRule>
  </conditionalFormatting>
  <conditionalFormatting sqref="F639">
    <cfRule type="duplicateValues" dxfId="202" priority="160"/>
  </conditionalFormatting>
  <conditionalFormatting sqref="F638">
    <cfRule type="containsBlanks" dxfId="201" priority="158">
      <formula>LEN(TRIM(F638))=0</formula>
    </cfRule>
    <cfRule type="containsText" dxfId="200" priority="159" operator="containsText" text="blank">
      <formula>NOT(ISERROR(SEARCH("blank",F638)))</formula>
    </cfRule>
  </conditionalFormatting>
  <conditionalFormatting sqref="F638">
    <cfRule type="containsBlanks" dxfId="199" priority="157">
      <formula>LEN(TRIM(F638))=0</formula>
    </cfRule>
  </conditionalFormatting>
  <conditionalFormatting sqref="F638">
    <cfRule type="containsBlanks" dxfId="198" priority="156">
      <formula>LEN(TRIM(F638))=0</formula>
    </cfRule>
  </conditionalFormatting>
  <conditionalFormatting sqref="F638">
    <cfRule type="duplicateValues" dxfId="197" priority="155"/>
  </conditionalFormatting>
  <conditionalFormatting sqref="C652">
    <cfRule type="expression" dxfId="196" priority="154">
      <formula>AND(#REF!=#REF!,#REF!=#REF!)</formula>
    </cfRule>
  </conditionalFormatting>
  <conditionalFormatting sqref="C653">
    <cfRule type="expression" dxfId="195" priority="153">
      <formula>AND(#REF!=#REF!,#REF!=#REF!)</formula>
    </cfRule>
  </conditionalFormatting>
  <conditionalFormatting sqref="C654">
    <cfRule type="expression" dxfId="194" priority="152">
      <formula>AND(#REF!=#REF!,#REF!=#REF!)</formula>
    </cfRule>
  </conditionalFormatting>
  <conditionalFormatting sqref="C655">
    <cfRule type="expression" dxfId="193" priority="151">
      <formula>AND(#REF!=#REF!,#REF!=#REF!)</formula>
    </cfRule>
  </conditionalFormatting>
  <conditionalFormatting sqref="E652">
    <cfRule type="containsErrors" dxfId="192" priority="150">
      <formula>ISERROR(E652)</formula>
    </cfRule>
  </conditionalFormatting>
  <conditionalFormatting sqref="E652">
    <cfRule type="containsBlanks" dxfId="191" priority="149">
      <formula>LEN(TRIM(E652))=0</formula>
    </cfRule>
  </conditionalFormatting>
  <conditionalFormatting sqref="E654">
    <cfRule type="expression" dxfId="190" priority="148">
      <formula>AND(#REF!=#REF!,#REF!=#REF!)</formula>
    </cfRule>
  </conditionalFormatting>
  <conditionalFormatting sqref="E655">
    <cfRule type="expression" dxfId="189" priority="147">
      <formula>AND(#REF!=#REF!,#REF!=#REF!)</formula>
    </cfRule>
  </conditionalFormatting>
  <conditionalFormatting sqref="G657:H657">
    <cfRule type="containsBlanks" dxfId="188" priority="143">
      <formula>LEN(TRIM(G657))=0</formula>
    </cfRule>
    <cfRule type="containsText" dxfId="187" priority="144" operator="containsText" text="blank">
      <formula>NOT(ISERROR(SEARCH("blank",G657)))</formula>
    </cfRule>
  </conditionalFormatting>
  <conditionalFormatting sqref="G657:H657">
    <cfRule type="containsBlanks" dxfId="186" priority="142">
      <formula>LEN(TRIM(G657))=0</formula>
    </cfRule>
  </conditionalFormatting>
  <conditionalFormatting sqref="G657:H657">
    <cfRule type="containsBlanks" dxfId="185" priority="141">
      <formula>LEN(TRIM(G657))=0</formula>
    </cfRule>
  </conditionalFormatting>
  <conditionalFormatting sqref="H657">
    <cfRule type="duplicateValues" dxfId="184" priority="145"/>
  </conditionalFormatting>
  <conditionalFormatting sqref="H657">
    <cfRule type="duplicateValues" dxfId="183" priority="146"/>
  </conditionalFormatting>
  <conditionalFormatting sqref="G657">
    <cfRule type="duplicateValues" dxfId="182" priority="140"/>
  </conditionalFormatting>
  <conditionalFormatting sqref="E689">
    <cfRule type="expression" dxfId="181" priority="139">
      <formula>AND(#REF!=#REF!,#REF!=#REF!)</formula>
    </cfRule>
  </conditionalFormatting>
  <conditionalFormatting sqref="E696">
    <cfRule type="expression" dxfId="180" priority="138">
      <formula>AND(#REF!=#REF!,#REF!=#REF!)</formula>
    </cfRule>
  </conditionalFormatting>
  <conditionalFormatting sqref="E698">
    <cfRule type="containsErrors" dxfId="179" priority="137">
      <formula>ISERROR(E698)</formula>
    </cfRule>
  </conditionalFormatting>
  <conditionalFormatting sqref="E698">
    <cfRule type="containsBlanks" dxfId="178" priority="136">
      <formula>LEN(TRIM(E698))=0</formula>
    </cfRule>
  </conditionalFormatting>
  <conditionalFormatting sqref="C709:C724">
    <cfRule type="containsBlanks" dxfId="177" priority="134">
      <formula>LEN(TRIM(C709))=0</formula>
    </cfRule>
    <cfRule type="containsText" dxfId="176" priority="135" operator="containsText" text="blank">
      <formula>NOT(ISERROR(SEARCH("blank",C709)))</formula>
    </cfRule>
  </conditionalFormatting>
  <conditionalFormatting sqref="C709:C728">
    <cfRule type="containsBlanks" dxfId="175" priority="133">
      <formula>LEN(TRIM(C709))=0</formula>
    </cfRule>
  </conditionalFormatting>
  <conditionalFormatting sqref="C709:C724">
    <cfRule type="containsBlanks" dxfId="174" priority="132">
      <formula>LEN(TRIM(C709))=0</formula>
    </cfRule>
  </conditionalFormatting>
  <conditionalFormatting sqref="E729">
    <cfRule type="containsErrors" dxfId="173" priority="131">
      <formula>ISERROR(E729)</formula>
    </cfRule>
  </conditionalFormatting>
  <conditionalFormatting sqref="E729">
    <cfRule type="containsBlanks" dxfId="172" priority="130">
      <formula>LEN(TRIM(E729))=0</formula>
    </cfRule>
  </conditionalFormatting>
  <conditionalFormatting sqref="E735">
    <cfRule type="containsErrors" dxfId="171" priority="129">
      <formula>ISERROR(E735)</formula>
    </cfRule>
  </conditionalFormatting>
  <conditionalFormatting sqref="E735">
    <cfRule type="containsBlanks" dxfId="170" priority="128">
      <formula>LEN(TRIM(E735))=0</formula>
    </cfRule>
  </conditionalFormatting>
  <conditionalFormatting sqref="E736">
    <cfRule type="containsErrors" dxfId="169" priority="127">
      <formula>ISERROR(E736)</formula>
    </cfRule>
  </conditionalFormatting>
  <conditionalFormatting sqref="E736">
    <cfRule type="containsBlanks" dxfId="168" priority="126">
      <formula>LEN(TRIM(E736))=0</formula>
    </cfRule>
  </conditionalFormatting>
  <conditionalFormatting sqref="E741">
    <cfRule type="containsErrors" dxfId="167" priority="125">
      <formula>ISERROR(E741)</formula>
    </cfRule>
  </conditionalFormatting>
  <conditionalFormatting sqref="E741">
    <cfRule type="containsBlanks" dxfId="166" priority="124">
      <formula>LEN(TRIM(E741))=0</formula>
    </cfRule>
  </conditionalFormatting>
  <conditionalFormatting sqref="C742">
    <cfRule type="expression" dxfId="165" priority="123">
      <formula>AND(#REF!=#REF!,#REF!=#REF!)</formula>
    </cfRule>
  </conditionalFormatting>
  <conditionalFormatting sqref="E742">
    <cfRule type="containsErrors" dxfId="164" priority="122">
      <formula>ISERROR(E742)</formula>
    </cfRule>
  </conditionalFormatting>
  <conditionalFormatting sqref="E742">
    <cfRule type="containsBlanks" dxfId="163" priority="121">
      <formula>LEN(TRIM(E742))=0</formula>
    </cfRule>
  </conditionalFormatting>
  <conditionalFormatting sqref="F744">
    <cfRule type="containsErrors" dxfId="162" priority="120">
      <formula>ISERROR(F744)</formula>
    </cfRule>
  </conditionalFormatting>
  <conditionalFormatting sqref="F744">
    <cfRule type="containsBlanks" dxfId="161" priority="119">
      <formula>LEN(TRIM(F744))=0</formula>
    </cfRule>
  </conditionalFormatting>
  <conditionalFormatting sqref="E746">
    <cfRule type="containsErrors" dxfId="160" priority="118">
      <formula>ISERROR(E746)</formula>
    </cfRule>
  </conditionalFormatting>
  <conditionalFormatting sqref="E746">
    <cfRule type="containsBlanks" dxfId="159" priority="117">
      <formula>LEN(TRIM(E746))=0</formula>
    </cfRule>
  </conditionalFormatting>
  <conditionalFormatting sqref="E747">
    <cfRule type="containsErrors" dxfId="158" priority="116">
      <formula>ISERROR(E747)</formula>
    </cfRule>
  </conditionalFormatting>
  <conditionalFormatting sqref="E747">
    <cfRule type="containsBlanks" dxfId="157" priority="115">
      <formula>LEN(TRIM(E747))=0</formula>
    </cfRule>
  </conditionalFormatting>
  <conditionalFormatting sqref="E774">
    <cfRule type="expression" dxfId="156" priority="114">
      <formula>AND(#REF!=#REF!,#REF!=#REF!)</formula>
    </cfRule>
  </conditionalFormatting>
  <conditionalFormatting sqref="E775">
    <cfRule type="expression" dxfId="155" priority="113">
      <formula>AND(#REF!=#REF!,#REF!=#REF!)</formula>
    </cfRule>
  </conditionalFormatting>
  <conditionalFormatting sqref="E776">
    <cfRule type="expression" dxfId="154" priority="112">
      <formula>AND(#REF!=#REF!,#REF!=#REF!)</formula>
    </cfRule>
  </conditionalFormatting>
  <conditionalFormatting sqref="E790">
    <cfRule type="containsBlanks" dxfId="153" priority="110">
      <formula>LEN(TRIM(E790))=0</formula>
    </cfRule>
  </conditionalFormatting>
  <conditionalFormatting sqref="E790">
    <cfRule type="containsErrors" dxfId="152" priority="111">
      <formula>ISERROR(E790)</formula>
    </cfRule>
  </conditionalFormatting>
  <conditionalFormatting sqref="E791">
    <cfRule type="containsBlanks" dxfId="151" priority="108">
      <formula>LEN(TRIM(E791))=0</formula>
    </cfRule>
  </conditionalFormatting>
  <conditionalFormatting sqref="E791">
    <cfRule type="containsErrors" dxfId="150" priority="109">
      <formula>ISERROR(E791)</formula>
    </cfRule>
  </conditionalFormatting>
  <conditionalFormatting sqref="F990">
    <cfRule type="containsErrors" dxfId="149" priority="57">
      <formula>ISERROR(F990)</formula>
    </cfRule>
  </conditionalFormatting>
  <conditionalFormatting sqref="F990">
    <cfRule type="containsBlanks" dxfId="148" priority="56">
      <formula>LEN(TRIM(F990))=0</formula>
    </cfRule>
  </conditionalFormatting>
  <conditionalFormatting sqref="C956">
    <cfRule type="expression" dxfId="147" priority="107">
      <formula>AND(#REF!=#REF!,#REF!=#REF!)</formula>
    </cfRule>
  </conditionalFormatting>
  <conditionalFormatting sqref="C957">
    <cfRule type="expression" dxfId="146" priority="106">
      <formula>AND(#REF!=#REF!,#REF!=#REF!)</formula>
    </cfRule>
  </conditionalFormatting>
  <conditionalFormatting sqref="E958">
    <cfRule type="containsErrors" dxfId="145" priority="105">
      <formula>ISERROR(E958)</formula>
    </cfRule>
  </conditionalFormatting>
  <conditionalFormatting sqref="E958">
    <cfRule type="containsBlanks" dxfId="144" priority="104">
      <formula>LEN(TRIM(E958))=0</formula>
    </cfRule>
  </conditionalFormatting>
  <conditionalFormatting sqref="E962">
    <cfRule type="expression" dxfId="143" priority="103">
      <formula>AND(#REF!=#REF!,#REF!=#REF!)</formula>
    </cfRule>
  </conditionalFormatting>
  <conditionalFormatting sqref="C968">
    <cfRule type="expression" dxfId="142" priority="102">
      <formula>AND(#REF!=#REF!,#REF!=#REF!)</formula>
    </cfRule>
  </conditionalFormatting>
  <conditionalFormatting sqref="F968">
    <cfRule type="containsErrors" dxfId="141" priority="101">
      <formula>ISERROR(F968)</formula>
    </cfRule>
  </conditionalFormatting>
  <conditionalFormatting sqref="F968">
    <cfRule type="containsBlanks" dxfId="140" priority="100">
      <formula>LEN(TRIM(F968))=0</formula>
    </cfRule>
  </conditionalFormatting>
  <conditionalFormatting sqref="E970">
    <cfRule type="expression" dxfId="139" priority="99">
      <formula>AND(#REF!=#REF!,#REF!=#REF!)</formula>
    </cfRule>
  </conditionalFormatting>
  <conditionalFormatting sqref="E971">
    <cfRule type="expression" dxfId="138" priority="98">
      <formula>AND(#REF!=#REF!,#REF!=#REF!)</formula>
    </cfRule>
  </conditionalFormatting>
  <conditionalFormatting sqref="E956">
    <cfRule type="expression" dxfId="137" priority="97">
      <formula>AND(#REF!=#REF!,#REF!=#REF!)</formula>
    </cfRule>
  </conditionalFormatting>
  <conditionalFormatting sqref="E957">
    <cfRule type="expression" dxfId="136" priority="96">
      <formula>AND(#REF!=#REF!,#REF!=#REF!)</formula>
    </cfRule>
  </conditionalFormatting>
  <conditionalFormatting sqref="E964">
    <cfRule type="containsErrors" dxfId="135" priority="95">
      <formula>ISERROR(E964)</formula>
    </cfRule>
  </conditionalFormatting>
  <conditionalFormatting sqref="E964">
    <cfRule type="containsBlanks" dxfId="134" priority="94">
      <formula>LEN(TRIM(E964))=0</formula>
    </cfRule>
  </conditionalFormatting>
  <conditionalFormatting sqref="C973">
    <cfRule type="expression" dxfId="133" priority="93">
      <formula>AND(#REF!=#REF!,#REF!=#REF!)</formula>
    </cfRule>
  </conditionalFormatting>
  <conditionalFormatting sqref="C974">
    <cfRule type="expression" dxfId="132" priority="92">
      <formula>AND(#REF!=#REF!,#REF!=#REF!)</formula>
    </cfRule>
  </conditionalFormatting>
  <conditionalFormatting sqref="F974">
    <cfRule type="containsErrors" dxfId="131" priority="91">
      <formula>ISERROR(F974)</formula>
    </cfRule>
  </conditionalFormatting>
  <conditionalFormatting sqref="F974">
    <cfRule type="containsBlanks" dxfId="130" priority="90">
      <formula>LEN(TRIM(F974))=0</formula>
    </cfRule>
  </conditionalFormatting>
  <conditionalFormatting sqref="F978">
    <cfRule type="expression" dxfId="129" priority="89">
      <formula>AND(#REF!=#REF!,#REF!=#REF!)</formula>
    </cfRule>
  </conditionalFormatting>
  <conditionalFormatting sqref="F979">
    <cfRule type="containsErrors" dxfId="128" priority="88">
      <formula>ISERROR(F979)</formula>
    </cfRule>
  </conditionalFormatting>
  <conditionalFormatting sqref="F979">
    <cfRule type="containsBlanks" dxfId="127" priority="87">
      <formula>LEN(TRIM(F979))=0</formula>
    </cfRule>
  </conditionalFormatting>
  <conditionalFormatting sqref="C980">
    <cfRule type="expression" dxfId="126" priority="86">
      <formula>AND(#REF!=#REF!,#REF!=#REF!)</formula>
    </cfRule>
  </conditionalFormatting>
  <conditionalFormatting sqref="F980">
    <cfRule type="containsErrors" dxfId="125" priority="85">
      <formula>ISERROR(F980)</formula>
    </cfRule>
  </conditionalFormatting>
  <conditionalFormatting sqref="F980">
    <cfRule type="containsBlanks" dxfId="124" priority="84">
      <formula>LEN(TRIM(F980))=0</formula>
    </cfRule>
  </conditionalFormatting>
  <conditionalFormatting sqref="C981">
    <cfRule type="expression" dxfId="123" priority="83">
      <formula>AND(#REF!=#REF!,#REF!=#REF!)</formula>
    </cfRule>
  </conditionalFormatting>
  <conditionalFormatting sqref="F981">
    <cfRule type="containsErrors" dxfId="122" priority="82">
      <formula>ISERROR(F981)</formula>
    </cfRule>
  </conditionalFormatting>
  <conditionalFormatting sqref="F981">
    <cfRule type="containsBlanks" dxfId="121" priority="81">
      <formula>LEN(TRIM(F981))=0</formula>
    </cfRule>
  </conditionalFormatting>
  <conditionalFormatting sqref="C982">
    <cfRule type="expression" dxfId="120" priority="80">
      <formula>AND(#REF!=#REF!,#REF!=#REF!)</formula>
    </cfRule>
  </conditionalFormatting>
  <conditionalFormatting sqref="F982">
    <cfRule type="containsBlanks" dxfId="119" priority="78">
      <formula>LEN(TRIM(F982))=0</formula>
    </cfRule>
  </conditionalFormatting>
  <conditionalFormatting sqref="F982">
    <cfRule type="containsErrors" dxfId="118" priority="79">
      <formula>ISERROR(F982)</formula>
    </cfRule>
  </conditionalFormatting>
  <conditionalFormatting sqref="C983">
    <cfRule type="expression" dxfId="117" priority="77">
      <formula>AND(#REF!=#REF!,#REF!=#REF!)</formula>
    </cfRule>
  </conditionalFormatting>
  <conditionalFormatting sqref="F983">
    <cfRule type="expression" dxfId="116" priority="76">
      <formula>AND(#REF!=#REF!,#REF!=#REF!)</formula>
    </cfRule>
  </conditionalFormatting>
  <conditionalFormatting sqref="C984">
    <cfRule type="expression" dxfId="115" priority="75">
      <formula>AND(#REF!=#REF!,#REF!=#REF!)</formula>
    </cfRule>
  </conditionalFormatting>
  <conditionalFormatting sqref="F984">
    <cfRule type="containsErrors" dxfId="114" priority="74">
      <formula>ISERROR(F984)</formula>
    </cfRule>
  </conditionalFormatting>
  <conditionalFormatting sqref="F984">
    <cfRule type="containsBlanks" dxfId="113" priority="73">
      <formula>LEN(TRIM(F984))=0</formula>
    </cfRule>
  </conditionalFormatting>
  <conditionalFormatting sqref="C985">
    <cfRule type="expression" dxfId="112" priority="72">
      <formula>AND(#REF!=#REF!,#REF!=#REF!)</formula>
    </cfRule>
  </conditionalFormatting>
  <conditionalFormatting sqref="F985">
    <cfRule type="containsBlanks" dxfId="111" priority="70">
      <formula>LEN(TRIM(F985))=0</formula>
    </cfRule>
  </conditionalFormatting>
  <conditionalFormatting sqref="F985">
    <cfRule type="containsErrors" dxfId="110" priority="71">
      <formula>ISERROR(F985)</formula>
    </cfRule>
  </conditionalFormatting>
  <conditionalFormatting sqref="C986">
    <cfRule type="expression" dxfId="109" priority="69">
      <formula>AND(#REF!=#REF!,#REF!=#REF!)</formula>
    </cfRule>
  </conditionalFormatting>
  <conditionalFormatting sqref="F986">
    <cfRule type="containsErrors" dxfId="108" priority="68">
      <formula>ISERROR(F986)</formula>
    </cfRule>
  </conditionalFormatting>
  <conditionalFormatting sqref="F986">
    <cfRule type="containsBlanks" dxfId="107" priority="67">
      <formula>LEN(TRIM(F986))=0</formula>
    </cfRule>
  </conditionalFormatting>
  <conditionalFormatting sqref="C987">
    <cfRule type="expression" dxfId="106" priority="66">
      <formula>AND(#REF!=#REF!,#REF!=#REF!)</formula>
    </cfRule>
  </conditionalFormatting>
  <conditionalFormatting sqref="F987">
    <cfRule type="containsBlanks" dxfId="105" priority="64">
      <formula>LEN(TRIM(F987))=0</formula>
    </cfRule>
  </conditionalFormatting>
  <conditionalFormatting sqref="F987">
    <cfRule type="containsErrors" dxfId="104" priority="65">
      <formula>ISERROR(F987)</formula>
    </cfRule>
  </conditionalFormatting>
  <conditionalFormatting sqref="C988">
    <cfRule type="expression" dxfId="103" priority="63">
      <formula>AND(#REF!=#REF!,#REF!=#REF!)</formula>
    </cfRule>
  </conditionalFormatting>
  <conditionalFormatting sqref="C989">
    <cfRule type="expression" dxfId="102" priority="62">
      <formula>AND(#REF!=#REF!,#REF!=#REF!)</formula>
    </cfRule>
  </conditionalFormatting>
  <conditionalFormatting sqref="F988">
    <cfRule type="containsErrors" dxfId="101" priority="61">
      <formula>ISERROR(F988)</formula>
    </cfRule>
  </conditionalFormatting>
  <conditionalFormatting sqref="F988">
    <cfRule type="containsBlanks" dxfId="100" priority="60">
      <formula>LEN(TRIM(F988))=0</formula>
    </cfRule>
  </conditionalFormatting>
  <conditionalFormatting sqref="F989">
    <cfRule type="containsErrors" dxfId="99" priority="59">
      <formula>ISERROR(F989)</formula>
    </cfRule>
  </conditionalFormatting>
  <conditionalFormatting sqref="F989">
    <cfRule type="containsBlanks" dxfId="98" priority="58">
      <formula>LEN(TRIM(F989))=0</formula>
    </cfRule>
  </conditionalFormatting>
  <conditionalFormatting sqref="C991">
    <cfRule type="expression" dxfId="97" priority="55">
      <formula>AND(#REF!=#REF!,#REF!=#REF!)</formula>
    </cfRule>
  </conditionalFormatting>
  <conditionalFormatting sqref="F991">
    <cfRule type="containsBlanks" dxfId="96" priority="53">
      <formula>LEN(TRIM(F991))=0</formula>
    </cfRule>
  </conditionalFormatting>
  <conditionalFormatting sqref="F991">
    <cfRule type="expression" dxfId="95" priority="54">
      <formula>AND(#REF!=#REF!,#REF!=#REF!)</formula>
    </cfRule>
  </conditionalFormatting>
  <conditionalFormatting sqref="F992">
    <cfRule type="containsErrors" dxfId="94" priority="52">
      <formula>ISERROR(F992)</formula>
    </cfRule>
  </conditionalFormatting>
  <conditionalFormatting sqref="F992">
    <cfRule type="containsBlanks" dxfId="93" priority="51">
      <formula>LEN(TRIM(F992))=0</formula>
    </cfRule>
  </conditionalFormatting>
  <conditionalFormatting sqref="C993">
    <cfRule type="containsBlanks" dxfId="92" priority="50">
      <formula>LEN(TRIM(C993))=0</formula>
    </cfRule>
  </conditionalFormatting>
  <conditionalFormatting sqref="C993">
    <cfRule type="expression" dxfId="91" priority="49">
      <formula>AND(#REF!=#REF!,#REF!=#REF!)</formula>
    </cfRule>
  </conditionalFormatting>
  <conditionalFormatting sqref="F993">
    <cfRule type="containsErrors" dxfId="90" priority="48">
      <formula>ISERROR(F993)</formula>
    </cfRule>
  </conditionalFormatting>
  <conditionalFormatting sqref="F993">
    <cfRule type="containsBlanks" dxfId="89" priority="47">
      <formula>LEN(TRIM(F993))=0</formula>
    </cfRule>
  </conditionalFormatting>
  <conditionalFormatting sqref="E978">
    <cfRule type="containsErrors" dxfId="88" priority="46">
      <formula>ISERROR(E978)</formula>
    </cfRule>
  </conditionalFormatting>
  <conditionalFormatting sqref="E978">
    <cfRule type="containsBlanks" dxfId="87" priority="45">
      <formula>LEN(TRIM(E978))=0</formula>
    </cfRule>
  </conditionalFormatting>
  <conditionalFormatting sqref="E979">
    <cfRule type="containsErrors" dxfId="86" priority="44">
      <formula>ISERROR(E979)</formula>
    </cfRule>
  </conditionalFormatting>
  <conditionalFormatting sqref="E979">
    <cfRule type="containsBlanks" dxfId="85" priority="43">
      <formula>LEN(TRIM(E979))=0</formula>
    </cfRule>
  </conditionalFormatting>
  <conditionalFormatting sqref="E980">
    <cfRule type="containsErrors" dxfId="84" priority="42">
      <formula>ISERROR(E980)</formula>
    </cfRule>
  </conditionalFormatting>
  <conditionalFormatting sqref="E980">
    <cfRule type="containsBlanks" dxfId="83" priority="41">
      <formula>LEN(TRIM(E980))=0</formula>
    </cfRule>
  </conditionalFormatting>
  <conditionalFormatting sqref="E982">
    <cfRule type="containsErrors" dxfId="82" priority="40">
      <formula>ISERROR(E982)</formula>
    </cfRule>
  </conditionalFormatting>
  <conditionalFormatting sqref="E982">
    <cfRule type="containsBlanks" dxfId="81" priority="39">
      <formula>LEN(TRIM(E982))=0</formula>
    </cfRule>
  </conditionalFormatting>
  <conditionalFormatting sqref="E983">
    <cfRule type="containsErrors" dxfId="80" priority="38">
      <formula>ISERROR(E983)</formula>
    </cfRule>
  </conditionalFormatting>
  <conditionalFormatting sqref="E983">
    <cfRule type="containsBlanks" dxfId="79" priority="37">
      <formula>LEN(TRIM(E983))=0</formula>
    </cfRule>
  </conditionalFormatting>
  <conditionalFormatting sqref="E985">
    <cfRule type="containsErrors" dxfId="78" priority="36">
      <formula>ISERROR(E985)</formula>
    </cfRule>
  </conditionalFormatting>
  <conditionalFormatting sqref="E985">
    <cfRule type="containsBlanks" dxfId="77" priority="35">
      <formula>LEN(TRIM(E985))=0</formula>
    </cfRule>
  </conditionalFormatting>
  <conditionalFormatting sqref="E987">
    <cfRule type="containsBlanks" dxfId="76" priority="33">
      <formula>LEN(TRIM(E987))=0</formula>
    </cfRule>
  </conditionalFormatting>
  <conditionalFormatting sqref="E987">
    <cfRule type="containsErrors" dxfId="75" priority="34">
      <formula>ISERROR(E987)</formula>
    </cfRule>
  </conditionalFormatting>
  <conditionalFormatting sqref="E988">
    <cfRule type="containsErrors" dxfId="74" priority="32">
      <formula>ISERROR(E988)</formula>
    </cfRule>
  </conditionalFormatting>
  <conditionalFormatting sqref="E988">
    <cfRule type="containsBlanks" dxfId="73" priority="31">
      <formula>LEN(TRIM(E988))=0</formula>
    </cfRule>
  </conditionalFormatting>
  <conditionalFormatting sqref="E989">
    <cfRule type="containsErrors" dxfId="72" priority="30">
      <formula>ISERROR(E989)</formula>
    </cfRule>
  </conditionalFormatting>
  <conditionalFormatting sqref="E989">
    <cfRule type="containsBlanks" dxfId="71" priority="29">
      <formula>LEN(TRIM(E989))=0</formula>
    </cfRule>
  </conditionalFormatting>
  <conditionalFormatting sqref="E991">
    <cfRule type="containsBlanks" dxfId="70" priority="27">
      <formula>LEN(TRIM(E991))=0</formula>
    </cfRule>
  </conditionalFormatting>
  <conditionalFormatting sqref="E991">
    <cfRule type="expression" dxfId="69" priority="28">
      <formula>AND(#REF!=#REF!,#REF!=#REF!)</formula>
    </cfRule>
  </conditionalFormatting>
  <conditionalFormatting sqref="E992">
    <cfRule type="duplicateValues" dxfId="68" priority="26"/>
  </conditionalFormatting>
  <conditionalFormatting sqref="E993">
    <cfRule type="containsErrors" dxfId="67" priority="25">
      <formula>ISERROR(E993)</formula>
    </cfRule>
  </conditionalFormatting>
  <conditionalFormatting sqref="E993">
    <cfRule type="containsBlanks" dxfId="66" priority="24">
      <formula>LEN(TRIM(E993))=0</formula>
    </cfRule>
  </conditionalFormatting>
  <conditionalFormatting sqref="E997">
    <cfRule type="containsErrors" dxfId="65" priority="23">
      <formula>ISERROR(E997)</formula>
    </cfRule>
  </conditionalFormatting>
  <conditionalFormatting sqref="E997">
    <cfRule type="containsBlanks" dxfId="64" priority="22">
      <formula>LEN(TRIM(E997))=0</formula>
    </cfRule>
  </conditionalFormatting>
  <conditionalFormatting sqref="C997">
    <cfRule type="expression" dxfId="63" priority="21">
      <formula>AND(#REF!=#REF!,#REF!=#REF!)</formula>
    </cfRule>
  </conditionalFormatting>
  <conditionalFormatting sqref="E1003 E1007 E1011 E1015 E1019">
    <cfRule type="containsErrors" dxfId="62" priority="20">
      <formula>ISERROR(E1003)</formula>
    </cfRule>
  </conditionalFormatting>
  <conditionalFormatting sqref="E1003 E1007 E1011 E1015 E1019">
    <cfRule type="containsBlanks" dxfId="61" priority="19">
      <formula>LEN(TRIM(E1003))=0</formula>
    </cfRule>
  </conditionalFormatting>
  <conditionalFormatting sqref="G1070">
    <cfRule type="containsBlanks" dxfId="60" priority="15">
      <formula>LEN(TRIM(G1070))=0</formula>
    </cfRule>
    <cfRule type="containsText" dxfId="59" priority="16" operator="containsText" text="blank">
      <formula>NOT(ISERROR(SEARCH("blank",G1070)))</formula>
    </cfRule>
  </conditionalFormatting>
  <conditionalFormatting sqref="G1070">
    <cfRule type="containsBlanks" dxfId="58" priority="14">
      <formula>LEN(TRIM(G1070))=0</formula>
    </cfRule>
  </conditionalFormatting>
  <conditionalFormatting sqref="G1070">
    <cfRule type="containsBlanks" dxfId="57" priority="13">
      <formula>LEN(TRIM(G1070))=0</formula>
    </cfRule>
  </conditionalFormatting>
  <conditionalFormatting sqref="G1070">
    <cfRule type="duplicateValues" dxfId="56" priority="17"/>
  </conditionalFormatting>
  <conditionalFormatting sqref="G1070">
    <cfRule type="duplicateValues" dxfId="55" priority="18"/>
  </conditionalFormatting>
  <conditionalFormatting sqref="C1112:C1115">
    <cfRule type="containsBlanks" dxfId="54" priority="7">
      <formula>LEN(TRIM(C1112))=0</formula>
    </cfRule>
    <cfRule type="containsText" dxfId="53" priority="8" operator="containsText" text="blank">
      <formula>NOT(ISERROR(SEARCH("blank",C1112)))</formula>
    </cfRule>
  </conditionalFormatting>
  <conditionalFormatting sqref="C1112:C1115">
    <cfRule type="containsBlanks" dxfId="52" priority="6">
      <formula>LEN(TRIM(C1112))=0</formula>
    </cfRule>
  </conditionalFormatting>
  <conditionalFormatting sqref="C1112:C1115">
    <cfRule type="containsBlanks" dxfId="51" priority="5">
      <formula>LEN(TRIM(C1112))=0</formula>
    </cfRule>
  </conditionalFormatting>
  <conditionalFormatting sqref="C1109:C1111">
    <cfRule type="containsBlanks" dxfId="50" priority="11">
      <formula>LEN(TRIM(C1109))=0</formula>
    </cfRule>
    <cfRule type="containsText" dxfId="49" priority="12" operator="containsText" text="blank">
      <formula>NOT(ISERROR(SEARCH("blank",C1109)))</formula>
    </cfRule>
  </conditionalFormatting>
  <conditionalFormatting sqref="C1109:C1111">
    <cfRule type="containsBlanks" dxfId="48" priority="10">
      <formula>LEN(TRIM(C1109))=0</formula>
    </cfRule>
  </conditionalFormatting>
  <conditionalFormatting sqref="C1109:C1111">
    <cfRule type="containsBlanks" dxfId="47" priority="9">
      <formula>LEN(TRIM(C1109))=0</formula>
    </cfRule>
  </conditionalFormatting>
  <conditionalFormatting sqref="C1116:C1128">
    <cfRule type="containsBlanks" dxfId="46" priority="3">
      <formula>LEN(TRIM(C1116))=0</formula>
    </cfRule>
    <cfRule type="containsText" dxfId="45" priority="4" operator="containsText" text="blank">
      <formula>NOT(ISERROR(SEARCH("blank",C1116)))</formula>
    </cfRule>
  </conditionalFormatting>
  <conditionalFormatting sqref="C1116:C1128">
    <cfRule type="containsBlanks" dxfId="44" priority="2">
      <formula>LEN(TRIM(C1116))=0</formula>
    </cfRule>
  </conditionalFormatting>
  <conditionalFormatting sqref="C1116:C1128">
    <cfRule type="containsBlanks" dxfId="43" priority="1">
      <formula>LEN(TRIM(C1116))=0</formula>
    </cfRule>
  </conditionalFormatting>
  <dataValidations count="5">
    <dataValidation type="list" allowBlank="1" showInputMessage="1" showErrorMessage="1" sqref="C383">
      <formula1>INDIRECT($P383)</formula1>
    </dataValidation>
    <dataValidation allowBlank="1" showInputMessage="1" showErrorMessage="1" promptTitle="Định dạng ngày" prompt="dd/mm/yyyy" sqref="B168:B232 B8:B166"/>
    <dataValidation type="list" allowBlank="1" showInputMessage="1" showErrorMessage="1" promptTitle="Xin chọn" prompt="Trường thông tin thay đổi" sqref="D8:D103 D253 D168:D169 E170:E171 D149:D166 E173:E224 D147 D141:D144 D108:D133 D135:D137 D106">
      <formula1>$K$8:$K$25</formula1>
    </dataValidation>
    <dataValidation type="list" allowBlank="1" showInputMessage="1" showErrorMessage="1" promptTitle="Xin chọn" prompt="Chi nhánh thay đổi thông tin" sqref="C8:C125 C127 C131:C152 C173:C224 C164:C166 C168:C171">
      <formula1>DS_CN</formula1>
    </dataValidation>
    <dataValidation type="list" allowBlank="1" showInputMessage="1" showErrorMessage="1" sqref="G5:G82 G142:G232 G134:G140 G131 G127 G122:G125 G106:G113 G101:G103 G96:G98 G94 G90 G85:G88">
      <formula1>$L$8:$L$14</formula1>
    </dataValidation>
  </dataValidations>
  <hyperlinks>
    <hyperlink ref="E483" r:id="rId1" display="thuongdm@vpbank.com.vn"/>
    <hyperlink ref="D117" r:id="rId2"/>
    <hyperlink ref="G607" r:id="rId3" display="vinhmn@vpbank.com.vn"/>
    <hyperlink ref="F639" r:id="rId4" display="HUONGPTT3@VPBANK.COM.VN"/>
    <hyperlink ref="F638" r:id="rId5" display="HAIDM2@VPBANK.COM.VN"/>
  </hyperlinks>
  <pageMargins left="0.25" right="0.25" top="0.75" bottom="0.75" header="0.3" footer="0.3"/>
  <pageSetup paperSize="9" orientation="landscape" verticalDpi="300" r:id="rId6"/>
  <drawing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pane ySplit="4" topLeftCell="A20" activePane="bottomLeft" state="frozen"/>
      <selection pane="bottomLeft" activeCell="B33" sqref="B33"/>
    </sheetView>
  </sheetViews>
  <sheetFormatPr defaultRowHeight="15"/>
  <cols>
    <col min="1" max="1" width="24.85546875" customWidth="1"/>
    <col min="2" max="2" width="24.42578125" customWidth="1"/>
    <col min="3" max="3" width="30.28515625" customWidth="1"/>
    <col min="4" max="4" width="24.140625" customWidth="1"/>
  </cols>
  <sheetData>
    <row r="1" spans="1:5" ht="15" customHeight="1">
      <c r="A1" s="796" t="s">
        <v>862</v>
      </c>
      <c r="B1" s="797"/>
      <c r="C1" s="797"/>
      <c r="D1" s="798"/>
      <c r="E1" s="8"/>
    </row>
    <row r="2" spans="1:5" ht="15.75" customHeight="1" thickBot="1">
      <c r="A2" s="799"/>
      <c r="B2" s="800"/>
      <c r="C2" s="800"/>
      <c r="D2" s="801"/>
      <c r="E2" s="8"/>
    </row>
    <row r="4" spans="1:5" ht="15.75">
      <c r="A4" s="738" t="s">
        <v>781</v>
      </c>
      <c r="B4" s="738" t="s">
        <v>793</v>
      </c>
      <c r="C4" s="738" t="s">
        <v>755</v>
      </c>
      <c r="D4" s="739" t="s">
        <v>863</v>
      </c>
    </row>
    <row r="5" spans="1:5" ht="19.5" customHeight="1">
      <c r="A5" s="740" t="s">
        <v>789</v>
      </c>
      <c r="B5" s="740" t="s">
        <v>787</v>
      </c>
      <c r="C5" s="740" t="s">
        <v>3</v>
      </c>
      <c r="D5" s="741"/>
    </row>
    <row r="6" spans="1:5" ht="19.5" customHeight="1">
      <c r="A6" s="740" t="s">
        <v>3410</v>
      </c>
      <c r="B6" s="740" t="s">
        <v>3411</v>
      </c>
      <c r="C6" s="740" t="s">
        <v>3</v>
      </c>
      <c r="D6" s="741"/>
    </row>
    <row r="7" spans="1:5" ht="19.5" customHeight="1">
      <c r="A7" s="740" t="s">
        <v>3558</v>
      </c>
      <c r="B7" s="740" t="s">
        <v>3557</v>
      </c>
      <c r="C7" s="740" t="s">
        <v>532</v>
      </c>
      <c r="D7" s="741"/>
    </row>
    <row r="8" spans="1:5" ht="19.5" customHeight="1">
      <c r="A8" s="740" t="s">
        <v>873</v>
      </c>
      <c r="B8" s="740" t="s">
        <v>103</v>
      </c>
      <c r="C8" s="740" t="s">
        <v>3</v>
      </c>
      <c r="D8" s="741"/>
    </row>
    <row r="9" spans="1:5" ht="19.5" customHeight="1">
      <c r="A9" s="740" t="s">
        <v>790</v>
      </c>
      <c r="B9" s="740" t="s">
        <v>788</v>
      </c>
      <c r="C9" s="740" t="s">
        <v>3</v>
      </c>
      <c r="D9" s="741"/>
    </row>
    <row r="10" spans="1:5" ht="19.5" customHeight="1">
      <c r="A10" s="740" t="s">
        <v>186</v>
      </c>
      <c r="B10" s="740" t="s">
        <v>764</v>
      </c>
      <c r="C10" s="740" t="s">
        <v>140</v>
      </c>
      <c r="D10" s="741"/>
    </row>
    <row r="11" spans="1:5" ht="19.5" customHeight="1">
      <c r="A11" s="740" t="s">
        <v>785</v>
      </c>
      <c r="B11" s="740" t="s">
        <v>784</v>
      </c>
      <c r="C11" s="740" t="s">
        <v>3078</v>
      </c>
      <c r="D11" s="741"/>
    </row>
    <row r="12" spans="1:5" ht="19.5" customHeight="1">
      <c r="A12" s="740" t="s">
        <v>499</v>
      </c>
      <c r="B12" s="740" t="s">
        <v>763</v>
      </c>
      <c r="C12" s="740" t="s">
        <v>3078</v>
      </c>
      <c r="D12" s="741"/>
    </row>
    <row r="13" spans="1:5" ht="19.5" customHeight="1">
      <c r="A13" s="740" t="s">
        <v>786</v>
      </c>
      <c r="B13" s="740" t="s">
        <v>751</v>
      </c>
      <c r="C13" s="740" t="s">
        <v>3078</v>
      </c>
      <c r="D13" s="741"/>
    </row>
    <row r="14" spans="1:5" ht="19.5" customHeight="1">
      <c r="A14" s="740" t="s">
        <v>782</v>
      </c>
      <c r="B14" s="740" t="s">
        <v>761</v>
      </c>
      <c r="C14" s="740" t="s">
        <v>3078</v>
      </c>
      <c r="D14" s="741"/>
    </row>
    <row r="15" spans="1:5" ht="19.5" customHeight="1">
      <c r="A15" s="740" t="s">
        <v>783</v>
      </c>
      <c r="B15" s="740" t="s">
        <v>726</v>
      </c>
      <c r="C15" s="740" t="s">
        <v>532</v>
      </c>
      <c r="D15" s="741"/>
    </row>
    <row r="16" spans="1:5" ht="19.5" customHeight="1">
      <c r="A16" s="740" t="s">
        <v>792</v>
      </c>
      <c r="B16" s="740" t="s">
        <v>791</v>
      </c>
      <c r="C16" s="740" t="s">
        <v>3</v>
      </c>
      <c r="D16" s="741"/>
    </row>
    <row r="17" spans="1:4" ht="19.5" customHeight="1">
      <c r="A17" s="740" t="s">
        <v>795</v>
      </c>
      <c r="B17" s="740" t="s">
        <v>794</v>
      </c>
      <c r="C17" s="740" t="s">
        <v>532</v>
      </c>
      <c r="D17" s="741"/>
    </row>
    <row r="18" spans="1:4" ht="19.5" customHeight="1">
      <c r="A18" s="740" t="s">
        <v>796</v>
      </c>
      <c r="B18" s="740" t="s">
        <v>797</v>
      </c>
      <c r="C18" s="740" t="s">
        <v>3</v>
      </c>
      <c r="D18" s="741"/>
    </row>
    <row r="19" spans="1:4" ht="19.5" customHeight="1">
      <c r="A19" s="740" t="s">
        <v>800</v>
      </c>
      <c r="B19" s="740" t="s">
        <v>38</v>
      </c>
      <c r="C19" s="740" t="s">
        <v>3</v>
      </c>
      <c r="D19" s="741"/>
    </row>
    <row r="20" spans="1:4" ht="19.5" customHeight="1">
      <c r="A20" s="740" t="s">
        <v>326</v>
      </c>
      <c r="B20" s="740" t="s">
        <v>861</v>
      </c>
      <c r="C20" s="740" t="s">
        <v>247</v>
      </c>
      <c r="D20" s="741"/>
    </row>
    <row r="21" spans="1:4" ht="19.5" customHeight="1">
      <c r="A21" s="740" t="s">
        <v>874</v>
      </c>
      <c r="B21" s="740" t="s">
        <v>25</v>
      </c>
      <c r="C21" s="740" t="s">
        <v>3</v>
      </c>
      <c r="D21" s="741"/>
    </row>
    <row r="22" spans="1:4" ht="19.5" customHeight="1">
      <c r="A22" s="740" t="s">
        <v>875</v>
      </c>
      <c r="B22" s="740" t="s">
        <v>235</v>
      </c>
      <c r="C22" s="740" t="s">
        <v>140</v>
      </c>
      <c r="D22" s="741"/>
    </row>
    <row r="23" spans="1:4" ht="19.5" customHeight="1">
      <c r="A23" s="740" t="s">
        <v>876</v>
      </c>
      <c r="B23" s="740" t="s">
        <v>155</v>
      </c>
      <c r="C23" s="740" t="s">
        <v>140</v>
      </c>
      <c r="D23" s="741"/>
    </row>
    <row r="24" spans="1:4" ht="19.5" customHeight="1">
      <c r="A24" s="740" t="s">
        <v>877</v>
      </c>
      <c r="B24" s="740" t="s">
        <v>279</v>
      </c>
      <c r="C24" s="740" t="s">
        <v>247</v>
      </c>
      <c r="D24" s="741"/>
    </row>
    <row r="25" spans="1:4" ht="19.5" customHeight="1">
      <c r="A25" s="740" t="s">
        <v>514</v>
      </c>
      <c r="B25" s="740" t="s">
        <v>3107</v>
      </c>
      <c r="C25" s="742" t="s">
        <v>3078</v>
      </c>
      <c r="D25" s="742"/>
    </row>
    <row r="26" spans="1:4" ht="19.5" customHeight="1">
      <c r="A26" s="740" t="s">
        <v>683</v>
      </c>
      <c r="B26" s="740" t="s">
        <v>789</v>
      </c>
      <c r="C26" s="740" t="s">
        <v>140</v>
      </c>
      <c r="D26" s="742" t="s">
        <v>3289</v>
      </c>
    </row>
    <row r="27" spans="1:4" ht="19.5" customHeight="1">
      <c r="A27" s="740" t="s">
        <v>3059</v>
      </c>
      <c r="B27" s="740" t="s">
        <v>3290</v>
      </c>
      <c r="C27" s="740" t="s">
        <v>3</v>
      </c>
      <c r="D27" s="742" t="s">
        <v>3291</v>
      </c>
    </row>
    <row r="28" spans="1:4" ht="15.75">
      <c r="A28" s="740" t="s">
        <v>2899</v>
      </c>
      <c r="B28" s="740" t="s">
        <v>3538</v>
      </c>
      <c r="C28" s="740" t="s">
        <v>532</v>
      </c>
      <c r="D28" s="742" t="s">
        <v>3539</v>
      </c>
    </row>
    <row r="29" spans="1:4" ht="15.75">
      <c r="A29" s="740" t="s">
        <v>2906</v>
      </c>
      <c r="B29" s="740" t="s">
        <v>6232</v>
      </c>
      <c r="C29" s="740" t="s">
        <v>3</v>
      </c>
      <c r="D29" s="744" t="s">
        <v>6233</v>
      </c>
    </row>
    <row r="30" spans="1:4" ht="15.75">
      <c r="A30" s="740" t="s">
        <v>6913</v>
      </c>
      <c r="B30" s="740" t="s">
        <v>6910</v>
      </c>
      <c r="C30" s="740" t="s">
        <v>3078</v>
      </c>
      <c r="D30" s="744" t="s">
        <v>6914</v>
      </c>
    </row>
    <row r="31" spans="1:4" ht="15.75">
      <c r="A31" s="740" t="s">
        <v>6915</v>
      </c>
      <c r="B31" s="743" t="s">
        <v>6909</v>
      </c>
      <c r="C31" s="740" t="s">
        <v>140</v>
      </c>
      <c r="D31" s="744" t="s">
        <v>6916</v>
      </c>
    </row>
    <row r="32" spans="1:4" ht="15.75">
      <c r="A32" s="742" t="s">
        <v>6921</v>
      </c>
      <c r="B32" s="742" t="s">
        <v>6919</v>
      </c>
      <c r="C32" s="742" t="s">
        <v>532</v>
      </c>
      <c r="D32" s="742" t="s">
        <v>6922</v>
      </c>
    </row>
    <row r="33" spans="1:4" ht="15.75">
      <c r="A33" s="742" t="s">
        <v>2942</v>
      </c>
      <c r="B33" s="742" t="s">
        <v>6928</v>
      </c>
      <c r="C33" s="742" t="s">
        <v>247</v>
      </c>
      <c r="D33" s="742" t="s">
        <v>6929</v>
      </c>
    </row>
    <row r="34" spans="1:4" ht="15.75">
      <c r="A34" s="742" t="s">
        <v>3061</v>
      </c>
      <c r="B34" s="742" t="s">
        <v>7003</v>
      </c>
      <c r="C34" s="742" t="s">
        <v>3</v>
      </c>
      <c r="D34" s="742"/>
    </row>
  </sheetData>
  <autoFilter ref="A4:D29"/>
  <mergeCells count="1">
    <mergeCell ref="A1:D2"/>
  </mergeCells>
  <conditionalFormatting sqref="A5:C24 A25:B30 C26:C31 A31">
    <cfRule type="containsBlanks" dxfId="42" priority="7">
      <formula>LEN(TRIM(A5))=0</formula>
    </cfRule>
    <cfRule type="containsText" dxfId="41" priority="8" operator="containsText" text="blank">
      <formula>NOT(ISERROR(SEARCH("blank",A5)))</formula>
    </cfRule>
  </conditionalFormatting>
  <conditionalFormatting sqref="A5:C24 A25:B30 C26:C31 A31">
    <cfRule type="containsBlanks" dxfId="40" priority="6">
      <formula>LEN(TRIM(A5))=0</formula>
    </cfRule>
  </conditionalFormatting>
  <conditionalFormatting sqref="A5:C24 A25:B30 C26:C31 A31">
    <cfRule type="containsBlanks" dxfId="39" priority="5">
      <formula>LEN(TRIM(A5))=0</formula>
    </cfRule>
  </conditionalFormatting>
  <conditionalFormatting sqref="B31">
    <cfRule type="containsBlanks" dxfId="38" priority="3">
      <formula>LEN(TRIM(B31))=0</formula>
    </cfRule>
    <cfRule type="containsText" dxfId="37" priority="4" operator="containsText" text="blank">
      <formula>NOT(ISERROR(SEARCH("blank",B31)))</formula>
    </cfRule>
  </conditionalFormatting>
  <conditionalFormatting sqref="B31">
    <cfRule type="containsBlanks" dxfId="36" priority="2">
      <formula>LEN(TRIM(B31))=0</formula>
    </cfRule>
  </conditionalFormatting>
  <conditionalFormatting sqref="B31">
    <cfRule type="containsBlanks" dxfId="35" priority="1">
      <formula>LEN(TRIM(B31))=0</formula>
    </cfRule>
  </conditionalFormatting>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Y11"/>
  <sheetViews>
    <sheetView topLeftCell="A7" workbookViewId="0">
      <selection activeCell="D9" sqref="D1:D1048576"/>
    </sheetView>
  </sheetViews>
  <sheetFormatPr defaultColWidth="9.140625" defaultRowHeight="15"/>
  <cols>
    <col min="1" max="3" width="9.140625" style="139"/>
    <col min="4" max="4" width="18.28515625" style="139" customWidth="1"/>
    <col min="5" max="7" width="12.28515625" style="139" customWidth="1"/>
    <col min="8" max="8" width="9.140625" style="139"/>
    <col min="9" max="9" width="14.85546875" style="139" customWidth="1"/>
    <col min="10" max="19" width="9.140625" style="139"/>
    <col min="20" max="20" width="49.140625" style="139" customWidth="1"/>
    <col min="21" max="23" width="9.140625" style="139"/>
    <col min="24" max="24" width="10.42578125" style="139" customWidth="1"/>
    <col min="25" max="25" width="12.140625" style="139" customWidth="1"/>
    <col min="26" max="16384" width="9.140625" style="139"/>
  </cols>
  <sheetData>
    <row r="3" spans="1:25" ht="63.75" customHeight="1">
      <c r="A3" s="138">
        <v>1</v>
      </c>
      <c r="B3" s="138" t="s">
        <v>3466</v>
      </c>
      <c r="C3" s="138"/>
      <c r="D3" s="138" t="s">
        <v>3467</v>
      </c>
      <c r="E3" s="138" t="s">
        <v>3468</v>
      </c>
      <c r="F3" s="138" t="s">
        <v>237</v>
      </c>
      <c r="G3" s="138" t="s">
        <v>237</v>
      </c>
      <c r="H3" s="138" t="s">
        <v>1536</v>
      </c>
      <c r="I3" s="138" t="s">
        <v>1535</v>
      </c>
      <c r="J3" s="138" t="s">
        <v>1286</v>
      </c>
      <c r="K3" s="138" t="s">
        <v>205</v>
      </c>
      <c r="L3" s="138"/>
      <c r="M3" s="138"/>
      <c r="N3" s="138" t="s">
        <v>1277</v>
      </c>
      <c r="O3" s="138"/>
      <c r="P3" s="138"/>
      <c r="Q3" s="138"/>
      <c r="R3" s="138" t="s">
        <v>907</v>
      </c>
      <c r="S3" s="138" t="s">
        <v>908</v>
      </c>
      <c r="T3" s="138" t="s">
        <v>3469</v>
      </c>
      <c r="U3" s="138" t="s">
        <v>3470</v>
      </c>
      <c r="V3" s="138" t="s">
        <v>3471</v>
      </c>
      <c r="W3" s="138" t="s">
        <v>3472</v>
      </c>
      <c r="X3" s="138"/>
      <c r="Y3" s="138"/>
    </row>
    <row r="4" spans="1:25" ht="63.75" customHeight="1">
      <c r="A4" s="138">
        <v>2</v>
      </c>
      <c r="B4" s="138" t="s">
        <v>3473</v>
      </c>
      <c r="C4" s="138"/>
      <c r="D4" s="138" t="s">
        <v>3474</v>
      </c>
      <c r="E4" s="138" t="s">
        <v>3475</v>
      </c>
      <c r="F4" s="138" t="s">
        <v>327</v>
      </c>
      <c r="G4" s="138" t="s">
        <v>327</v>
      </c>
      <c r="H4" s="138" t="s">
        <v>1635</v>
      </c>
      <c r="I4" s="138" t="s">
        <v>1634</v>
      </c>
      <c r="J4" s="138" t="s">
        <v>1286</v>
      </c>
      <c r="K4" s="138" t="s">
        <v>248</v>
      </c>
      <c r="L4" s="138"/>
      <c r="M4" s="138"/>
      <c r="N4" s="138" t="s">
        <v>682</v>
      </c>
      <c r="O4" s="138"/>
      <c r="P4" s="138"/>
      <c r="Q4" s="138"/>
      <c r="R4" s="138" t="s">
        <v>3476</v>
      </c>
      <c r="S4" s="138" t="s">
        <v>908</v>
      </c>
      <c r="T4" s="138" t="s">
        <v>3477</v>
      </c>
      <c r="U4" s="138" t="s">
        <v>3478</v>
      </c>
      <c r="V4" s="138" t="s">
        <v>3479</v>
      </c>
      <c r="W4" s="138" t="s">
        <v>3472</v>
      </c>
      <c r="X4" s="138"/>
      <c r="Y4" s="138"/>
    </row>
    <row r="5" spans="1:25" ht="63.75" customHeight="1">
      <c r="A5" s="138">
        <v>3</v>
      </c>
      <c r="B5" s="138" t="s">
        <v>3480</v>
      </c>
      <c r="C5" s="138"/>
      <c r="D5" s="138" t="s">
        <v>3481</v>
      </c>
      <c r="E5" s="138"/>
      <c r="F5" s="138"/>
      <c r="G5" s="138"/>
      <c r="H5" s="138"/>
      <c r="I5" s="138"/>
      <c r="J5" s="138"/>
      <c r="K5" s="138"/>
      <c r="L5" s="138"/>
      <c r="M5" s="138"/>
      <c r="N5" s="138"/>
      <c r="O5" s="138"/>
      <c r="P5" s="138"/>
      <c r="Q5" s="138"/>
      <c r="R5" s="138"/>
      <c r="S5" s="138"/>
      <c r="T5" s="138"/>
      <c r="U5" s="138"/>
      <c r="V5" s="138"/>
      <c r="W5" s="138"/>
      <c r="X5" s="138"/>
      <c r="Y5" s="138"/>
    </row>
    <row r="6" spans="1:25" ht="63.75" customHeight="1">
      <c r="A6" s="140">
        <v>4</v>
      </c>
      <c r="B6" s="140" t="s">
        <v>3482</v>
      </c>
      <c r="C6" s="138"/>
      <c r="D6" s="140" t="s">
        <v>3483</v>
      </c>
      <c r="E6" s="140" t="s">
        <v>3484</v>
      </c>
      <c r="F6" s="140" t="s">
        <v>395</v>
      </c>
      <c r="G6" s="140" t="s">
        <v>395</v>
      </c>
      <c r="H6" s="140" t="s">
        <v>1693</v>
      </c>
      <c r="I6" s="140" t="s">
        <v>1692</v>
      </c>
      <c r="J6" s="140" t="s">
        <v>1286</v>
      </c>
      <c r="K6" s="140" t="s">
        <v>397</v>
      </c>
      <c r="L6" s="140"/>
      <c r="M6" s="140"/>
      <c r="N6" s="140" t="s">
        <v>1695</v>
      </c>
      <c r="O6" s="140"/>
      <c r="P6" s="140" t="s">
        <v>3485</v>
      </c>
      <c r="Q6" s="140" t="s">
        <v>3486</v>
      </c>
      <c r="R6" s="140" t="s">
        <v>3487</v>
      </c>
      <c r="S6" s="140" t="s">
        <v>1699</v>
      </c>
      <c r="T6" s="140" t="s">
        <v>3488</v>
      </c>
      <c r="U6" s="140" t="s">
        <v>3489</v>
      </c>
      <c r="V6" s="140" t="s">
        <v>3490</v>
      </c>
      <c r="W6" s="140" t="s">
        <v>3491</v>
      </c>
      <c r="X6" s="140" t="s">
        <v>3492</v>
      </c>
      <c r="Y6" s="140" t="s">
        <v>3493</v>
      </c>
    </row>
    <row r="7" spans="1:25" ht="63.75" customHeight="1">
      <c r="A7" s="138">
        <v>5</v>
      </c>
      <c r="B7" s="140" t="s">
        <v>3494</v>
      </c>
      <c r="C7" s="140"/>
      <c r="D7" s="140" t="s">
        <v>3495</v>
      </c>
      <c r="E7" s="140" t="s">
        <v>3496</v>
      </c>
      <c r="F7" s="140" t="s">
        <v>395</v>
      </c>
      <c r="G7" s="140" t="s">
        <v>395</v>
      </c>
      <c r="H7" s="140" t="s">
        <v>1693</v>
      </c>
      <c r="I7" s="140" t="s">
        <v>1692</v>
      </c>
      <c r="J7" s="140" t="s">
        <v>1286</v>
      </c>
      <c r="K7" s="140" t="s">
        <v>397</v>
      </c>
      <c r="L7" s="140"/>
      <c r="M7" s="141"/>
      <c r="N7" s="140" t="s">
        <v>1695</v>
      </c>
      <c r="O7" s="140"/>
      <c r="P7" s="140" t="s">
        <v>3485</v>
      </c>
      <c r="Q7" s="140" t="s">
        <v>3486</v>
      </c>
      <c r="R7" s="140" t="s">
        <v>3487</v>
      </c>
      <c r="S7" s="140" t="s">
        <v>1699</v>
      </c>
      <c r="T7" s="140" t="s">
        <v>3497</v>
      </c>
      <c r="U7" s="140" t="s">
        <v>3498</v>
      </c>
      <c r="V7" s="140" t="s">
        <v>3499</v>
      </c>
      <c r="W7" s="140" t="s">
        <v>3500</v>
      </c>
      <c r="X7" s="140" t="s">
        <v>3501</v>
      </c>
      <c r="Y7" s="140" t="s">
        <v>3502</v>
      </c>
    </row>
    <row r="8" spans="1:25" ht="63.75" customHeight="1">
      <c r="A8" s="138">
        <v>6</v>
      </c>
      <c r="B8" s="140" t="s">
        <v>3503</v>
      </c>
      <c r="C8" s="140"/>
      <c r="D8" s="140" t="s">
        <v>3504</v>
      </c>
      <c r="E8" s="140" t="s">
        <v>3505</v>
      </c>
      <c r="F8" s="140"/>
      <c r="G8" s="140"/>
      <c r="H8" s="140"/>
      <c r="I8" s="140" t="s">
        <v>1692</v>
      </c>
      <c r="J8" s="140" t="s">
        <v>1286</v>
      </c>
      <c r="K8" s="140" t="s">
        <v>397</v>
      </c>
      <c r="L8" s="140"/>
      <c r="M8" s="141"/>
      <c r="N8" s="140" t="s">
        <v>1695</v>
      </c>
      <c r="O8" s="140"/>
      <c r="P8" s="140"/>
      <c r="Q8" s="140"/>
      <c r="R8" s="140"/>
      <c r="S8" s="140"/>
      <c r="T8" s="140" t="s">
        <v>3506</v>
      </c>
      <c r="U8" s="140"/>
      <c r="V8" s="140"/>
      <c r="W8" s="140" t="s">
        <v>3507</v>
      </c>
      <c r="X8" s="140" t="s">
        <v>3508</v>
      </c>
      <c r="Y8" s="140">
        <v>913422134</v>
      </c>
    </row>
    <row r="9" spans="1:25" ht="63.75" customHeight="1">
      <c r="A9" s="138">
        <v>7</v>
      </c>
      <c r="B9" s="140" t="s">
        <v>3509</v>
      </c>
      <c r="C9" s="140"/>
      <c r="D9" s="140" t="s">
        <v>3510</v>
      </c>
      <c r="E9" s="140" t="s">
        <v>3511</v>
      </c>
      <c r="F9" s="140">
        <v>92309001</v>
      </c>
      <c r="G9" s="140"/>
      <c r="H9" s="140"/>
      <c r="I9" s="140" t="s">
        <v>2192</v>
      </c>
      <c r="J9" s="140" t="s">
        <v>1286</v>
      </c>
      <c r="K9" s="140" t="s">
        <v>2609</v>
      </c>
      <c r="L9" s="140"/>
      <c r="M9" s="141"/>
      <c r="N9" s="140" t="s">
        <v>2096</v>
      </c>
      <c r="O9" s="140"/>
      <c r="P9" s="140"/>
      <c r="Q9" s="140"/>
      <c r="R9" s="140"/>
      <c r="S9" s="140"/>
      <c r="T9" s="140" t="s">
        <v>3512</v>
      </c>
      <c r="U9" s="140"/>
      <c r="V9" s="140"/>
      <c r="W9" s="140" t="s">
        <v>2200</v>
      </c>
      <c r="X9" s="140" t="s">
        <v>2201</v>
      </c>
      <c r="Y9" s="140" t="s">
        <v>2202</v>
      </c>
    </row>
    <row r="10" spans="1:25" s="143" customFormat="1" ht="72.75" customHeight="1">
      <c r="A10" s="138">
        <v>8</v>
      </c>
      <c r="B10" s="142" t="s">
        <v>3513</v>
      </c>
      <c r="C10" s="140"/>
      <c r="D10" s="140" t="s">
        <v>3514</v>
      </c>
      <c r="E10" s="142" t="s">
        <v>3515</v>
      </c>
      <c r="F10" s="140"/>
      <c r="G10" s="140"/>
      <c r="H10" s="140"/>
      <c r="I10" s="140" t="s">
        <v>1670</v>
      </c>
      <c r="J10" s="140" t="s">
        <v>1286</v>
      </c>
      <c r="K10" s="140" t="s">
        <v>275</v>
      </c>
      <c r="L10" s="140"/>
      <c r="M10" s="141"/>
      <c r="N10" s="140" t="s">
        <v>682</v>
      </c>
      <c r="O10" s="140"/>
      <c r="P10" s="140"/>
      <c r="Q10" s="140"/>
      <c r="R10" s="140"/>
      <c r="S10" s="140"/>
      <c r="T10" s="142" t="s">
        <v>3516</v>
      </c>
      <c r="U10" s="140"/>
      <c r="V10" s="140"/>
      <c r="W10" s="142" t="s">
        <v>3393</v>
      </c>
      <c r="X10" s="142" t="s">
        <v>3517</v>
      </c>
      <c r="Y10" s="142" t="s">
        <v>3518</v>
      </c>
    </row>
    <row r="11" spans="1:25" s="143" customFormat="1" ht="72.75" customHeight="1">
      <c r="A11" s="138">
        <v>9</v>
      </c>
      <c r="B11" s="142" t="s">
        <v>323</v>
      </c>
      <c r="C11" s="140"/>
      <c r="D11" s="140" t="s">
        <v>3634</v>
      </c>
      <c r="E11" s="142" t="s">
        <v>322</v>
      </c>
      <c r="F11" s="140"/>
      <c r="G11" s="140"/>
      <c r="H11" s="140"/>
      <c r="I11" s="140" t="s">
        <v>3635</v>
      </c>
      <c r="J11" s="140" t="s">
        <v>1286</v>
      </c>
      <c r="K11" s="140" t="s">
        <v>252</v>
      </c>
      <c r="L11" s="140"/>
      <c r="M11" s="141"/>
      <c r="N11" s="140" t="s">
        <v>682</v>
      </c>
      <c r="O11" s="140"/>
      <c r="P11" s="140"/>
      <c r="Q11" s="140"/>
      <c r="R11" s="140"/>
      <c r="S11" s="140"/>
      <c r="T11" s="59" t="s">
        <v>1625</v>
      </c>
      <c r="U11" s="140"/>
      <c r="V11" s="140"/>
      <c r="W11" s="58" t="s">
        <v>2623</v>
      </c>
      <c r="X11" s="58" t="s">
        <v>2624</v>
      </c>
      <c r="Y11" s="73" t="s">
        <v>2625</v>
      </c>
    </row>
  </sheetData>
  <conditionalFormatting sqref="U3:W3 W7">
    <cfRule type="containsErrors" dxfId="34" priority="31">
      <formula>ISERROR(U3)</formula>
    </cfRule>
  </conditionalFormatting>
  <conditionalFormatting sqref="T7:W7 A6:A7 B6 A4:B5 D4:W5 D6:K6">
    <cfRule type="containsBlanks" dxfId="33" priority="30">
      <formula>LEN(TRIM(A4))=0</formula>
    </cfRule>
  </conditionalFormatting>
  <conditionalFormatting sqref="U4:W5">
    <cfRule type="containsErrors" dxfId="32" priority="29">
      <formula>ISERROR(U4)</formula>
    </cfRule>
  </conditionalFormatting>
  <conditionalFormatting sqref="D3 D7 T7:V7">
    <cfRule type="expression" dxfId="31" priority="32">
      <formula>AND(#REF!=#REF!,#REF!=#REF!)</formula>
    </cfRule>
  </conditionalFormatting>
  <conditionalFormatting sqref="D4:D5">
    <cfRule type="expression" dxfId="30" priority="33">
      <formula>AND(#REF!=#REF!,#REF!=#REF!)</formula>
    </cfRule>
  </conditionalFormatting>
  <conditionalFormatting sqref="W6">
    <cfRule type="containsErrors" dxfId="29" priority="28">
      <formula>ISERROR(W6)</formula>
    </cfRule>
  </conditionalFormatting>
  <conditionalFormatting sqref="W6">
    <cfRule type="containsBlanks" dxfId="28" priority="27">
      <formula>LEN(TRIM(W6))=0</formula>
    </cfRule>
  </conditionalFormatting>
  <conditionalFormatting sqref="Y6">
    <cfRule type="duplicateValues" dxfId="27" priority="26"/>
  </conditionalFormatting>
  <conditionalFormatting sqref="X6">
    <cfRule type="duplicateValues" dxfId="26" priority="25"/>
  </conditionalFormatting>
  <conditionalFormatting sqref="U6">
    <cfRule type="containsBlanks" dxfId="25" priority="22">
      <formula>LEN(TRIM(U6))=0</formula>
    </cfRule>
  </conditionalFormatting>
  <conditionalFormatting sqref="V6">
    <cfRule type="containsBlanks" dxfId="24" priority="21">
      <formula>LEN(TRIM(V6))=0</formula>
    </cfRule>
  </conditionalFormatting>
  <conditionalFormatting sqref="U6">
    <cfRule type="expression" dxfId="23" priority="23">
      <formula>AND(#REF!=#REF!,#REF!=#REF!)</formula>
    </cfRule>
  </conditionalFormatting>
  <conditionalFormatting sqref="V6">
    <cfRule type="expression" dxfId="22" priority="24">
      <formula>AND(#REF!=#REF!,#REF!=#REF!)</formula>
    </cfRule>
  </conditionalFormatting>
  <conditionalFormatting sqref="M6:T6">
    <cfRule type="containsBlanks" dxfId="21" priority="20">
      <formula>LEN(TRIM(M6))=0</formula>
    </cfRule>
  </conditionalFormatting>
  <conditionalFormatting sqref="X3:X5 X7">
    <cfRule type="duplicateValues" dxfId="20" priority="34"/>
  </conditionalFormatting>
  <conditionalFormatting sqref="Y3:Y5 Y7">
    <cfRule type="duplicateValues" dxfId="19" priority="35"/>
  </conditionalFormatting>
  <conditionalFormatting sqref="W8:W9">
    <cfRule type="containsErrors" dxfId="18" priority="16">
      <formula>ISERROR(W8)</formula>
    </cfRule>
  </conditionalFormatting>
  <conditionalFormatting sqref="T8:W9 A8:A9">
    <cfRule type="containsBlanks" dxfId="17" priority="15">
      <formula>LEN(TRIM(A8))=0</formula>
    </cfRule>
  </conditionalFormatting>
  <conditionalFormatting sqref="D8:D9 T8:V9">
    <cfRule type="expression" dxfId="16" priority="17">
      <formula>AND(#REF!=#REF!,#REF!=#REF!)</formula>
    </cfRule>
  </conditionalFormatting>
  <conditionalFormatting sqref="X8:X9">
    <cfRule type="duplicateValues" dxfId="15" priority="18"/>
  </conditionalFormatting>
  <conditionalFormatting sqref="Y8:Y9">
    <cfRule type="duplicateValues" dxfId="14" priority="19"/>
  </conditionalFormatting>
  <conditionalFormatting sqref="U10:V10 A10">
    <cfRule type="containsBlanks" dxfId="13" priority="13">
      <formula>LEN(TRIM(A10))=0</formula>
    </cfRule>
  </conditionalFormatting>
  <conditionalFormatting sqref="D10 U10:V10">
    <cfRule type="expression" dxfId="12" priority="14">
      <formula>AND(#REF!=#REF!,#REF!=#REF!)</formula>
    </cfRule>
  </conditionalFormatting>
  <conditionalFormatting sqref="T10">
    <cfRule type="containsBlanks" dxfId="11" priority="11">
      <formula>LEN(TRIM(T10))=0</formula>
    </cfRule>
  </conditionalFormatting>
  <conditionalFormatting sqref="T10">
    <cfRule type="expression" dxfId="10" priority="12">
      <formula>AND(#REF!=#REF!,#REF!=#REF!)</formula>
    </cfRule>
  </conditionalFormatting>
  <conditionalFormatting sqref="W10">
    <cfRule type="containsErrors" dxfId="9" priority="10">
      <formula>ISERROR(W10)</formula>
    </cfRule>
  </conditionalFormatting>
  <conditionalFormatting sqref="W10">
    <cfRule type="containsBlanks" dxfId="8" priority="9">
      <formula>LEN(TRIM(W10))=0</formula>
    </cfRule>
  </conditionalFormatting>
  <conditionalFormatting sqref="X10">
    <cfRule type="duplicateValues" dxfId="7" priority="8"/>
  </conditionalFormatting>
  <conditionalFormatting sqref="Y10">
    <cfRule type="duplicateValues" dxfId="6" priority="7"/>
  </conditionalFormatting>
  <conditionalFormatting sqref="U11:V11 A11">
    <cfRule type="containsBlanks" dxfId="5" priority="5">
      <formula>LEN(TRIM(A11))=0</formula>
    </cfRule>
  </conditionalFormatting>
  <conditionalFormatting sqref="D11 U11:V11">
    <cfRule type="expression" dxfId="4" priority="6">
      <formula>AND(#REF!=#REF!,#REF!=#REF!)</formula>
    </cfRule>
  </conditionalFormatting>
  <conditionalFormatting sqref="T11">
    <cfRule type="containsBlanks" dxfId="3" priority="3">
      <formula>LEN(TRIM(T11))=0</formula>
    </cfRule>
  </conditionalFormatting>
  <conditionalFormatting sqref="T11">
    <cfRule type="expression" dxfId="2" priority="4">
      <formula>AND(#REF!=#REF!,#REF!=#REF!)</formula>
    </cfRule>
  </conditionalFormatting>
  <conditionalFormatting sqref="W11:Y11">
    <cfRule type="containsErrors" dxfId="1" priority="2">
      <formula>ISERROR(W11)</formula>
    </cfRule>
  </conditionalFormatting>
  <conditionalFormatting sqref="W11:Y11">
    <cfRule type="containsBlanks" dxfId="0" priority="1">
      <formula>LEN(TRIM(W11))=0</formula>
    </cfRule>
  </conditionalFormatting>
  <hyperlinks>
    <hyperlink ref="X6" r:id="rId1"/>
    <hyperlink ref="X8" r:id="rId2"/>
    <hyperlink ref="X11" r:id="rId3" display="CUONGNC@VPBANK.COM.VN"/>
  </hyperlinks>
  <pageMargins left="0.7" right="0.7" top="0.75" bottom="0.75" header="0.3" footer="0.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23" sqref="E23"/>
    </sheetView>
  </sheetViews>
  <sheetFormatPr defaultRowHeight="15"/>
  <cols>
    <col min="2" max="2" width="30.85546875" customWidth="1"/>
    <col min="3" max="3" width="42.5703125" customWidth="1"/>
  </cols>
  <sheetData>
    <row r="1" spans="1:3" ht="21" thickBot="1">
      <c r="A1" s="803" t="s">
        <v>3079</v>
      </c>
      <c r="B1" s="804"/>
      <c r="C1" s="805"/>
    </row>
    <row r="3" spans="1:3">
      <c r="A3" s="6" t="s">
        <v>0</v>
      </c>
      <c r="B3" s="6" t="s">
        <v>766</v>
      </c>
      <c r="C3" s="6" t="s">
        <v>767</v>
      </c>
    </row>
    <row r="4" spans="1:3" ht="21" customHeight="1">
      <c r="A4" s="802">
        <v>1</v>
      </c>
      <c r="B4" s="802" t="s">
        <v>768</v>
      </c>
      <c r="C4" s="16" t="s">
        <v>769</v>
      </c>
    </row>
    <row r="5" spans="1:3" ht="21" customHeight="1">
      <c r="A5" s="802"/>
      <c r="B5" s="802"/>
      <c r="C5" s="16" t="s">
        <v>770</v>
      </c>
    </row>
    <row r="6" spans="1:3" ht="21" customHeight="1">
      <c r="A6" s="806">
        <v>2</v>
      </c>
      <c r="B6" s="806" t="s">
        <v>3076</v>
      </c>
      <c r="C6" s="16" t="s">
        <v>771</v>
      </c>
    </row>
    <row r="7" spans="1:3" ht="21" customHeight="1">
      <c r="A7" s="807"/>
      <c r="B7" s="807"/>
      <c r="C7" s="16" t="s">
        <v>772</v>
      </c>
    </row>
    <row r="8" spans="1:3" ht="21" customHeight="1">
      <c r="A8" s="802">
        <v>3</v>
      </c>
      <c r="B8" s="802" t="s">
        <v>773</v>
      </c>
      <c r="C8" s="9" t="s">
        <v>774</v>
      </c>
    </row>
    <row r="9" spans="1:3" ht="21" customHeight="1">
      <c r="A9" s="802"/>
      <c r="B9" s="802"/>
      <c r="C9" s="9" t="s">
        <v>775</v>
      </c>
    </row>
    <row r="10" spans="1:3" ht="21" customHeight="1">
      <c r="A10" s="806">
        <v>4</v>
      </c>
      <c r="B10" s="806" t="s">
        <v>3077</v>
      </c>
      <c r="C10" s="9" t="s">
        <v>776</v>
      </c>
    </row>
    <row r="11" spans="1:3" ht="21" customHeight="1">
      <c r="A11" s="807"/>
      <c r="B11" s="807"/>
      <c r="C11" s="9" t="s">
        <v>777</v>
      </c>
    </row>
    <row r="12" spans="1:3" ht="21" customHeight="1">
      <c r="A12" s="802">
        <v>5</v>
      </c>
      <c r="B12" s="802" t="s">
        <v>778</v>
      </c>
      <c r="C12" s="9" t="s">
        <v>779</v>
      </c>
    </row>
    <row r="13" spans="1:3" ht="21" customHeight="1">
      <c r="A13" s="802"/>
      <c r="B13" s="802"/>
      <c r="C13" s="9" t="s">
        <v>780</v>
      </c>
    </row>
  </sheetData>
  <mergeCells count="11">
    <mergeCell ref="A12:A13"/>
    <mergeCell ref="B12:B13"/>
    <mergeCell ref="A1:C1"/>
    <mergeCell ref="A4:A5"/>
    <mergeCell ref="B4:B5"/>
    <mergeCell ref="A8:A9"/>
    <mergeCell ref="B8:B9"/>
    <mergeCell ref="B6:B7"/>
    <mergeCell ref="B10:B11"/>
    <mergeCell ref="A6:A7"/>
    <mergeCell ref="A10:A11"/>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sqref="A1:XFD1048576"/>
    </sheetView>
  </sheetViews>
  <sheetFormatPr defaultColWidth="9" defaultRowHeight="15.75"/>
  <cols>
    <col min="1" max="1" width="6.5703125" style="668" customWidth="1"/>
    <col min="2" max="2" width="15" style="668" hidden="1" customWidth="1"/>
    <col min="3" max="3" width="22.5703125" style="668" customWidth="1"/>
    <col min="4" max="4" width="34.42578125" style="668" customWidth="1"/>
    <col min="5" max="5" width="21.140625" style="668" customWidth="1"/>
    <col min="6" max="6" width="14" style="668" hidden="1" customWidth="1"/>
    <col min="7" max="7" width="15.7109375" style="668" hidden="1" customWidth="1"/>
    <col min="8" max="8" width="17.28515625" style="668" hidden="1" customWidth="1"/>
    <col min="9" max="9" width="15.7109375" style="668" hidden="1" customWidth="1"/>
    <col min="10" max="10" width="15.7109375" style="675" hidden="1" customWidth="1"/>
    <col min="11" max="13" width="15.7109375" style="668" hidden="1" customWidth="1"/>
    <col min="14" max="14" width="20.85546875" style="676" hidden="1" customWidth="1"/>
    <col min="15" max="15" width="21.85546875" style="668" hidden="1" customWidth="1"/>
    <col min="16" max="16" width="24.85546875" style="668" hidden="1" customWidth="1"/>
    <col min="17" max="17" width="21.85546875" style="668" hidden="1" customWidth="1"/>
    <col min="18" max="18" width="29.85546875" style="677" hidden="1" customWidth="1"/>
    <col min="19" max="19" width="35.140625" style="677" customWidth="1"/>
    <col min="20" max="16384" width="9" style="668"/>
  </cols>
  <sheetData>
    <row r="1" spans="1:19">
      <c r="A1" s="808" t="s">
        <v>0</v>
      </c>
      <c r="B1" s="809" t="s">
        <v>6596</v>
      </c>
      <c r="C1" s="809" t="s">
        <v>6597</v>
      </c>
      <c r="D1" s="667" t="s">
        <v>6598</v>
      </c>
      <c r="E1" s="808" t="s">
        <v>6599</v>
      </c>
      <c r="F1" s="667" t="s">
        <v>6600</v>
      </c>
      <c r="G1" s="808" t="s">
        <v>6601</v>
      </c>
      <c r="H1" s="808" t="s">
        <v>6602</v>
      </c>
      <c r="I1" s="809" t="s">
        <v>6603</v>
      </c>
      <c r="J1" s="809" t="s">
        <v>6604</v>
      </c>
      <c r="K1" s="809" t="s">
        <v>6605</v>
      </c>
      <c r="L1" s="809" t="s">
        <v>6606</v>
      </c>
      <c r="M1" s="809" t="s">
        <v>6607</v>
      </c>
      <c r="N1" s="808" t="s">
        <v>6608</v>
      </c>
      <c r="O1" s="808" t="s">
        <v>6609</v>
      </c>
      <c r="P1" s="808" t="s">
        <v>6610</v>
      </c>
      <c r="Q1" s="808" t="s">
        <v>6611</v>
      </c>
      <c r="R1" s="808" t="s">
        <v>6612</v>
      </c>
      <c r="S1" s="808" t="s">
        <v>6613</v>
      </c>
    </row>
    <row r="2" spans="1:19">
      <c r="A2" s="808"/>
      <c r="B2" s="810"/>
      <c r="C2" s="810"/>
      <c r="D2" s="667" t="s">
        <v>893</v>
      </c>
      <c r="E2" s="809"/>
      <c r="F2" s="669" t="s">
        <v>6614</v>
      </c>
      <c r="G2" s="809"/>
      <c r="H2" s="809"/>
      <c r="I2" s="810"/>
      <c r="J2" s="810"/>
      <c r="K2" s="810"/>
      <c r="L2" s="810"/>
      <c r="M2" s="810"/>
      <c r="N2" s="809"/>
      <c r="O2" s="809"/>
      <c r="P2" s="809"/>
      <c r="Q2" s="809"/>
      <c r="R2" s="809"/>
      <c r="S2" s="809"/>
    </row>
    <row r="3" spans="1:19" ht="78.75">
      <c r="A3" s="184">
        <v>1</v>
      </c>
      <c r="B3" s="184" t="s">
        <v>6615</v>
      </c>
      <c r="C3" s="549" t="s">
        <v>6616</v>
      </c>
      <c r="D3" s="185" t="s">
        <v>6617</v>
      </c>
      <c r="E3" s="184" t="s">
        <v>6618</v>
      </c>
      <c r="F3" s="184" t="s">
        <v>6619</v>
      </c>
      <c r="G3" s="670">
        <v>12100000</v>
      </c>
      <c r="H3" s="670">
        <f t="shared" ref="H3:H9" si="0">G3/1.1</f>
        <v>11000000</v>
      </c>
      <c r="I3" s="184" t="s">
        <v>6620</v>
      </c>
      <c r="J3" s="549" t="s">
        <v>6621</v>
      </c>
      <c r="K3" s="184" t="s">
        <v>6622</v>
      </c>
      <c r="L3" s="184" t="s">
        <v>6623</v>
      </c>
      <c r="M3" s="184" t="s">
        <v>6624</v>
      </c>
      <c r="N3" s="671">
        <v>44008</v>
      </c>
      <c r="O3" s="128" t="s">
        <v>6625</v>
      </c>
      <c r="P3" s="483" t="s">
        <v>6626</v>
      </c>
      <c r="Q3" s="483" t="s">
        <v>6627</v>
      </c>
      <c r="R3" s="672" t="s">
        <v>6628</v>
      </c>
      <c r="S3" s="184" t="s">
        <v>6629</v>
      </c>
    </row>
    <row r="4" spans="1:19" ht="141.75">
      <c r="A4" s="184">
        <v>2</v>
      </c>
      <c r="B4" s="184" t="s">
        <v>6615</v>
      </c>
      <c r="C4" s="549" t="s">
        <v>275</v>
      </c>
      <c r="D4" s="185" t="s">
        <v>6630</v>
      </c>
      <c r="E4" s="184" t="s">
        <v>6631</v>
      </c>
      <c r="F4" s="184" t="s">
        <v>6632</v>
      </c>
      <c r="G4" s="670">
        <v>8050000</v>
      </c>
      <c r="H4" s="670">
        <f t="shared" si="0"/>
        <v>7318181.8181818174</v>
      </c>
      <c r="I4" s="184" t="s">
        <v>6633</v>
      </c>
      <c r="J4" s="549" t="s">
        <v>6634</v>
      </c>
      <c r="K4" s="184" t="s">
        <v>6635</v>
      </c>
      <c r="L4" s="184" t="s">
        <v>6636</v>
      </c>
      <c r="M4" s="184" t="s">
        <v>6637</v>
      </c>
      <c r="N4" s="671" t="s">
        <v>6638</v>
      </c>
      <c r="O4" s="128" t="s">
        <v>6639</v>
      </c>
      <c r="P4" s="483" t="s">
        <v>6640</v>
      </c>
      <c r="Q4" s="483"/>
      <c r="R4" s="672"/>
      <c r="S4" s="184"/>
    </row>
    <row r="5" spans="1:19" ht="94.5">
      <c r="A5" s="184">
        <v>3</v>
      </c>
      <c r="B5" s="184" t="s">
        <v>6615</v>
      </c>
      <c r="C5" s="549" t="s">
        <v>252</v>
      </c>
      <c r="D5" s="185" t="s">
        <v>6641</v>
      </c>
      <c r="E5" s="184" t="s">
        <v>6642</v>
      </c>
      <c r="F5" s="184" t="s">
        <v>6643</v>
      </c>
      <c r="G5" s="670">
        <v>10780000</v>
      </c>
      <c r="H5" s="670">
        <f t="shared" si="0"/>
        <v>9800000</v>
      </c>
      <c r="I5" s="184" t="s">
        <v>6644</v>
      </c>
      <c r="J5" s="549" t="s">
        <v>6645</v>
      </c>
      <c r="K5" s="184" t="s">
        <v>6635</v>
      </c>
      <c r="L5" s="184" t="s">
        <v>6646</v>
      </c>
      <c r="M5" s="184" t="s">
        <v>6647</v>
      </c>
      <c r="N5" s="673">
        <v>43353</v>
      </c>
      <c r="O5" s="128" t="s">
        <v>6648</v>
      </c>
      <c r="P5" s="483" t="s">
        <v>6649</v>
      </c>
      <c r="Q5" s="483" t="s">
        <v>6650</v>
      </c>
      <c r="R5" s="672" t="s">
        <v>6651</v>
      </c>
      <c r="S5" s="184" t="s">
        <v>6652</v>
      </c>
    </row>
    <row r="6" spans="1:19" ht="126">
      <c r="A6" s="184">
        <v>4</v>
      </c>
      <c r="B6" s="184" t="s">
        <v>6615</v>
      </c>
      <c r="C6" s="549" t="s">
        <v>280</v>
      </c>
      <c r="D6" s="185" t="s">
        <v>6653</v>
      </c>
      <c r="E6" s="184" t="s">
        <v>6654</v>
      </c>
      <c r="F6" s="184" t="s">
        <v>6655</v>
      </c>
      <c r="G6" s="670">
        <v>19800000</v>
      </c>
      <c r="H6" s="670">
        <f t="shared" si="0"/>
        <v>18000000</v>
      </c>
      <c r="I6" s="184" t="s">
        <v>6656</v>
      </c>
      <c r="J6" s="549" t="s">
        <v>6657</v>
      </c>
      <c r="K6" s="184" t="s">
        <v>6635</v>
      </c>
      <c r="L6" s="184" t="s">
        <v>6658</v>
      </c>
      <c r="M6" s="184" t="s">
        <v>6659</v>
      </c>
      <c r="N6" s="673">
        <v>43736</v>
      </c>
      <c r="O6" s="128" t="s">
        <v>6660</v>
      </c>
      <c r="P6" s="483" t="s">
        <v>6661</v>
      </c>
      <c r="Q6" s="483" t="s">
        <v>6662</v>
      </c>
      <c r="R6" s="672" t="s">
        <v>6663</v>
      </c>
      <c r="S6" s="184" t="s">
        <v>6664</v>
      </c>
    </row>
    <row r="7" spans="1:19" ht="110.25">
      <c r="A7" s="184">
        <v>5</v>
      </c>
      <c r="B7" s="184" t="s">
        <v>6615</v>
      </c>
      <c r="C7" s="549" t="s">
        <v>2789</v>
      </c>
      <c r="D7" s="185" t="s">
        <v>6665</v>
      </c>
      <c r="E7" s="184" t="s">
        <v>6666</v>
      </c>
      <c r="F7" s="184" t="s">
        <v>6667</v>
      </c>
      <c r="G7" s="670">
        <v>470660000</v>
      </c>
      <c r="H7" s="670">
        <f t="shared" si="0"/>
        <v>427872727.27272725</v>
      </c>
      <c r="I7" s="184" t="s">
        <v>6668</v>
      </c>
      <c r="J7" s="549" t="s">
        <v>6669</v>
      </c>
      <c r="K7" s="184" t="s">
        <v>6670</v>
      </c>
      <c r="L7" s="184" t="s">
        <v>6623</v>
      </c>
      <c r="M7" s="184" t="s">
        <v>6671</v>
      </c>
      <c r="N7" s="673">
        <v>43497</v>
      </c>
      <c r="O7" s="128" t="s">
        <v>6672</v>
      </c>
      <c r="P7" s="483" t="s">
        <v>6640</v>
      </c>
      <c r="Q7" s="549" t="s">
        <v>6673</v>
      </c>
      <c r="R7" s="672" t="s">
        <v>6674</v>
      </c>
      <c r="S7" s="184" t="s">
        <v>6675</v>
      </c>
    </row>
    <row r="8" spans="1:19" ht="78.75">
      <c r="A8" s="184">
        <v>6</v>
      </c>
      <c r="B8" s="184" t="s">
        <v>6615</v>
      </c>
      <c r="C8" s="549" t="s">
        <v>248</v>
      </c>
      <c r="D8" s="185" t="s">
        <v>6676</v>
      </c>
      <c r="E8" s="184" t="s">
        <v>6654</v>
      </c>
      <c r="F8" s="674" t="s">
        <v>6677</v>
      </c>
      <c r="G8" s="670">
        <v>12000000</v>
      </c>
      <c r="H8" s="670">
        <f t="shared" si="0"/>
        <v>10909090.909090908</v>
      </c>
      <c r="I8" s="184" t="s">
        <v>6678</v>
      </c>
      <c r="J8" s="549" t="s">
        <v>6679</v>
      </c>
      <c r="K8" s="184" t="s">
        <v>6635</v>
      </c>
      <c r="L8" s="184" t="s">
        <v>6680</v>
      </c>
      <c r="M8" s="184" t="s">
        <v>6681</v>
      </c>
      <c r="N8" s="673">
        <v>43819</v>
      </c>
      <c r="O8" s="128" t="s">
        <v>6682</v>
      </c>
      <c r="P8" s="483" t="s">
        <v>6683</v>
      </c>
      <c r="Q8" s="549" t="s">
        <v>6673</v>
      </c>
      <c r="R8" s="672" t="s">
        <v>6684</v>
      </c>
      <c r="S8" s="184" t="s">
        <v>6685</v>
      </c>
    </row>
    <row r="9" spans="1:19" ht="94.5">
      <c r="A9" s="184">
        <v>7</v>
      </c>
      <c r="B9" s="184" t="s">
        <v>6686</v>
      </c>
      <c r="C9" s="549" t="s">
        <v>205</v>
      </c>
      <c r="D9" s="185" t="s">
        <v>6687</v>
      </c>
      <c r="E9" s="184" t="s">
        <v>6688</v>
      </c>
      <c r="F9" s="184" t="s">
        <v>6689</v>
      </c>
      <c r="G9" s="670">
        <v>7700000</v>
      </c>
      <c r="H9" s="670">
        <f t="shared" si="0"/>
        <v>6999999.9999999991</v>
      </c>
      <c r="I9" s="670">
        <f>H9*3</f>
        <v>20999999.999999996</v>
      </c>
      <c r="J9" s="549" t="s">
        <v>6679</v>
      </c>
      <c r="K9" s="184" t="s">
        <v>6670</v>
      </c>
      <c r="L9" s="184" t="s">
        <v>6690</v>
      </c>
      <c r="M9" s="184" t="s">
        <v>6691</v>
      </c>
      <c r="N9" s="673">
        <v>43614</v>
      </c>
      <c r="O9" s="128" t="s">
        <v>6692</v>
      </c>
      <c r="P9" s="483" t="s">
        <v>6693</v>
      </c>
      <c r="Q9" s="483"/>
      <c r="R9" s="672" t="s">
        <v>6694</v>
      </c>
      <c r="S9" s="184" t="s">
        <v>6695</v>
      </c>
    </row>
    <row r="10" spans="1:19" ht="78.75">
      <c r="A10" s="184">
        <v>8</v>
      </c>
      <c r="B10" s="184" t="s">
        <v>6615</v>
      </c>
      <c r="C10" s="549" t="s">
        <v>143</v>
      </c>
      <c r="D10" s="185" t="s">
        <v>6696</v>
      </c>
      <c r="E10" s="184" t="s">
        <v>6697</v>
      </c>
      <c r="F10" s="184" t="s">
        <v>6698</v>
      </c>
      <c r="G10" s="670">
        <v>3350000</v>
      </c>
      <c r="H10" s="670">
        <f>G10</f>
        <v>3350000</v>
      </c>
      <c r="I10" s="184" t="s">
        <v>6699</v>
      </c>
      <c r="J10" s="549" t="s">
        <v>6679</v>
      </c>
      <c r="K10" s="184" t="s">
        <v>6635</v>
      </c>
      <c r="L10" s="184" t="s">
        <v>6658</v>
      </c>
      <c r="M10" s="184" t="s">
        <v>6637</v>
      </c>
      <c r="N10" s="673">
        <v>43580</v>
      </c>
      <c r="O10" s="128" t="s">
        <v>6700</v>
      </c>
      <c r="P10" s="483" t="s">
        <v>6701</v>
      </c>
      <c r="Q10" s="483" t="s">
        <v>6673</v>
      </c>
      <c r="R10" s="672" t="s">
        <v>6702</v>
      </c>
      <c r="S10" s="184" t="s">
        <v>6703</v>
      </c>
    </row>
    <row r="11" spans="1:19" ht="110.25">
      <c r="A11" s="184">
        <v>9</v>
      </c>
      <c r="B11" s="184" t="s">
        <v>6615</v>
      </c>
      <c r="C11" s="549" t="s">
        <v>147</v>
      </c>
      <c r="D11" s="185" t="s">
        <v>6704</v>
      </c>
      <c r="E11" s="184" t="s">
        <v>6688</v>
      </c>
      <c r="F11" s="184" t="s">
        <v>6705</v>
      </c>
      <c r="G11" s="670">
        <v>12000000</v>
      </c>
      <c r="H11" s="670">
        <f>G11/1.1</f>
        <v>10909090.909090908</v>
      </c>
      <c r="I11" s="184" t="s">
        <v>6678</v>
      </c>
      <c r="J11" s="549" t="s">
        <v>6706</v>
      </c>
      <c r="K11" s="184" t="s">
        <v>6635</v>
      </c>
      <c r="L11" s="184" t="s">
        <v>6707</v>
      </c>
      <c r="M11" s="184" t="s">
        <v>6708</v>
      </c>
      <c r="N11" s="673" t="s">
        <v>6709</v>
      </c>
      <c r="O11" s="128" t="s">
        <v>6710</v>
      </c>
      <c r="P11" s="549" t="s">
        <v>6711</v>
      </c>
      <c r="Q11" s="549"/>
      <c r="R11" s="672" t="s">
        <v>6712</v>
      </c>
      <c r="S11" s="184" t="s">
        <v>6713</v>
      </c>
    </row>
    <row r="12" spans="1:19" ht="63">
      <c r="A12" s="184">
        <v>10</v>
      </c>
      <c r="B12" s="184" t="s">
        <v>6615</v>
      </c>
      <c r="C12" s="549" t="s">
        <v>466</v>
      </c>
      <c r="D12" s="185" t="s">
        <v>6714</v>
      </c>
      <c r="E12" s="184" t="s">
        <v>6715</v>
      </c>
      <c r="F12" s="184" t="s">
        <v>6716</v>
      </c>
      <c r="G12" s="670">
        <v>14000000</v>
      </c>
      <c r="H12" s="670">
        <f>G12/1.1</f>
        <v>12727272.727272727</v>
      </c>
      <c r="I12" s="184" t="s">
        <v>6717</v>
      </c>
      <c r="J12" s="549" t="s">
        <v>6621</v>
      </c>
      <c r="K12" s="184" t="s">
        <v>6635</v>
      </c>
      <c r="L12" s="184" t="s">
        <v>6658</v>
      </c>
      <c r="M12" s="184" t="s">
        <v>6718</v>
      </c>
      <c r="N12" s="673"/>
      <c r="O12" s="128" t="s">
        <v>6719</v>
      </c>
      <c r="P12" s="483" t="s">
        <v>6640</v>
      </c>
      <c r="Q12" s="549" t="s">
        <v>6720</v>
      </c>
      <c r="R12" s="672" t="s">
        <v>6721</v>
      </c>
      <c r="S12" s="184" t="s">
        <v>6722</v>
      </c>
    </row>
    <row r="13" spans="1:19" ht="110.25">
      <c r="A13" s="184">
        <v>11</v>
      </c>
      <c r="B13" s="184" t="s">
        <v>6615</v>
      </c>
      <c r="C13" s="549" t="s">
        <v>565</v>
      </c>
      <c r="D13" s="185" t="s">
        <v>6723</v>
      </c>
      <c r="E13" s="184" t="s">
        <v>6618</v>
      </c>
      <c r="F13" s="184" t="s">
        <v>6724</v>
      </c>
      <c r="G13" s="670">
        <v>16920000</v>
      </c>
      <c r="H13" s="670">
        <f>G13/1.1</f>
        <v>15381818.18181818</v>
      </c>
      <c r="I13" s="184" t="s">
        <v>6725</v>
      </c>
      <c r="J13" s="549" t="s">
        <v>6621</v>
      </c>
      <c r="K13" s="184" t="s">
        <v>6635</v>
      </c>
      <c r="L13" s="184" t="s">
        <v>6623</v>
      </c>
      <c r="M13" s="184" t="s">
        <v>6726</v>
      </c>
      <c r="N13" s="671" t="s">
        <v>6727</v>
      </c>
      <c r="O13" s="128" t="s">
        <v>6728</v>
      </c>
      <c r="P13" s="549" t="s">
        <v>6640</v>
      </c>
      <c r="Q13" s="549" t="s">
        <v>6673</v>
      </c>
      <c r="R13" s="672" t="s">
        <v>6729</v>
      </c>
      <c r="S13" s="184" t="s">
        <v>6730</v>
      </c>
    </row>
    <row r="14" spans="1:19" ht="78.75">
      <c r="A14" s="184">
        <v>12</v>
      </c>
      <c r="B14" s="184" t="s">
        <v>6615</v>
      </c>
      <c r="C14" s="549" t="s">
        <v>535</v>
      </c>
      <c r="D14" s="185" t="s">
        <v>6731</v>
      </c>
      <c r="E14" s="184" t="s">
        <v>6732</v>
      </c>
      <c r="F14" s="184" t="s">
        <v>6733</v>
      </c>
      <c r="G14" s="670">
        <v>9400000</v>
      </c>
      <c r="H14" s="670">
        <f>G14/1.1</f>
        <v>8545454.5454545449</v>
      </c>
      <c r="I14" s="184" t="s">
        <v>6734</v>
      </c>
      <c r="J14" s="549" t="s">
        <v>6621</v>
      </c>
      <c r="K14" s="184" t="s">
        <v>6635</v>
      </c>
      <c r="L14" s="184" t="s">
        <v>6658</v>
      </c>
      <c r="M14" s="184" t="s">
        <v>6624</v>
      </c>
      <c r="N14" s="671" t="s">
        <v>6735</v>
      </c>
      <c r="O14" s="128" t="s">
        <v>6736</v>
      </c>
      <c r="P14" s="483" t="s">
        <v>6640</v>
      </c>
      <c r="Q14" s="483" t="s">
        <v>6673</v>
      </c>
      <c r="R14" s="672" t="s">
        <v>6737</v>
      </c>
      <c r="S14" s="184" t="s">
        <v>6738</v>
      </c>
    </row>
    <row r="15" spans="1:19" ht="63" hidden="1">
      <c r="A15" s="184">
        <v>13</v>
      </c>
      <c r="B15" s="184"/>
      <c r="C15" s="549" t="s">
        <v>6739</v>
      </c>
      <c r="D15" s="185" t="s">
        <v>6740</v>
      </c>
      <c r="E15" s="184" t="s">
        <v>6741</v>
      </c>
      <c r="F15" s="184" t="s">
        <v>6742</v>
      </c>
      <c r="G15" s="670">
        <v>170299559</v>
      </c>
      <c r="H15" s="670">
        <f>G15/1.1</f>
        <v>154817780.90909091</v>
      </c>
      <c r="I15" s="184"/>
      <c r="J15" s="549"/>
      <c r="K15" s="184"/>
      <c r="L15" s="184"/>
      <c r="M15" s="184"/>
      <c r="N15" s="673"/>
      <c r="O15" s="128" t="s">
        <v>6719</v>
      </c>
      <c r="P15" s="483" t="s">
        <v>6640</v>
      </c>
      <c r="Q15" s="483"/>
      <c r="R15" s="672" t="s">
        <v>6743</v>
      </c>
      <c r="S15" s="184"/>
    </row>
  </sheetData>
  <mergeCells count="17">
    <mergeCell ref="O1:O2"/>
    <mergeCell ref="P1:P2"/>
    <mergeCell ref="Q1:Q2"/>
    <mergeCell ref="R1:R2"/>
    <mergeCell ref="S1:S2"/>
    <mergeCell ref="N1:N2"/>
    <mergeCell ref="A1:A2"/>
    <mergeCell ref="B1:B2"/>
    <mergeCell ref="C1:C2"/>
    <mergeCell ref="E1:E2"/>
    <mergeCell ref="G1:G2"/>
    <mergeCell ref="H1:H2"/>
    <mergeCell ref="I1:I2"/>
    <mergeCell ref="J1:J2"/>
    <mergeCell ref="K1:K2"/>
    <mergeCell ref="L1:L2"/>
    <mergeCell ref="M1:M2"/>
  </mergeCells>
  <hyperlinks>
    <hyperlink ref="R10" r:id="rId1"/>
    <hyperlink ref="R11" r:id="rId2"/>
    <hyperlink ref="R15" r:id="rId3"/>
    <hyperlink ref="R14" r:id="rId4"/>
    <hyperlink ref="R6" r:id="rId5"/>
    <hyperlink ref="R5" r:id="rId6"/>
    <hyperlink ref="R13" r:id="rId7"/>
    <hyperlink ref="R12" r:id="rId8"/>
    <hyperlink ref="R7" r:id="rId9"/>
    <hyperlink ref="R3" r:id="rId10"/>
    <hyperlink ref="R9" r:id="rId11"/>
    <hyperlink ref="R8"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
  <sheetViews>
    <sheetView workbookViewId="0">
      <selection activeCell="J12" sqref="J12"/>
    </sheetView>
  </sheetViews>
  <sheetFormatPr defaultRowHeight="15"/>
  <cols>
    <col min="2" max="2" width="14.85546875" customWidth="1"/>
    <col min="3" max="3" width="21.85546875" customWidth="1"/>
    <col min="4" max="4" width="25.85546875" customWidth="1"/>
    <col min="5" max="5" width="14" customWidth="1"/>
    <col min="6" max="6" width="66.5703125" style="7" customWidth="1"/>
  </cols>
  <sheetData>
    <row r="1" spans="1:7">
      <c r="A1" s="1"/>
      <c r="B1" s="1"/>
      <c r="C1" s="1"/>
      <c r="D1" s="1"/>
      <c r="E1" s="1"/>
    </row>
    <row r="2" spans="1:7" ht="20.25" customHeight="1">
      <c r="A2" s="1"/>
      <c r="B2" s="749" t="s">
        <v>667</v>
      </c>
      <c r="C2" s="749"/>
      <c r="D2" s="749"/>
      <c r="E2" s="749"/>
      <c r="F2" s="749"/>
    </row>
    <row r="3" spans="1:7">
      <c r="A3" s="1"/>
      <c r="B3" s="1"/>
      <c r="C3" s="1"/>
      <c r="D3" s="1"/>
      <c r="E3" s="1"/>
    </row>
    <row r="4" spans="1:7">
      <c r="A4" s="1"/>
      <c r="B4" s="746" t="s">
        <v>668</v>
      </c>
      <c r="C4" s="748" t="s">
        <v>669</v>
      </c>
      <c r="D4" s="748"/>
      <c r="E4" s="748"/>
      <c r="F4" s="748" t="s">
        <v>765</v>
      </c>
    </row>
    <row r="5" spans="1:7">
      <c r="A5" s="1"/>
      <c r="B5" s="747"/>
      <c r="C5" s="51" t="s">
        <v>670</v>
      </c>
      <c r="D5" s="51" t="s">
        <v>671</v>
      </c>
      <c r="E5" s="51" t="s">
        <v>672</v>
      </c>
      <c r="F5" s="748"/>
    </row>
    <row r="6" spans="1:7" ht="34.5" customHeight="1">
      <c r="A6" s="1"/>
      <c r="B6" s="48" t="s">
        <v>3412</v>
      </c>
      <c r="C6" s="46" t="s">
        <v>3312</v>
      </c>
      <c r="D6" s="163" t="s">
        <v>3413</v>
      </c>
      <c r="E6" s="47" t="s">
        <v>3414</v>
      </c>
      <c r="F6" s="49" t="s">
        <v>4174</v>
      </c>
      <c r="G6" s="5"/>
    </row>
    <row r="7" spans="1:7" ht="34.5" customHeight="1">
      <c r="A7" s="1"/>
      <c r="B7" s="2" t="s">
        <v>673</v>
      </c>
      <c r="C7" s="50" t="s">
        <v>674</v>
      </c>
      <c r="D7" s="162" t="s">
        <v>675</v>
      </c>
      <c r="E7" s="40" t="s">
        <v>676</v>
      </c>
      <c r="F7" s="41" t="s">
        <v>3314</v>
      </c>
      <c r="G7" s="5"/>
    </row>
    <row r="8" spans="1:7" ht="34.5" customHeight="1">
      <c r="A8" s="1"/>
      <c r="B8" s="2" t="s">
        <v>677</v>
      </c>
      <c r="C8" s="50" t="s">
        <v>6215</v>
      </c>
      <c r="D8" s="409" t="s">
        <v>6216</v>
      </c>
      <c r="E8" s="40" t="s">
        <v>6217</v>
      </c>
      <c r="F8" s="42" t="s">
        <v>6218</v>
      </c>
      <c r="G8" s="5"/>
    </row>
    <row r="9" spans="1:7" ht="34.5" customHeight="1">
      <c r="A9" s="1"/>
      <c r="B9" s="2" t="s">
        <v>678</v>
      </c>
      <c r="C9" s="50" t="s">
        <v>679</v>
      </c>
      <c r="D9" s="164" t="s">
        <v>680</v>
      </c>
      <c r="E9" s="40" t="s">
        <v>681</v>
      </c>
      <c r="F9" s="42" t="s">
        <v>3315</v>
      </c>
      <c r="G9" s="5"/>
    </row>
    <row r="10" spans="1:7" ht="34.5" customHeight="1">
      <c r="A10" s="1"/>
      <c r="B10" s="2" t="s">
        <v>1277</v>
      </c>
      <c r="C10" s="50" t="s">
        <v>3085</v>
      </c>
      <c r="D10" s="165" t="s">
        <v>3086</v>
      </c>
      <c r="E10" s="40" t="s">
        <v>3087</v>
      </c>
      <c r="F10" s="42" t="s">
        <v>3313</v>
      </c>
      <c r="G10" s="5"/>
    </row>
    <row r="11" spans="1:7" ht="33.75" customHeight="1">
      <c r="A11" s="1"/>
      <c r="B11" s="3" t="s">
        <v>682</v>
      </c>
      <c r="C11" s="15" t="s">
        <v>3966</v>
      </c>
      <c r="D11" s="162" t="s">
        <v>3967</v>
      </c>
      <c r="E11" s="161" t="s">
        <v>3969</v>
      </c>
      <c r="F11" s="42" t="s">
        <v>3968</v>
      </c>
    </row>
    <row r="12" spans="1:7">
      <c r="A12" s="1"/>
      <c r="B12" s="4"/>
      <c r="C12" s="1"/>
      <c r="D12" s="1"/>
      <c r="E12" s="1"/>
    </row>
  </sheetData>
  <mergeCells count="4">
    <mergeCell ref="B4:B5"/>
    <mergeCell ref="F4:F5"/>
    <mergeCell ref="C4:E4"/>
    <mergeCell ref="B2:F2"/>
  </mergeCells>
  <hyperlinks>
    <hyperlink ref="D9" r:id="rId1"/>
    <hyperlink ref="D10" r:id="rId2"/>
    <hyperlink ref="D7" r:id="rId3"/>
    <hyperlink ref="D6" r:id="rId4"/>
    <hyperlink ref="D11" r:id="rId5"/>
    <hyperlink ref="D8" r:id="rId6"/>
  </hyperlinks>
  <pageMargins left="0.7" right="0.7" top="0.75" bottom="0.75" header="0.3" footer="0.3"/>
  <pageSetup paperSize="9" orientation="portrait" verticalDpi="0"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228"/>
  <sheetViews>
    <sheetView zoomScale="85" zoomScaleNormal="85" workbookViewId="0">
      <pane xSplit="6" ySplit="1" topLeftCell="G79" activePane="bottomRight" state="frozen"/>
      <selection pane="topRight" activeCell="E1" sqref="E1"/>
      <selection pane="bottomLeft" activeCell="A2" sqref="A2"/>
      <selection pane="bottomRight" activeCell="C88" sqref="C88"/>
    </sheetView>
  </sheetViews>
  <sheetFormatPr defaultColWidth="9.140625" defaultRowHeight="15"/>
  <cols>
    <col min="1" max="1" width="10.5703125" style="20" customWidth="1"/>
    <col min="2" max="2" width="12.7109375" style="20" customWidth="1"/>
    <col min="3" max="3" width="16.140625" style="30" customWidth="1"/>
    <col min="4" max="4" width="12" style="30" customWidth="1"/>
    <col min="5" max="5" width="21.42578125" style="30" customWidth="1"/>
    <col min="6" max="6" width="22.140625" style="30" customWidth="1"/>
    <col min="7" max="7" width="36.28515625" style="61" customWidth="1"/>
    <col min="8" max="8" width="15" style="30" customWidth="1"/>
    <col min="9" max="16384" width="9.140625" style="30"/>
  </cols>
  <sheetData>
    <row r="1" spans="1:7" s="20" customFormat="1" ht="28.5">
      <c r="A1" s="17" t="s">
        <v>867</v>
      </c>
      <c r="B1" s="18" t="s">
        <v>3081</v>
      </c>
      <c r="C1" s="18" t="s">
        <v>865</v>
      </c>
      <c r="D1" s="18" t="s">
        <v>866</v>
      </c>
      <c r="E1" s="18" t="s">
        <v>868</v>
      </c>
      <c r="F1" s="18" t="s">
        <v>864</v>
      </c>
      <c r="G1" s="19" t="s">
        <v>3852</v>
      </c>
    </row>
    <row r="2" spans="1:7" s="25" customFormat="1" ht="33.75" customHeight="1">
      <c r="A2" s="21">
        <v>1</v>
      </c>
      <c r="B2" s="22" t="s">
        <v>913</v>
      </c>
      <c r="C2" s="22" t="s">
        <v>1</v>
      </c>
      <c r="D2" s="22" t="s">
        <v>2</v>
      </c>
      <c r="E2" s="22" t="s">
        <v>3</v>
      </c>
      <c r="F2" s="22" t="s">
        <v>2901</v>
      </c>
      <c r="G2" s="155">
        <v>0</v>
      </c>
    </row>
    <row r="3" spans="1:7" s="25" customFormat="1" ht="33.75" customHeight="1">
      <c r="A3" s="21">
        <v>2</v>
      </c>
      <c r="B3" s="22" t="s">
        <v>913</v>
      </c>
      <c r="C3" s="22" t="s">
        <v>6</v>
      </c>
      <c r="D3" s="22" t="s">
        <v>7</v>
      </c>
      <c r="E3" s="22" t="s">
        <v>3</v>
      </c>
      <c r="F3" s="22" t="s">
        <v>2903</v>
      </c>
      <c r="G3" s="155">
        <v>0</v>
      </c>
    </row>
    <row r="4" spans="1:7" s="25" customFormat="1" ht="33.75" customHeight="1">
      <c r="A4" s="21">
        <v>3</v>
      </c>
      <c r="B4" s="22" t="s">
        <v>913</v>
      </c>
      <c r="C4" s="22" t="s">
        <v>11</v>
      </c>
      <c r="D4" s="22" t="s">
        <v>12</v>
      </c>
      <c r="E4" s="22" t="s">
        <v>3</v>
      </c>
      <c r="F4" s="22" t="s">
        <v>2906</v>
      </c>
      <c r="G4" s="155">
        <v>0</v>
      </c>
    </row>
    <row r="5" spans="1:7" s="25" customFormat="1" ht="33.75" customHeight="1">
      <c r="A5" s="21">
        <v>4</v>
      </c>
      <c r="B5" s="22" t="s">
        <v>913</v>
      </c>
      <c r="C5" s="22" t="s">
        <v>14</v>
      </c>
      <c r="D5" s="22" t="s">
        <v>15</v>
      </c>
      <c r="E5" s="22" t="s">
        <v>3</v>
      </c>
      <c r="F5" s="22" t="s">
        <v>2918</v>
      </c>
      <c r="G5" s="155">
        <v>0</v>
      </c>
    </row>
    <row r="6" spans="1:7" s="25" customFormat="1" ht="33.75" customHeight="1">
      <c r="A6" s="21">
        <v>5</v>
      </c>
      <c r="B6" s="22" t="s">
        <v>913</v>
      </c>
      <c r="C6" s="22" t="s">
        <v>17</v>
      </c>
      <c r="D6" s="22" t="s">
        <v>18</v>
      </c>
      <c r="E6" s="22" t="s">
        <v>3</v>
      </c>
      <c r="F6" s="22" t="s">
        <v>2919</v>
      </c>
      <c r="G6" s="155">
        <v>0</v>
      </c>
    </row>
    <row r="7" spans="1:7" s="25" customFormat="1" ht="33.75" customHeight="1">
      <c r="A7" s="21">
        <v>6</v>
      </c>
      <c r="B7" s="22" t="s">
        <v>913</v>
      </c>
      <c r="C7" s="22" t="s">
        <v>20</v>
      </c>
      <c r="D7" s="22" t="s">
        <v>21</v>
      </c>
      <c r="E7" s="22" t="s">
        <v>3</v>
      </c>
      <c r="F7" s="22" t="s">
        <v>2926</v>
      </c>
      <c r="G7" s="155">
        <v>0</v>
      </c>
    </row>
    <row r="8" spans="1:7" s="25" customFormat="1" ht="33.75" customHeight="1">
      <c r="A8" s="21">
        <v>7</v>
      </c>
      <c r="B8" s="22" t="s">
        <v>913</v>
      </c>
      <c r="C8" s="22" t="s">
        <v>23</v>
      </c>
      <c r="D8" s="22" t="s">
        <v>24</v>
      </c>
      <c r="E8" s="22" t="s">
        <v>3</v>
      </c>
      <c r="F8" s="22" t="s">
        <v>2929</v>
      </c>
      <c r="G8" s="155">
        <v>0</v>
      </c>
    </row>
    <row r="9" spans="1:7" s="25" customFormat="1" ht="33.75" customHeight="1">
      <c r="A9" s="21">
        <v>8</v>
      </c>
      <c r="B9" s="22" t="s">
        <v>913</v>
      </c>
      <c r="C9" s="22" t="s">
        <v>27</v>
      </c>
      <c r="D9" s="22" t="s">
        <v>28</v>
      </c>
      <c r="E9" s="22" t="s">
        <v>3</v>
      </c>
      <c r="F9" s="22" t="s">
        <v>2931</v>
      </c>
      <c r="G9" s="155">
        <v>0</v>
      </c>
    </row>
    <row r="10" spans="1:7" s="25" customFormat="1" ht="33.75" customHeight="1">
      <c r="A10" s="21">
        <v>9</v>
      </c>
      <c r="B10" s="22" t="s">
        <v>902</v>
      </c>
      <c r="C10" s="22" t="s">
        <v>725</v>
      </c>
      <c r="D10" s="22" t="s">
        <v>32</v>
      </c>
      <c r="E10" s="22" t="s">
        <v>3</v>
      </c>
      <c r="F10" s="22" t="s">
        <v>2936</v>
      </c>
      <c r="G10" s="155">
        <v>0</v>
      </c>
    </row>
    <row r="11" spans="1:7" s="25" customFormat="1" ht="33.75" customHeight="1">
      <c r="A11" s="21">
        <v>10</v>
      </c>
      <c r="B11" s="22" t="s">
        <v>913</v>
      </c>
      <c r="C11" s="22" t="s">
        <v>34</v>
      </c>
      <c r="D11" s="22" t="s">
        <v>35</v>
      </c>
      <c r="E11" s="22" t="s">
        <v>3</v>
      </c>
      <c r="F11" s="22" t="s">
        <v>2941</v>
      </c>
      <c r="G11" s="155">
        <v>0</v>
      </c>
    </row>
    <row r="12" spans="1:7" s="25" customFormat="1" ht="33.75" customHeight="1">
      <c r="A12" s="21">
        <v>11</v>
      </c>
      <c r="B12" s="22" t="s">
        <v>913</v>
      </c>
      <c r="C12" s="22" t="s">
        <v>40</v>
      </c>
      <c r="D12" s="22" t="s">
        <v>41</v>
      </c>
      <c r="E12" s="22" t="s">
        <v>3</v>
      </c>
      <c r="F12" s="22" t="s">
        <v>2946</v>
      </c>
      <c r="G12" s="155">
        <v>0</v>
      </c>
    </row>
    <row r="13" spans="1:7" s="25" customFormat="1" ht="33.75" customHeight="1">
      <c r="A13" s="21">
        <v>12</v>
      </c>
      <c r="B13" s="22" t="s">
        <v>913</v>
      </c>
      <c r="C13" s="22" t="s">
        <v>8</v>
      </c>
      <c r="D13" s="22" t="s">
        <v>9</v>
      </c>
      <c r="E13" s="22" t="s">
        <v>3</v>
      </c>
      <c r="F13" s="22" t="s">
        <v>2948</v>
      </c>
      <c r="G13" s="155">
        <v>0</v>
      </c>
    </row>
    <row r="14" spans="1:7" s="25" customFormat="1" ht="33.75" customHeight="1">
      <c r="A14" s="21">
        <v>13</v>
      </c>
      <c r="B14" s="22" t="s">
        <v>913</v>
      </c>
      <c r="C14" s="22" t="s">
        <v>44</v>
      </c>
      <c r="D14" s="22" t="s">
        <v>45</v>
      </c>
      <c r="E14" s="22" t="s">
        <v>3</v>
      </c>
      <c r="F14" s="22" t="s">
        <v>2683</v>
      </c>
      <c r="G14" s="155">
        <v>0</v>
      </c>
    </row>
    <row r="15" spans="1:7" s="25" customFormat="1" ht="33.75" customHeight="1">
      <c r="A15" s="21">
        <v>14</v>
      </c>
      <c r="B15" s="22" t="s">
        <v>913</v>
      </c>
      <c r="C15" s="22" t="s">
        <v>47</v>
      </c>
      <c r="D15" s="22" t="s">
        <v>48</v>
      </c>
      <c r="E15" s="22" t="s">
        <v>3</v>
      </c>
      <c r="F15" s="22" t="s">
        <v>2949</v>
      </c>
      <c r="G15" s="155">
        <v>0</v>
      </c>
    </row>
    <row r="16" spans="1:7" s="25" customFormat="1" ht="33.75" customHeight="1">
      <c r="A16" s="21">
        <v>15</v>
      </c>
      <c r="B16" s="22" t="s">
        <v>913</v>
      </c>
      <c r="C16" s="22" t="s">
        <v>51</v>
      </c>
      <c r="D16" s="22" t="s">
        <v>52</v>
      </c>
      <c r="E16" s="22" t="s">
        <v>3</v>
      </c>
      <c r="F16" s="22" t="s">
        <v>2951</v>
      </c>
      <c r="G16" s="155">
        <v>0</v>
      </c>
    </row>
    <row r="17" spans="1:7" s="25" customFormat="1" ht="33.75" customHeight="1">
      <c r="A17" s="21">
        <v>16</v>
      </c>
      <c r="B17" s="22" t="s">
        <v>913</v>
      </c>
      <c r="C17" s="22" t="s">
        <v>54</v>
      </c>
      <c r="D17" s="22" t="s">
        <v>55</v>
      </c>
      <c r="E17" s="22" t="s">
        <v>3</v>
      </c>
      <c r="F17" s="22" t="s">
        <v>2954</v>
      </c>
      <c r="G17" s="155">
        <v>0</v>
      </c>
    </row>
    <row r="18" spans="1:7" s="25" customFormat="1" ht="33.75" customHeight="1">
      <c r="A18" s="21">
        <v>17</v>
      </c>
      <c r="B18" s="22" t="s">
        <v>913</v>
      </c>
      <c r="C18" s="22" t="s">
        <v>57</v>
      </c>
      <c r="D18" s="22" t="s">
        <v>58</v>
      </c>
      <c r="E18" s="22" t="s">
        <v>3</v>
      </c>
      <c r="F18" s="22" t="s">
        <v>2960</v>
      </c>
      <c r="G18" s="155">
        <v>0</v>
      </c>
    </row>
    <row r="19" spans="1:7" s="25" customFormat="1" ht="33.75" customHeight="1">
      <c r="A19" s="21">
        <v>18</v>
      </c>
      <c r="B19" s="22" t="s">
        <v>913</v>
      </c>
      <c r="C19" s="22" t="s">
        <v>60</v>
      </c>
      <c r="D19" s="22" t="s">
        <v>61</v>
      </c>
      <c r="E19" s="22" t="s">
        <v>3</v>
      </c>
      <c r="F19" s="22" t="s">
        <v>2965</v>
      </c>
      <c r="G19" s="155">
        <v>0</v>
      </c>
    </row>
    <row r="20" spans="1:7" s="25" customFormat="1" ht="33.75" customHeight="1">
      <c r="A20" s="21">
        <v>19</v>
      </c>
      <c r="B20" s="22" t="s">
        <v>902</v>
      </c>
      <c r="C20" s="22" t="s">
        <v>63</v>
      </c>
      <c r="D20" s="22" t="s">
        <v>64</v>
      </c>
      <c r="E20" s="22" t="s">
        <v>3</v>
      </c>
      <c r="F20" s="22" t="s">
        <v>2966</v>
      </c>
      <c r="G20" s="155">
        <v>0</v>
      </c>
    </row>
    <row r="21" spans="1:7" s="25" customFormat="1" ht="33.75" customHeight="1">
      <c r="A21" s="21">
        <v>20</v>
      </c>
      <c r="B21" s="22" t="s">
        <v>913</v>
      </c>
      <c r="C21" s="22" t="s">
        <v>66</v>
      </c>
      <c r="D21" s="22" t="s">
        <v>67</v>
      </c>
      <c r="E21" s="22" t="s">
        <v>3</v>
      </c>
      <c r="F21" s="22" t="s">
        <v>2970</v>
      </c>
      <c r="G21" s="155">
        <v>0</v>
      </c>
    </row>
    <row r="22" spans="1:7" s="25" customFormat="1" ht="33.75" customHeight="1">
      <c r="A22" s="21">
        <v>21</v>
      </c>
      <c r="B22" s="22" t="s">
        <v>913</v>
      </c>
      <c r="C22" s="22" t="s">
        <v>71</v>
      </c>
      <c r="D22" s="22" t="s">
        <v>72</v>
      </c>
      <c r="E22" s="22" t="s">
        <v>3</v>
      </c>
      <c r="F22" s="22" t="s">
        <v>2973</v>
      </c>
      <c r="G22" s="155">
        <v>0</v>
      </c>
    </row>
    <row r="23" spans="1:7" s="25" customFormat="1" ht="33.75" customHeight="1">
      <c r="A23" s="21">
        <v>22</v>
      </c>
      <c r="B23" s="22" t="s">
        <v>913</v>
      </c>
      <c r="C23" s="22" t="s">
        <v>74</v>
      </c>
      <c r="D23" s="22" t="s">
        <v>75</v>
      </c>
      <c r="E23" s="22" t="s">
        <v>3</v>
      </c>
      <c r="F23" s="22" t="s">
        <v>2975</v>
      </c>
      <c r="G23" s="155">
        <v>0</v>
      </c>
    </row>
    <row r="24" spans="1:7" s="25" customFormat="1" ht="33.75" customHeight="1">
      <c r="A24" s="21">
        <v>23</v>
      </c>
      <c r="B24" s="22" t="s">
        <v>913</v>
      </c>
      <c r="C24" s="22" t="s">
        <v>77</v>
      </c>
      <c r="D24" s="22" t="s">
        <v>78</v>
      </c>
      <c r="E24" s="22" t="s">
        <v>3</v>
      </c>
      <c r="F24" s="22" t="s">
        <v>2978</v>
      </c>
      <c r="G24" s="155">
        <v>0</v>
      </c>
    </row>
    <row r="25" spans="1:7" s="25" customFormat="1" ht="33.75" customHeight="1">
      <c r="A25" s="21">
        <v>24</v>
      </c>
      <c r="B25" s="22" t="s">
        <v>913</v>
      </c>
      <c r="C25" s="22" t="s">
        <v>69</v>
      </c>
      <c r="D25" s="22" t="s">
        <v>70</v>
      </c>
      <c r="E25" s="22" t="s">
        <v>3</v>
      </c>
      <c r="F25" s="22" t="s">
        <v>2979</v>
      </c>
      <c r="G25" s="155">
        <v>0</v>
      </c>
    </row>
    <row r="26" spans="1:7" s="25" customFormat="1" ht="33.75" customHeight="1">
      <c r="A26" s="21">
        <v>25</v>
      </c>
      <c r="B26" s="22" t="s">
        <v>913</v>
      </c>
      <c r="C26" s="22" t="s">
        <v>80</v>
      </c>
      <c r="D26" s="22" t="s">
        <v>81</v>
      </c>
      <c r="E26" s="22" t="s">
        <v>3</v>
      </c>
      <c r="F26" s="22" t="s">
        <v>2982</v>
      </c>
      <c r="G26" s="155">
        <v>0</v>
      </c>
    </row>
    <row r="27" spans="1:7" s="25" customFormat="1" ht="33.75" customHeight="1">
      <c r="A27" s="21">
        <v>26</v>
      </c>
      <c r="B27" s="22" t="s">
        <v>913</v>
      </c>
      <c r="C27" s="22" t="s">
        <v>82</v>
      </c>
      <c r="D27" s="22" t="s">
        <v>83</v>
      </c>
      <c r="E27" s="22" t="s">
        <v>3</v>
      </c>
      <c r="F27" s="22" t="s">
        <v>2983</v>
      </c>
      <c r="G27" s="155">
        <v>0</v>
      </c>
    </row>
    <row r="28" spans="1:7" s="25" customFormat="1" ht="33.75" customHeight="1">
      <c r="A28" s="21">
        <v>27</v>
      </c>
      <c r="B28" s="22" t="s">
        <v>913</v>
      </c>
      <c r="C28" s="22" t="s">
        <v>85</v>
      </c>
      <c r="D28" s="22" t="s">
        <v>86</v>
      </c>
      <c r="E28" s="22" t="s">
        <v>3</v>
      </c>
      <c r="F28" s="22" t="s">
        <v>2989</v>
      </c>
      <c r="G28" s="155">
        <v>0</v>
      </c>
    </row>
    <row r="29" spans="1:7" s="25" customFormat="1" ht="33.75" customHeight="1">
      <c r="A29" s="21">
        <v>28</v>
      </c>
      <c r="B29" s="22" t="s">
        <v>913</v>
      </c>
      <c r="C29" s="22" t="s">
        <v>36</v>
      </c>
      <c r="D29" s="22" t="s">
        <v>37</v>
      </c>
      <c r="E29" s="22" t="s">
        <v>3</v>
      </c>
      <c r="F29" s="22" t="s">
        <v>2990</v>
      </c>
      <c r="G29" s="155">
        <v>0</v>
      </c>
    </row>
    <row r="30" spans="1:7" s="25" customFormat="1" ht="33.75" customHeight="1">
      <c r="A30" s="21">
        <v>29</v>
      </c>
      <c r="B30" s="22" t="s">
        <v>913</v>
      </c>
      <c r="C30" s="22" t="s">
        <v>88</v>
      </c>
      <c r="D30" s="22" t="s">
        <v>89</v>
      </c>
      <c r="E30" s="22" t="s">
        <v>3</v>
      </c>
      <c r="F30" s="22" t="s">
        <v>2991</v>
      </c>
      <c r="G30" s="155">
        <v>0</v>
      </c>
    </row>
    <row r="31" spans="1:7" s="25" customFormat="1" ht="33.75" customHeight="1">
      <c r="A31" s="21">
        <v>30</v>
      </c>
      <c r="B31" s="22" t="s">
        <v>913</v>
      </c>
      <c r="C31" s="22" t="s">
        <v>101</v>
      </c>
      <c r="D31" s="22" t="s">
        <v>102</v>
      </c>
      <c r="E31" s="22" t="s">
        <v>3</v>
      </c>
      <c r="F31" s="22" t="s">
        <v>2992</v>
      </c>
      <c r="G31" s="155">
        <v>0</v>
      </c>
    </row>
    <row r="32" spans="1:7" s="25" customFormat="1" ht="33.75" customHeight="1">
      <c r="A32" s="21">
        <v>31</v>
      </c>
      <c r="B32" s="22" t="s">
        <v>913</v>
      </c>
      <c r="C32" s="22" t="s">
        <v>91</v>
      </c>
      <c r="D32" s="22" t="s">
        <v>92</v>
      </c>
      <c r="E32" s="22" t="s">
        <v>3</v>
      </c>
      <c r="F32" s="22" t="s">
        <v>3007</v>
      </c>
      <c r="G32" s="155">
        <v>0</v>
      </c>
    </row>
    <row r="33" spans="1:7" s="25" customFormat="1" ht="33.75" customHeight="1">
      <c r="A33" s="21">
        <v>32</v>
      </c>
      <c r="B33" s="22" t="s">
        <v>913</v>
      </c>
      <c r="C33" s="22" t="s">
        <v>93</v>
      </c>
      <c r="D33" s="22" t="s">
        <v>94</v>
      </c>
      <c r="E33" s="22" t="s">
        <v>3</v>
      </c>
      <c r="F33" s="22" t="s">
        <v>3016</v>
      </c>
      <c r="G33" s="155">
        <v>0</v>
      </c>
    </row>
    <row r="34" spans="1:7" s="25" customFormat="1" ht="33.75" customHeight="1">
      <c r="A34" s="21">
        <v>33</v>
      </c>
      <c r="B34" s="22" t="s">
        <v>913</v>
      </c>
      <c r="C34" s="22" t="s">
        <v>98</v>
      </c>
      <c r="D34" s="22" t="s">
        <v>99</v>
      </c>
      <c r="E34" s="22" t="s">
        <v>3</v>
      </c>
      <c r="F34" s="22" t="s">
        <v>3029</v>
      </c>
      <c r="G34" s="155">
        <v>0</v>
      </c>
    </row>
    <row r="35" spans="1:7" s="25" customFormat="1" ht="33.75" customHeight="1">
      <c r="A35" s="21">
        <v>34</v>
      </c>
      <c r="B35" s="22" t="s">
        <v>902</v>
      </c>
      <c r="C35" s="22" t="s">
        <v>111</v>
      </c>
      <c r="D35" s="22" t="s">
        <v>112</v>
      </c>
      <c r="E35" s="22" t="s">
        <v>3</v>
      </c>
      <c r="F35" s="22" t="s">
        <v>2680</v>
      </c>
      <c r="G35" s="157" t="s">
        <v>3930</v>
      </c>
    </row>
    <row r="36" spans="1:7" s="25" customFormat="1" ht="33.75" customHeight="1">
      <c r="A36" s="21">
        <v>35</v>
      </c>
      <c r="B36" s="22" t="s">
        <v>913</v>
      </c>
      <c r="C36" s="22" t="s">
        <v>105</v>
      </c>
      <c r="D36" s="22" t="s">
        <v>106</v>
      </c>
      <c r="E36" s="22" t="s">
        <v>3</v>
      </c>
      <c r="F36" s="22" t="s">
        <v>3031</v>
      </c>
      <c r="G36" s="155">
        <v>0</v>
      </c>
    </row>
    <row r="37" spans="1:7" s="25" customFormat="1" ht="33.75" customHeight="1">
      <c r="A37" s="21">
        <v>36</v>
      </c>
      <c r="B37" s="22" t="s">
        <v>913</v>
      </c>
      <c r="C37" s="22" t="s">
        <v>108</v>
      </c>
      <c r="D37" s="22" t="s">
        <v>109</v>
      </c>
      <c r="E37" s="22" t="s">
        <v>3</v>
      </c>
      <c r="F37" s="22" t="s">
        <v>3036</v>
      </c>
      <c r="G37" s="155">
        <v>0</v>
      </c>
    </row>
    <row r="38" spans="1:7" s="25" customFormat="1" ht="33.75" customHeight="1">
      <c r="A38" s="21">
        <v>37</v>
      </c>
      <c r="B38" s="22" t="s">
        <v>913</v>
      </c>
      <c r="C38" s="22" t="s">
        <v>114</v>
      </c>
      <c r="D38" s="22" t="s">
        <v>115</v>
      </c>
      <c r="E38" s="22" t="s">
        <v>3</v>
      </c>
      <c r="F38" s="22" t="s">
        <v>3039</v>
      </c>
      <c r="G38" s="157" t="s">
        <v>3905</v>
      </c>
    </row>
    <row r="39" spans="1:7" s="25" customFormat="1" ht="33.75" customHeight="1">
      <c r="A39" s="21">
        <v>38</v>
      </c>
      <c r="B39" s="22" t="s">
        <v>913</v>
      </c>
      <c r="C39" s="22" t="s">
        <v>116</v>
      </c>
      <c r="D39" s="22" t="s">
        <v>117</v>
      </c>
      <c r="E39" s="22" t="s">
        <v>3</v>
      </c>
      <c r="F39" s="22" t="s">
        <v>3043</v>
      </c>
      <c r="G39" s="155">
        <v>0</v>
      </c>
    </row>
    <row r="40" spans="1:7" s="25" customFormat="1" ht="33.75" customHeight="1">
      <c r="A40" s="21">
        <v>39</v>
      </c>
      <c r="B40" s="22" t="s">
        <v>913</v>
      </c>
      <c r="C40" s="22" t="s">
        <v>120</v>
      </c>
      <c r="D40" s="22" t="s">
        <v>121</v>
      </c>
      <c r="E40" s="22" t="s">
        <v>3</v>
      </c>
      <c r="F40" s="22" t="s">
        <v>3048</v>
      </c>
      <c r="G40" s="155">
        <v>0</v>
      </c>
    </row>
    <row r="41" spans="1:7" s="25" customFormat="1" ht="33.75" customHeight="1">
      <c r="A41" s="21">
        <v>40</v>
      </c>
      <c r="B41" s="22" t="s">
        <v>913</v>
      </c>
      <c r="C41" s="22" t="s">
        <v>123</v>
      </c>
      <c r="D41" s="22" t="s">
        <v>124</v>
      </c>
      <c r="E41" s="22" t="s">
        <v>3</v>
      </c>
      <c r="F41" s="22" t="s">
        <v>1211</v>
      </c>
      <c r="G41" s="155">
        <v>0</v>
      </c>
    </row>
    <row r="42" spans="1:7" s="25" customFormat="1" ht="33.75" customHeight="1">
      <c r="A42" s="21">
        <v>41</v>
      </c>
      <c r="B42" s="22" t="s">
        <v>913</v>
      </c>
      <c r="C42" s="22" t="s">
        <v>96</v>
      </c>
      <c r="D42" s="22" t="s">
        <v>97</v>
      </c>
      <c r="E42" s="22" t="s">
        <v>3</v>
      </c>
      <c r="F42" s="22" t="s">
        <v>3050</v>
      </c>
      <c r="G42" s="157" t="s">
        <v>3904</v>
      </c>
    </row>
    <row r="43" spans="1:7" s="25" customFormat="1" ht="33.75" customHeight="1">
      <c r="A43" s="21">
        <v>42</v>
      </c>
      <c r="B43" s="22" t="s">
        <v>913</v>
      </c>
      <c r="C43" s="22" t="s">
        <v>125</v>
      </c>
      <c r="D43" s="22" t="s">
        <v>126</v>
      </c>
      <c r="E43" s="22" t="s">
        <v>3</v>
      </c>
      <c r="F43" s="22" t="s">
        <v>3055</v>
      </c>
      <c r="G43" s="155">
        <v>0</v>
      </c>
    </row>
    <row r="44" spans="1:7" s="25" customFormat="1" ht="33.75" customHeight="1">
      <c r="A44" s="21">
        <v>43</v>
      </c>
      <c r="B44" s="22" t="s">
        <v>913</v>
      </c>
      <c r="C44" s="22" t="s">
        <v>127</v>
      </c>
      <c r="D44" s="22" t="s">
        <v>128</v>
      </c>
      <c r="E44" s="22" t="s">
        <v>3</v>
      </c>
      <c r="F44" s="22" t="s">
        <v>3058</v>
      </c>
      <c r="G44" s="155">
        <v>0</v>
      </c>
    </row>
    <row r="45" spans="1:7" s="25" customFormat="1" ht="33.75" customHeight="1">
      <c r="A45" s="21">
        <v>44</v>
      </c>
      <c r="B45" s="22" t="s">
        <v>913</v>
      </c>
      <c r="C45" s="22" t="s">
        <v>131</v>
      </c>
      <c r="D45" s="22" t="s">
        <v>132</v>
      </c>
      <c r="E45" s="22" t="s">
        <v>3</v>
      </c>
      <c r="F45" s="22" t="s">
        <v>3290</v>
      </c>
      <c r="G45" s="155">
        <v>0</v>
      </c>
    </row>
    <row r="46" spans="1:7" s="27" customFormat="1" ht="33.75" customHeight="1">
      <c r="A46" s="21">
        <v>45</v>
      </c>
      <c r="B46" s="22" t="s">
        <v>913</v>
      </c>
      <c r="C46" s="22" t="s">
        <v>133</v>
      </c>
      <c r="D46" s="22" t="s">
        <v>134</v>
      </c>
      <c r="E46" s="22" t="s">
        <v>3</v>
      </c>
      <c r="F46" s="22" t="s">
        <v>3061</v>
      </c>
      <c r="G46" s="155">
        <v>0</v>
      </c>
    </row>
    <row r="47" spans="1:7" s="25" customFormat="1" ht="33.75" customHeight="1">
      <c r="A47" s="21">
        <v>46</v>
      </c>
      <c r="B47" s="22" t="s">
        <v>913</v>
      </c>
      <c r="C47" s="22" t="s">
        <v>135</v>
      </c>
      <c r="D47" s="22" t="s">
        <v>136</v>
      </c>
      <c r="E47" s="22" t="s">
        <v>3</v>
      </c>
      <c r="F47" s="22" t="s">
        <v>3063</v>
      </c>
      <c r="G47" s="155">
        <v>0</v>
      </c>
    </row>
    <row r="48" spans="1:7" s="25" customFormat="1" ht="33.75" customHeight="1">
      <c r="A48" s="21">
        <v>47</v>
      </c>
      <c r="B48" s="22" t="s">
        <v>913</v>
      </c>
      <c r="C48" s="22" t="s">
        <v>138</v>
      </c>
      <c r="D48" s="22" t="s">
        <v>139</v>
      </c>
      <c r="E48" s="22" t="s">
        <v>140</v>
      </c>
      <c r="F48" s="22" t="s">
        <v>3288</v>
      </c>
      <c r="G48" s="155">
        <v>0</v>
      </c>
    </row>
    <row r="49" spans="1:7" s="25" customFormat="1" ht="33.75" customHeight="1">
      <c r="A49" s="21">
        <v>48</v>
      </c>
      <c r="B49" s="22" t="s">
        <v>902</v>
      </c>
      <c r="C49" s="22" t="s">
        <v>141</v>
      </c>
      <c r="D49" s="22" t="s">
        <v>142</v>
      </c>
      <c r="E49" s="22" t="s">
        <v>140</v>
      </c>
      <c r="F49" s="22" t="s">
        <v>143</v>
      </c>
      <c r="G49" s="155">
        <v>0</v>
      </c>
    </row>
    <row r="50" spans="1:7" s="25" customFormat="1" ht="33.75" customHeight="1">
      <c r="A50" s="21">
        <v>49</v>
      </c>
      <c r="B50" s="22" t="s">
        <v>902</v>
      </c>
      <c r="C50" s="22" t="s">
        <v>145</v>
      </c>
      <c r="D50" s="22" t="s">
        <v>146</v>
      </c>
      <c r="E50" s="22" t="s">
        <v>140</v>
      </c>
      <c r="F50" s="22" t="s">
        <v>147</v>
      </c>
      <c r="G50" s="155">
        <v>0</v>
      </c>
    </row>
    <row r="51" spans="1:7" s="25" customFormat="1" ht="33.75" customHeight="1">
      <c r="A51" s="21">
        <v>50</v>
      </c>
      <c r="B51" s="22" t="s">
        <v>913</v>
      </c>
      <c r="C51" s="22" t="s">
        <v>149</v>
      </c>
      <c r="D51" s="22" t="s">
        <v>150</v>
      </c>
      <c r="E51" s="22" t="s">
        <v>140</v>
      </c>
      <c r="F51" s="22" t="s">
        <v>2924</v>
      </c>
      <c r="G51" s="155">
        <v>0</v>
      </c>
    </row>
    <row r="52" spans="1:7" s="25" customFormat="1" ht="33.75" customHeight="1">
      <c r="A52" s="21">
        <v>51</v>
      </c>
      <c r="B52" s="22" t="s">
        <v>913</v>
      </c>
      <c r="C52" s="22" t="s">
        <v>151</v>
      </c>
      <c r="D52" s="22" t="s">
        <v>152</v>
      </c>
      <c r="E52" s="22" t="s">
        <v>140</v>
      </c>
      <c r="F52" s="22" t="s">
        <v>2933</v>
      </c>
      <c r="G52" s="155">
        <v>0</v>
      </c>
    </row>
    <row r="53" spans="1:7" s="25" customFormat="1" ht="33.75" customHeight="1">
      <c r="A53" s="21">
        <v>52</v>
      </c>
      <c r="B53" s="22" t="s">
        <v>913</v>
      </c>
      <c r="C53" s="22" t="s">
        <v>233</v>
      </c>
      <c r="D53" s="22" t="s">
        <v>234</v>
      </c>
      <c r="E53" s="22" t="s">
        <v>140</v>
      </c>
      <c r="F53" s="22" t="s">
        <v>2938</v>
      </c>
      <c r="G53" s="155">
        <v>0</v>
      </c>
    </row>
    <row r="54" spans="1:7" s="25" customFormat="1" ht="33.75" customHeight="1">
      <c r="A54" s="21">
        <v>53</v>
      </c>
      <c r="B54" s="22" t="s">
        <v>913</v>
      </c>
      <c r="C54" s="22" t="s">
        <v>153</v>
      </c>
      <c r="D54" s="22" t="s">
        <v>154</v>
      </c>
      <c r="E54" s="22" t="s">
        <v>140</v>
      </c>
      <c r="F54" s="22" t="s">
        <v>2943</v>
      </c>
      <c r="G54" s="155">
        <v>0</v>
      </c>
    </row>
    <row r="55" spans="1:7" s="25" customFormat="1" ht="33.75" customHeight="1">
      <c r="A55" s="21">
        <v>54</v>
      </c>
      <c r="B55" s="22" t="s">
        <v>913</v>
      </c>
      <c r="C55" s="22" t="s">
        <v>157</v>
      </c>
      <c r="D55" s="22" t="s">
        <v>158</v>
      </c>
      <c r="E55" s="22" t="s">
        <v>140</v>
      </c>
      <c r="F55" s="22" t="s">
        <v>2944</v>
      </c>
      <c r="G55" s="155">
        <v>0</v>
      </c>
    </row>
    <row r="56" spans="1:7" s="25" customFormat="1" ht="33.75" customHeight="1">
      <c r="A56" s="21">
        <v>55</v>
      </c>
      <c r="B56" s="22" t="s">
        <v>902</v>
      </c>
      <c r="C56" s="22" t="s">
        <v>731</v>
      </c>
      <c r="D56" s="22" t="s">
        <v>740</v>
      </c>
      <c r="E56" s="22" t="s">
        <v>140</v>
      </c>
      <c r="F56" s="22" t="s">
        <v>729</v>
      </c>
      <c r="G56" s="155">
        <v>0</v>
      </c>
    </row>
    <row r="57" spans="1:7" s="25" customFormat="1" ht="33.75" customHeight="1">
      <c r="A57" s="21">
        <v>56</v>
      </c>
      <c r="B57" s="22" t="s">
        <v>902</v>
      </c>
      <c r="C57" s="22" t="s">
        <v>162</v>
      </c>
      <c r="D57" s="22" t="s">
        <v>163</v>
      </c>
      <c r="E57" s="22" t="s">
        <v>140</v>
      </c>
      <c r="F57" s="22" t="s">
        <v>4</v>
      </c>
      <c r="G57" s="155">
        <v>0</v>
      </c>
    </row>
    <row r="58" spans="1:7" s="25" customFormat="1" ht="33.75" customHeight="1">
      <c r="A58" s="21">
        <v>57</v>
      </c>
      <c r="B58" s="22" t="s">
        <v>913</v>
      </c>
      <c r="C58" s="22" t="s">
        <v>164</v>
      </c>
      <c r="D58" s="22" t="s">
        <v>165</v>
      </c>
      <c r="E58" s="22" t="s">
        <v>140</v>
      </c>
      <c r="F58" s="22" t="s">
        <v>2955</v>
      </c>
      <c r="G58" s="155">
        <v>0</v>
      </c>
    </row>
    <row r="59" spans="1:7" s="25" customFormat="1" ht="33.75" customHeight="1">
      <c r="A59" s="21">
        <v>58</v>
      </c>
      <c r="B59" s="22" t="s">
        <v>902</v>
      </c>
      <c r="C59" s="22" t="s">
        <v>167</v>
      </c>
      <c r="D59" s="22" t="s">
        <v>168</v>
      </c>
      <c r="E59" s="22" t="s">
        <v>140</v>
      </c>
      <c r="F59" s="22" t="s">
        <v>169</v>
      </c>
      <c r="G59" s="155">
        <v>0</v>
      </c>
    </row>
    <row r="60" spans="1:7" s="25" customFormat="1" ht="33.75" customHeight="1">
      <c r="A60" s="21">
        <v>59</v>
      </c>
      <c r="B60" s="22" t="s">
        <v>913</v>
      </c>
      <c r="C60" s="22" t="s">
        <v>172</v>
      </c>
      <c r="D60" s="22" t="s">
        <v>173</v>
      </c>
      <c r="E60" s="22" t="s">
        <v>140</v>
      </c>
      <c r="F60" s="22" t="s">
        <v>2958</v>
      </c>
      <c r="G60" s="155">
        <v>0</v>
      </c>
    </row>
    <row r="61" spans="1:7" s="25" customFormat="1" ht="33.75" customHeight="1">
      <c r="A61" s="21">
        <v>60</v>
      </c>
      <c r="B61" s="22" t="s">
        <v>902</v>
      </c>
      <c r="C61" s="22" t="s">
        <v>736</v>
      </c>
      <c r="D61" s="22" t="s">
        <v>737</v>
      </c>
      <c r="E61" s="22" t="s">
        <v>140</v>
      </c>
      <c r="F61" s="22" t="s">
        <v>735</v>
      </c>
      <c r="G61" s="155">
        <v>0</v>
      </c>
    </row>
    <row r="62" spans="1:7" s="25" customFormat="1" ht="33.75" customHeight="1">
      <c r="A62" s="21">
        <v>61</v>
      </c>
      <c r="B62" s="22" t="s">
        <v>913</v>
      </c>
      <c r="C62" s="22" t="s">
        <v>176</v>
      </c>
      <c r="D62" s="22" t="s">
        <v>177</v>
      </c>
      <c r="E62" s="22" t="s">
        <v>140</v>
      </c>
      <c r="F62" s="22" t="s">
        <v>2962</v>
      </c>
      <c r="G62" s="155">
        <v>0</v>
      </c>
    </row>
    <row r="63" spans="1:7" s="25" customFormat="1" ht="33.75" customHeight="1">
      <c r="A63" s="21">
        <v>62</v>
      </c>
      <c r="B63" s="22" t="s">
        <v>902</v>
      </c>
      <c r="C63" s="22" t="s">
        <v>856</v>
      </c>
      <c r="D63" s="22" t="s">
        <v>733</v>
      </c>
      <c r="E63" s="22" t="s">
        <v>140</v>
      </c>
      <c r="F63" s="22" t="s">
        <v>849</v>
      </c>
      <c r="G63" s="155">
        <v>0</v>
      </c>
    </row>
    <row r="64" spans="1:7" s="25" customFormat="1" ht="33.75" customHeight="1">
      <c r="A64" s="21">
        <v>63</v>
      </c>
      <c r="B64" s="22" t="s">
        <v>913</v>
      </c>
      <c r="C64" s="22" t="s">
        <v>180</v>
      </c>
      <c r="D64" s="22" t="s">
        <v>181</v>
      </c>
      <c r="E64" s="22" t="s">
        <v>140</v>
      </c>
      <c r="F64" s="22" t="s">
        <v>2976</v>
      </c>
      <c r="G64" s="155">
        <v>0</v>
      </c>
    </row>
    <row r="65" spans="1:7" s="25" customFormat="1" ht="33.75" customHeight="1">
      <c r="A65" s="21">
        <v>64</v>
      </c>
      <c r="B65" s="22" t="s">
        <v>913</v>
      </c>
      <c r="C65" s="22" t="s">
        <v>187</v>
      </c>
      <c r="D65" s="22" t="s">
        <v>188</v>
      </c>
      <c r="E65" s="22" t="s">
        <v>140</v>
      </c>
      <c r="F65" s="22" t="s">
        <v>2984</v>
      </c>
      <c r="G65" s="155">
        <v>0</v>
      </c>
    </row>
    <row r="66" spans="1:7" s="25" customFormat="1" ht="33.75" customHeight="1">
      <c r="A66" s="21">
        <v>65</v>
      </c>
      <c r="B66" s="22" t="s">
        <v>913</v>
      </c>
      <c r="C66" s="22" t="s">
        <v>189</v>
      </c>
      <c r="D66" s="22" t="s">
        <v>190</v>
      </c>
      <c r="E66" s="22" t="s">
        <v>140</v>
      </c>
      <c r="F66" s="22" t="s">
        <v>2994</v>
      </c>
      <c r="G66" s="155">
        <v>0</v>
      </c>
    </row>
    <row r="67" spans="1:7" s="25" customFormat="1" ht="33.75" customHeight="1">
      <c r="A67" s="21">
        <v>66</v>
      </c>
      <c r="B67" s="22" t="s">
        <v>902</v>
      </c>
      <c r="C67" s="22" t="s">
        <v>192</v>
      </c>
      <c r="D67" s="22" t="s">
        <v>193</v>
      </c>
      <c r="E67" s="22" t="s">
        <v>140</v>
      </c>
      <c r="F67" s="22" t="s">
        <v>2995</v>
      </c>
      <c r="G67" s="155">
        <v>0</v>
      </c>
    </row>
    <row r="68" spans="1:7" s="25" customFormat="1" ht="33.75" customHeight="1">
      <c r="A68" s="21">
        <v>67</v>
      </c>
      <c r="B68" s="22" t="s">
        <v>913</v>
      </c>
      <c r="C68" s="22" t="s">
        <v>195</v>
      </c>
      <c r="D68" s="22" t="s">
        <v>196</v>
      </c>
      <c r="E68" s="22" t="s">
        <v>140</v>
      </c>
      <c r="F68" s="22" t="s">
        <v>2997</v>
      </c>
      <c r="G68" s="155">
        <v>0</v>
      </c>
    </row>
    <row r="69" spans="1:7" s="25" customFormat="1" ht="33.75" customHeight="1">
      <c r="A69" s="21">
        <v>68</v>
      </c>
      <c r="B69" s="22" t="s">
        <v>902</v>
      </c>
      <c r="C69" s="22" t="s">
        <v>197</v>
      </c>
      <c r="D69" s="22" t="s">
        <v>198</v>
      </c>
      <c r="E69" s="22" t="s">
        <v>140</v>
      </c>
      <c r="F69" s="22" t="s">
        <v>199</v>
      </c>
      <c r="G69" s="155">
        <v>0</v>
      </c>
    </row>
    <row r="70" spans="1:7" s="25" customFormat="1" ht="33.75" customHeight="1">
      <c r="A70" s="21">
        <v>69</v>
      </c>
      <c r="B70" s="22" t="s">
        <v>913</v>
      </c>
      <c r="C70" s="22" t="s">
        <v>203</v>
      </c>
      <c r="D70" s="22" t="s">
        <v>204</v>
      </c>
      <c r="E70" s="22" t="s">
        <v>140</v>
      </c>
      <c r="F70" s="22" t="s">
        <v>3014</v>
      </c>
      <c r="G70" s="155">
        <v>0</v>
      </c>
    </row>
    <row r="71" spans="1:7" s="25" customFormat="1" ht="33.75" customHeight="1">
      <c r="A71" s="21">
        <v>70</v>
      </c>
      <c r="B71" s="22" t="s">
        <v>902</v>
      </c>
      <c r="C71" s="22" t="s">
        <v>211</v>
      </c>
      <c r="D71" s="22" t="s">
        <v>212</v>
      </c>
      <c r="E71" s="22" t="s">
        <v>140</v>
      </c>
      <c r="F71" s="22" t="s">
        <v>3023</v>
      </c>
      <c r="G71" s="155">
        <v>0</v>
      </c>
    </row>
    <row r="72" spans="1:7" s="25" customFormat="1" ht="33.75" customHeight="1">
      <c r="A72" s="21">
        <v>71</v>
      </c>
      <c r="B72" s="22" t="s">
        <v>913</v>
      </c>
      <c r="C72" s="22" t="s">
        <v>207</v>
      </c>
      <c r="D72" s="22" t="s">
        <v>208</v>
      </c>
      <c r="E72" s="22" t="s">
        <v>140</v>
      </c>
      <c r="F72" s="22" t="s">
        <v>3025</v>
      </c>
      <c r="G72" s="155">
        <v>0</v>
      </c>
    </row>
    <row r="73" spans="1:7" s="25" customFormat="1" ht="33.75" customHeight="1">
      <c r="A73" s="21">
        <v>72</v>
      </c>
      <c r="B73" s="22" t="s">
        <v>913</v>
      </c>
      <c r="C73" s="22" t="s">
        <v>224</v>
      </c>
      <c r="D73" s="22" t="s">
        <v>225</v>
      </c>
      <c r="E73" s="22" t="s">
        <v>140</v>
      </c>
      <c r="F73" s="22" t="s">
        <v>3030</v>
      </c>
      <c r="G73" s="155">
        <v>0</v>
      </c>
    </row>
    <row r="74" spans="1:7" s="25" customFormat="1" ht="33.75" customHeight="1">
      <c r="A74" s="21">
        <v>73</v>
      </c>
      <c r="B74" s="22" t="s">
        <v>902</v>
      </c>
      <c r="C74" s="22" t="s">
        <v>226</v>
      </c>
      <c r="D74" s="22" t="s">
        <v>227</v>
      </c>
      <c r="E74" s="22" t="s">
        <v>140</v>
      </c>
      <c r="F74" s="22" t="s">
        <v>159</v>
      </c>
      <c r="G74" s="155">
        <v>0</v>
      </c>
    </row>
    <row r="75" spans="1:7" s="25" customFormat="1" ht="33.75" customHeight="1">
      <c r="A75" s="21">
        <v>74</v>
      </c>
      <c r="B75" s="22" t="s">
        <v>913</v>
      </c>
      <c r="C75" s="22" t="s">
        <v>184</v>
      </c>
      <c r="D75" s="22" t="s">
        <v>185</v>
      </c>
      <c r="E75" s="22" t="s">
        <v>140</v>
      </c>
      <c r="F75" s="22" t="s">
        <v>3032</v>
      </c>
      <c r="G75" s="155">
        <v>0</v>
      </c>
    </row>
    <row r="76" spans="1:7" s="25" customFormat="1" ht="33.75" customHeight="1">
      <c r="A76" s="21">
        <v>75</v>
      </c>
      <c r="B76" s="22" t="s">
        <v>913</v>
      </c>
      <c r="C76" s="22" t="s">
        <v>179</v>
      </c>
      <c r="D76" s="22" t="s">
        <v>699</v>
      </c>
      <c r="E76" s="22" t="s">
        <v>140</v>
      </c>
      <c r="F76" s="22" t="s">
        <v>3037</v>
      </c>
      <c r="G76" s="155">
        <v>0</v>
      </c>
    </row>
    <row r="77" spans="1:7" s="25" customFormat="1" ht="33.75" customHeight="1">
      <c r="A77" s="21">
        <v>76</v>
      </c>
      <c r="B77" s="22" t="s">
        <v>913</v>
      </c>
      <c r="C77" s="22" t="s">
        <v>214</v>
      </c>
      <c r="D77" s="22" t="s">
        <v>215</v>
      </c>
      <c r="E77" s="22" t="s">
        <v>140</v>
      </c>
      <c r="F77" s="22" t="s">
        <v>3041</v>
      </c>
      <c r="G77" s="155">
        <v>0</v>
      </c>
    </row>
    <row r="78" spans="1:7" s="25" customFormat="1" ht="33.75" customHeight="1">
      <c r="A78" s="21">
        <v>77</v>
      </c>
      <c r="B78" s="22" t="s">
        <v>913</v>
      </c>
      <c r="C78" s="22" t="s">
        <v>218</v>
      </c>
      <c r="D78" s="22" t="s">
        <v>219</v>
      </c>
      <c r="E78" s="22" t="s">
        <v>140</v>
      </c>
      <c r="F78" s="22" t="s">
        <v>3042</v>
      </c>
      <c r="G78" s="155">
        <v>0</v>
      </c>
    </row>
    <row r="79" spans="1:7" s="25" customFormat="1" ht="33.75" customHeight="1">
      <c r="A79" s="21">
        <v>78</v>
      </c>
      <c r="B79" s="22" t="s">
        <v>902</v>
      </c>
      <c r="C79" s="22" t="s">
        <v>220</v>
      </c>
      <c r="D79" s="22" t="s">
        <v>221</v>
      </c>
      <c r="E79" s="22" t="s">
        <v>140</v>
      </c>
      <c r="F79" s="22" t="s">
        <v>3044</v>
      </c>
      <c r="G79" s="155">
        <v>0</v>
      </c>
    </row>
    <row r="80" spans="1:7" s="25" customFormat="1" ht="33.75" customHeight="1">
      <c r="A80" s="21">
        <v>79</v>
      </c>
      <c r="B80" s="22" t="s">
        <v>913</v>
      </c>
      <c r="C80" s="22" t="s">
        <v>229</v>
      </c>
      <c r="D80" s="22" t="s">
        <v>230</v>
      </c>
      <c r="E80" s="22" t="s">
        <v>140</v>
      </c>
      <c r="F80" s="22" t="s">
        <v>3049</v>
      </c>
      <c r="G80" s="155">
        <v>0</v>
      </c>
    </row>
    <row r="81" spans="1:7" s="25" customFormat="1" ht="33.75" customHeight="1">
      <c r="A81" s="21">
        <v>80</v>
      </c>
      <c r="B81" s="22" t="s">
        <v>913</v>
      </c>
      <c r="C81" s="22" t="s">
        <v>222</v>
      </c>
      <c r="D81" s="22" t="s">
        <v>223</v>
      </c>
      <c r="E81" s="22" t="s">
        <v>140</v>
      </c>
      <c r="F81" s="22" t="s">
        <v>3053</v>
      </c>
      <c r="G81" s="155">
        <v>0</v>
      </c>
    </row>
    <row r="82" spans="1:7" s="25" customFormat="1" ht="33.75" customHeight="1">
      <c r="A82" s="21">
        <v>81</v>
      </c>
      <c r="B82" s="22" t="s">
        <v>902</v>
      </c>
      <c r="C82" s="22" t="s">
        <v>237</v>
      </c>
      <c r="D82" s="22" t="s">
        <v>238</v>
      </c>
      <c r="E82" s="22" t="s">
        <v>140</v>
      </c>
      <c r="F82" s="22" t="s">
        <v>205</v>
      </c>
      <c r="G82" s="155">
        <v>0</v>
      </c>
    </row>
    <row r="83" spans="1:7" s="25" customFormat="1" ht="33.75" customHeight="1">
      <c r="A83" s="21">
        <v>82</v>
      </c>
      <c r="B83" s="22" t="s">
        <v>913</v>
      </c>
      <c r="C83" s="22" t="s">
        <v>241</v>
      </c>
      <c r="D83" s="22" t="s">
        <v>242</v>
      </c>
      <c r="E83" s="22" t="s">
        <v>140</v>
      </c>
      <c r="F83" s="22" t="s">
        <v>3057</v>
      </c>
      <c r="G83" s="155">
        <v>0</v>
      </c>
    </row>
    <row r="84" spans="1:7" s="25" customFormat="1" ht="33.75" customHeight="1">
      <c r="A84" s="21">
        <v>83</v>
      </c>
      <c r="B84" s="22" t="s">
        <v>902</v>
      </c>
      <c r="C84" s="22" t="s">
        <v>2269</v>
      </c>
      <c r="D84" s="22" t="s">
        <v>2557</v>
      </c>
      <c r="E84" s="22" t="s">
        <v>140</v>
      </c>
      <c r="F84" s="22" t="s">
        <v>878</v>
      </c>
      <c r="G84" s="155">
        <v>0</v>
      </c>
    </row>
    <row r="85" spans="1:7" s="25" customFormat="1" ht="33.75" customHeight="1">
      <c r="A85" s="21">
        <v>84</v>
      </c>
      <c r="B85" s="22" t="s">
        <v>913</v>
      </c>
      <c r="C85" s="31" t="s">
        <v>3072</v>
      </c>
      <c r="D85" s="31" t="s">
        <v>3106</v>
      </c>
      <c r="E85" s="22" t="s">
        <v>140</v>
      </c>
      <c r="F85" s="31" t="s">
        <v>3066</v>
      </c>
      <c r="G85" s="155">
        <v>0</v>
      </c>
    </row>
    <row r="86" spans="1:7" s="25" customFormat="1" ht="33.75" customHeight="1">
      <c r="A86" s="21">
        <v>85</v>
      </c>
      <c r="B86" s="22" t="s">
        <v>902</v>
      </c>
      <c r="C86" s="31" t="s">
        <v>3105</v>
      </c>
      <c r="D86" s="31" t="s">
        <v>3104</v>
      </c>
      <c r="E86" s="22" t="s">
        <v>140</v>
      </c>
      <c r="F86" s="31" t="s">
        <v>3068</v>
      </c>
      <c r="G86" s="155">
        <v>0</v>
      </c>
    </row>
    <row r="87" spans="1:7" s="25" customFormat="1" ht="33.75" customHeight="1">
      <c r="A87" s="21">
        <v>86</v>
      </c>
      <c r="B87" s="22" t="s">
        <v>913</v>
      </c>
      <c r="C87" s="22" t="s">
        <v>245</v>
      </c>
      <c r="D87" s="22" t="s">
        <v>246</v>
      </c>
      <c r="E87" s="22" t="s">
        <v>247</v>
      </c>
      <c r="F87" s="22" t="s">
        <v>2911</v>
      </c>
      <c r="G87" s="155">
        <v>0</v>
      </c>
    </row>
    <row r="88" spans="1:7" s="25" customFormat="1" ht="33.75" customHeight="1">
      <c r="A88" s="21">
        <v>87</v>
      </c>
      <c r="B88" s="22" t="s">
        <v>913</v>
      </c>
      <c r="C88" s="22" t="s">
        <v>250</v>
      </c>
      <c r="D88" s="22" t="s">
        <v>251</v>
      </c>
      <c r="E88" s="22" t="s">
        <v>247</v>
      </c>
      <c r="F88" s="22" t="s">
        <v>2912</v>
      </c>
      <c r="G88" s="155">
        <v>0</v>
      </c>
    </row>
    <row r="89" spans="1:7" s="25" customFormat="1" ht="33.75" customHeight="1">
      <c r="A89" s="21">
        <v>88</v>
      </c>
      <c r="B89" s="22" t="s">
        <v>913</v>
      </c>
      <c r="C89" s="22" t="s">
        <v>254</v>
      </c>
      <c r="D89" s="22" t="s">
        <v>255</v>
      </c>
      <c r="E89" s="22" t="s">
        <v>247</v>
      </c>
      <c r="F89" s="22" t="s">
        <v>2917</v>
      </c>
      <c r="G89" s="155">
        <v>0</v>
      </c>
    </row>
    <row r="90" spans="1:7" s="25" customFormat="1" ht="33.75" customHeight="1">
      <c r="A90" s="21">
        <v>89</v>
      </c>
      <c r="B90" s="22" t="s">
        <v>913</v>
      </c>
      <c r="C90" s="22" t="s">
        <v>262</v>
      </c>
      <c r="D90" s="22" t="s">
        <v>263</v>
      </c>
      <c r="E90" s="22" t="s">
        <v>247</v>
      </c>
      <c r="F90" s="22" t="s">
        <v>2923</v>
      </c>
      <c r="G90" s="155">
        <v>0</v>
      </c>
    </row>
    <row r="91" spans="1:7" s="25" customFormat="1" ht="33.75" customHeight="1">
      <c r="A91" s="21">
        <v>90</v>
      </c>
      <c r="B91" s="22" t="s">
        <v>913</v>
      </c>
      <c r="C91" s="22" t="s">
        <v>258</v>
      </c>
      <c r="D91" s="22" t="s">
        <v>259</v>
      </c>
      <c r="E91" s="22" t="s">
        <v>247</v>
      </c>
      <c r="F91" s="22" t="s">
        <v>2927</v>
      </c>
      <c r="G91" s="155">
        <v>0</v>
      </c>
    </row>
    <row r="92" spans="1:7" s="25" customFormat="1" ht="33.75" customHeight="1">
      <c r="A92" s="21">
        <v>91</v>
      </c>
      <c r="B92" s="22" t="s">
        <v>913</v>
      </c>
      <c r="C92" s="22" t="s">
        <v>264</v>
      </c>
      <c r="D92" s="22" t="s">
        <v>265</v>
      </c>
      <c r="E92" s="22" t="s">
        <v>247</v>
      </c>
      <c r="F92" s="22" t="s">
        <v>2930</v>
      </c>
      <c r="G92" s="155">
        <v>0</v>
      </c>
    </row>
    <row r="93" spans="1:7" s="25" customFormat="1" ht="33.75" customHeight="1">
      <c r="A93" s="21">
        <v>92</v>
      </c>
      <c r="B93" s="22" t="s">
        <v>913</v>
      </c>
      <c r="C93" s="22" t="s">
        <v>268</v>
      </c>
      <c r="D93" s="22" t="s">
        <v>269</v>
      </c>
      <c r="E93" s="22" t="s">
        <v>247</v>
      </c>
      <c r="F93" s="22" t="s">
        <v>2932</v>
      </c>
      <c r="G93" s="155">
        <v>0</v>
      </c>
    </row>
    <row r="94" spans="1:7" s="25" customFormat="1" ht="33.75" customHeight="1">
      <c r="A94" s="21">
        <v>93</v>
      </c>
      <c r="B94" s="22" t="s">
        <v>913</v>
      </c>
      <c r="C94" s="22" t="s">
        <v>271</v>
      </c>
      <c r="D94" s="22" t="s">
        <v>272</v>
      </c>
      <c r="E94" s="22" t="s">
        <v>247</v>
      </c>
      <c r="F94" s="22" t="s">
        <v>2942</v>
      </c>
      <c r="G94" s="155">
        <v>0</v>
      </c>
    </row>
    <row r="95" spans="1:7" s="25" customFormat="1" ht="33.75" customHeight="1">
      <c r="A95" s="21">
        <v>94</v>
      </c>
      <c r="B95" s="22" t="s">
        <v>902</v>
      </c>
      <c r="C95" s="22" t="s">
        <v>273</v>
      </c>
      <c r="D95" s="22" t="s">
        <v>274</v>
      </c>
      <c r="E95" s="22" t="s">
        <v>247</v>
      </c>
      <c r="F95" s="22" t="s">
        <v>275</v>
      </c>
      <c r="G95" s="155">
        <v>0</v>
      </c>
    </row>
    <row r="96" spans="1:7" s="25" customFormat="1" ht="33.75" customHeight="1">
      <c r="A96" s="21">
        <v>95</v>
      </c>
      <c r="B96" s="22" t="s">
        <v>913</v>
      </c>
      <c r="C96" s="22" t="s">
        <v>277</v>
      </c>
      <c r="D96" s="22" t="s">
        <v>278</v>
      </c>
      <c r="E96" s="22" t="s">
        <v>247</v>
      </c>
      <c r="F96" s="22" t="s">
        <v>2950</v>
      </c>
      <c r="G96" s="155">
        <v>0</v>
      </c>
    </row>
    <row r="97" spans="1:7" s="25" customFormat="1" ht="33.75" customHeight="1">
      <c r="A97" s="21">
        <v>96</v>
      </c>
      <c r="B97" s="22" t="s">
        <v>902</v>
      </c>
      <c r="C97" s="22" t="s">
        <v>284</v>
      </c>
      <c r="D97" s="22" t="s">
        <v>285</v>
      </c>
      <c r="E97" s="22" t="s">
        <v>247</v>
      </c>
      <c r="F97" s="22" t="s">
        <v>286</v>
      </c>
      <c r="G97" s="155">
        <v>0</v>
      </c>
    </row>
    <row r="98" spans="1:7" s="25" customFormat="1" ht="33.75" customHeight="1">
      <c r="A98" s="21">
        <v>97</v>
      </c>
      <c r="B98" s="22" t="s">
        <v>902</v>
      </c>
      <c r="C98" s="22" t="s">
        <v>288</v>
      </c>
      <c r="D98" s="22" t="s">
        <v>289</v>
      </c>
      <c r="E98" s="22" t="s">
        <v>247</v>
      </c>
      <c r="F98" s="22" t="s">
        <v>280</v>
      </c>
      <c r="G98" s="155">
        <v>0</v>
      </c>
    </row>
    <row r="99" spans="1:7" s="25" customFormat="1" ht="33.75" customHeight="1">
      <c r="A99" s="21">
        <v>98</v>
      </c>
      <c r="B99" s="22" t="s">
        <v>913</v>
      </c>
      <c r="C99" s="22" t="s">
        <v>293</v>
      </c>
      <c r="D99" s="22" t="s">
        <v>294</v>
      </c>
      <c r="E99" s="22" t="s">
        <v>247</v>
      </c>
      <c r="F99" s="22" t="s">
        <v>2961</v>
      </c>
      <c r="G99" s="155">
        <v>0</v>
      </c>
    </row>
    <row r="100" spans="1:7" s="25" customFormat="1" ht="33.75" customHeight="1">
      <c r="A100" s="21">
        <v>99</v>
      </c>
      <c r="B100" s="22" t="s">
        <v>913</v>
      </c>
      <c r="C100" s="22" t="s">
        <v>296</v>
      </c>
      <c r="D100" s="22" t="s">
        <v>297</v>
      </c>
      <c r="E100" s="22" t="s">
        <v>247</v>
      </c>
      <c r="F100" s="22" t="s">
        <v>2964</v>
      </c>
      <c r="G100" s="155">
        <v>0</v>
      </c>
    </row>
    <row r="101" spans="1:7" s="25" customFormat="1" ht="33.75" customHeight="1">
      <c r="A101" s="21">
        <v>100</v>
      </c>
      <c r="B101" s="22" t="s">
        <v>913</v>
      </c>
      <c r="C101" s="22" t="s">
        <v>299</v>
      </c>
      <c r="D101" s="22" t="s">
        <v>300</v>
      </c>
      <c r="E101" s="22" t="s">
        <v>247</v>
      </c>
      <c r="F101" s="22" t="s">
        <v>2967</v>
      </c>
      <c r="G101" s="155">
        <v>0</v>
      </c>
    </row>
    <row r="102" spans="1:7" s="25" customFormat="1" ht="33.75" customHeight="1">
      <c r="A102" s="21">
        <v>101</v>
      </c>
      <c r="B102" s="22" t="s">
        <v>913</v>
      </c>
      <c r="C102" s="22" t="s">
        <v>302</v>
      </c>
      <c r="D102" s="22" t="s">
        <v>303</v>
      </c>
      <c r="E102" s="22" t="s">
        <v>247</v>
      </c>
      <c r="F102" s="22" t="s">
        <v>2969</v>
      </c>
      <c r="G102" s="155">
        <v>0</v>
      </c>
    </row>
    <row r="103" spans="1:7" s="25" customFormat="1" ht="33.75" customHeight="1">
      <c r="A103" s="21">
        <v>102</v>
      </c>
      <c r="B103" s="22" t="s">
        <v>913</v>
      </c>
      <c r="C103" s="22" t="s">
        <v>304</v>
      </c>
      <c r="D103" s="22" t="s">
        <v>305</v>
      </c>
      <c r="E103" s="22" t="s">
        <v>247</v>
      </c>
      <c r="F103" s="22" t="s">
        <v>2971</v>
      </c>
      <c r="G103" s="155">
        <v>0</v>
      </c>
    </row>
    <row r="104" spans="1:7" s="25" customFormat="1" ht="33.75" customHeight="1">
      <c r="A104" s="21">
        <v>103</v>
      </c>
      <c r="B104" s="22" t="s">
        <v>913</v>
      </c>
      <c r="C104" s="22" t="s">
        <v>307</v>
      </c>
      <c r="D104" s="22" t="s">
        <v>308</v>
      </c>
      <c r="E104" s="22" t="s">
        <v>247</v>
      </c>
      <c r="F104" s="22" t="s">
        <v>2974</v>
      </c>
      <c r="G104" s="155">
        <v>0</v>
      </c>
    </row>
    <row r="105" spans="1:7" s="25" customFormat="1" ht="33.75" customHeight="1">
      <c r="A105" s="21">
        <v>104</v>
      </c>
      <c r="B105" s="22" t="s">
        <v>913</v>
      </c>
      <c r="C105" s="22" t="s">
        <v>312</v>
      </c>
      <c r="D105" s="22" t="s">
        <v>313</v>
      </c>
      <c r="E105" s="22" t="s">
        <v>247</v>
      </c>
      <c r="F105" s="22" t="s">
        <v>2977</v>
      </c>
      <c r="G105" s="155">
        <v>0</v>
      </c>
    </row>
    <row r="106" spans="1:7" s="25" customFormat="1" ht="33.75" customHeight="1">
      <c r="A106" s="21">
        <v>105</v>
      </c>
      <c r="B106" s="22" t="s">
        <v>913</v>
      </c>
      <c r="C106" s="22" t="s">
        <v>315</v>
      </c>
      <c r="D106" s="22" t="s">
        <v>316</v>
      </c>
      <c r="E106" s="22" t="s">
        <v>247</v>
      </c>
      <c r="F106" s="22" t="s">
        <v>2988</v>
      </c>
      <c r="G106" s="155">
        <v>0</v>
      </c>
    </row>
    <row r="107" spans="1:7" s="25" customFormat="1" ht="33.75" customHeight="1">
      <c r="A107" s="21">
        <v>106</v>
      </c>
      <c r="B107" s="22" t="s">
        <v>902</v>
      </c>
      <c r="C107" s="22" t="s">
        <v>319</v>
      </c>
      <c r="D107" s="22" t="s">
        <v>320</v>
      </c>
      <c r="E107" s="22" t="s">
        <v>247</v>
      </c>
      <c r="F107" s="22" t="s">
        <v>266</v>
      </c>
      <c r="G107" s="155">
        <v>0</v>
      </c>
    </row>
    <row r="108" spans="1:7" s="25" customFormat="1" ht="33.75" customHeight="1">
      <c r="A108" s="21">
        <v>107</v>
      </c>
      <c r="B108" s="22" t="s">
        <v>913</v>
      </c>
      <c r="C108" s="22" t="s">
        <v>324</v>
      </c>
      <c r="D108" s="22" t="s">
        <v>325</v>
      </c>
      <c r="E108" s="22" t="s">
        <v>247</v>
      </c>
      <c r="F108" s="22" t="s">
        <v>2993</v>
      </c>
      <c r="G108" s="155">
        <v>0</v>
      </c>
    </row>
    <row r="109" spans="1:7" s="25" customFormat="1" ht="33.75" customHeight="1">
      <c r="A109" s="21">
        <v>108</v>
      </c>
      <c r="B109" s="22" t="s">
        <v>902</v>
      </c>
      <c r="C109" s="22" t="s">
        <v>327</v>
      </c>
      <c r="D109" s="22" t="s">
        <v>328</v>
      </c>
      <c r="E109" s="22" t="s">
        <v>247</v>
      </c>
      <c r="F109" s="22" t="s">
        <v>248</v>
      </c>
      <c r="G109" s="155">
        <v>0</v>
      </c>
    </row>
    <row r="110" spans="1:7" s="25" customFormat="1" ht="33.75" customHeight="1">
      <c r="A110" s="21">
        <v>109</v>
      </c>
      <c r="B110" s="22" t="s">
        <v>913</v>
      </c>
      <c r="C110" s="22" t="s">
        <v>330</v>
      </c>
      <c r="D110" s="22" t="s">
        <v>331</v>
      </c>
      <c r="E110" s="22" t="s">
        <v>247</v>
      </c>
      <c r="F110" s="22" t="s">
        <v>2996</v>
      </c>
      <c r="G110" s="155">
        <v>0</v>
      </c>
    </row>
    <row r="111" spans="1:7" s="25" customFormat="1" ht="33.75" customHeight="1">
      <c r="A111" s="21">
        <v>110</v>
      </c>
      <c r="B111" s="22" t="s">
        <v>913</v>
      </c>
      <c r="C111" s="22" t="s">
        <v>333</v>
      </c>
      <c r="D111" s="22" t="s">
        <v>334</v>
      </c>
      <c r="E111" s="22" t="s">
        <v>247</v>
      </c>
      <c r="F111" s="22" t="s">
        <v>2998</v>
      </c>
      <c r="G111" s="155">
        <v>0</v>
      </c>
    </row>
    <row r="112" spans="1:7" s="25" customFormat="1" ht="33.75" customHeight="1">
      <c r="A112" s="21">
        <v>111</v>
      </c>
      <c r="B112" s="22" t="s">
        <v>913</v>
      </c>
      <c r="C112" s="22" t="s">
        <v>336</v>
      </c>
      <c r="D112" s="22" t="s">
        <v>337</v>
      </c>
      <c r="E112" s="22" t="s">
        <v>247</v>
      </c>
      <c r="F112" s="22" t="s">
        <v>3001</v>
      </c>
      <c r="G112" s="155">
        <v>0</v>
      </c>
    </row>
    <row r="113" spans="1:7" s="25" customFormat="1" ht="33.75" customHeight="1">
      <c r="A113" s="21">
        <v>112</v>
      </c>
      <c r="B113" s="22" t="s">
        <v>913</v>
      </c>
      <c r="C113" s="22" t="s">
        <v>338</v>
      </c>
      <c r="D113" s="22" t="s">
        <v>339</v>
      </c>
      <c r="E113" s="22" t="s">
        <v>247</v>
      </c>
      <c r="F113" s="22" t="s">
        <v>3003</v>
      </c>
      <c r="G113" s="155">
        <v>0</v>
      </c>
    </row>
    <row r="114" spans="1:7" s="25" customFormat="1" ht="33.75" customHeight="1">
      <c r="A114" s="21">
        <v>113</v>
      </c>
      <c r="B114" s="22" t="s">
        <v>902</v>
      </c>
      <c r="C114" s="22" t="s">
        <v>753</v>
      </c>
      <c r="D114" s="22" t="s">
        <v>752</v>
      </c>
      <c r="E114" s="22" t="s">
        <v>247</v>
      </c>
      <c r="F114" s="22" t="s">
        <v>748</v>
      </c>
      <c r="G114" s="155">
        <v>0</v>
      </c>
    </row>
    <row r="115" spans="1:7" s="25" customFormat="1" ht="33.75" customHeight="1">
      <c r="A115" s="21">
        <v>114</v>
      </c>
      <c r="B115" s="22" t="s">
        <v>902</v>
      </c>
      <c r="C115" s="22" t="s">
        <v>340</v>
      </c>
      <c r="D115" s="22" t="s">
        <v>341</v>
      </c>
      <c r="E115" s="22" t="s">
        <v>247</v>
      </c>
      <c r="F115" s="22" t="s">
        <v>256</v>
      </c>
      <c r="G115" s="155">
        <v>0</v>
      </c>
    </row>
    <row r="116" spans="1:7" s="25" customFormat="1" ht="33.75" customHeight="1">
      <c r="A116" s="21">
        <v>115</v>
      </c>
      <c r="B116" s="22" t="s">
        <v>913</v>
      </c>
      <c r="C116" s="22" t="s">
        <v>343</v>
      </c>
      <c r="D116" s="22" t="s">
        <v>344</v>
      </c>
      <c r="E116" s="22" t="s">
        <v>247</v>
      </c>
      <c r="F116" s="22" t="s">
        <v>3021</v>
      </c>
      <c r="G116" s="155">
        <v>0</v>
      </c>
    </row>
    <row r="117" spans="1:7" s="25" customFormat="1" ht="33.75" customHeight="1">
      <c r="A117" s="21">
        <v>116</v>
      </c>
      <c r="B117" s="22" t="s">
        <v>913</v>
      </c>
      <c r="C117" s="22" t="s">
        <v>347</v>
      </c>
      <c r="D117" s="22" t="s">
        <v>348</v>
      </c>
      <c r="E117" s="22" t="s">
        <v>247</v>
      </c>
      <c r="F117" s="22" t="s">
        <v>3022</v>
      </c>
      <c r="G117" s="155">
        <v>0</v>
      </c>
    </row>
    <row r="118" spans="1:7" s="25" customFormat="1" ht="33.75" customHeight="1">
      <c r="A118" s="21">
        <v>117</v>
      </c>
      <c r="B118" s="22" t="s">
        <v>902</v>
      </c>
      <c r="C118" s="22" t="s">
        <v>350</v>
      </c>
      <c r="D118" s="22" t="s">
        <v>351</v>
      </c>
      <c r="E118" s="22" t="s">
        <v>247</v>
      </c>
      <c r="F118" s="22" t="s">
        <v>301</v>
      </c>
      <c r="G118" s="155">
        <v>0</v>
      </c>
    </row>
    <row r="119" spans="1:7" s="25" customFormat="1" ht="33.75" customHeight="1">
      <c r="A119" s="21">
        <v>118</v>
      </c>
      <c r="B119" s="22" t="s">
        <v>902</v>
      </c>
      <c r="C119" s="22" t="s">
        <v>353</v>
      </c>
      <c r="D119" s="22" t="s">
        <v>354</v>
      </c>
      <c r="E119" s="22" t="s">
        <v>247</v>
      </c>
      <c r="F119" s="22" t="s">
        <v>252</v>
      </c>
      <c r="G119" s="155">
        <v>0</v>
      </c>
    </row>
    <row r="120" spans="1:7" s="25" customFormat="1" ht="33.75" customHeight="1">
      <c r="A120" s="21">
        <v>119</v>
      </c>
      <c r="B120" s="22" t="s">
        <v>913</v>
      </c>
      <c r="C120" s="22" t="s">
        <v>291</v>
      </c>
      <c r="D120" s="22" t="s">
        <v>292</v>
      </c>
      <c r="E120" s="22" t="s">
        <v>247</v>
      </c>
      <c r="F120" s="22" t="s">
        <v>3034</v>
      </c>
      <c r="G120" s="155">
        <v>0</v>
      </c>
    </row>
    <row r="121" spans="1:7" s="25" customFormat="1" ht="33.75" customHeight="1">
      <c r="A121" s="21">
        <v>120</v>
      </c>
      <c r="B121" s="22" t="s">
        <v>913</v>
      </c>
      <c r="C121" s="22" t="s">
        <v>356</v>
      </c>
      <c r="D121" s="22" t="s">
        <v>357</v>
      </c>
      <c r="E121" s="22" t="s">
        <v>247</v>
      </c>
      <c r="F121" s="22" t="s">
        <v>3035</v>
      </c>
      <c r="G121" s="155">
        <v>0</v>
      </c>
    </row>
    <row r="122" spans="1:7" s="25" customFormat="1" ht="33.75" customHeight="1">
      <c r="A122" s="21">
        <v>121</v>
      </c>
      <c r="B122" s="22" t="s">
        <v>913</v>
      </c>
      <c r="C122" s="22" t="s">
        <v>359</v>
      </c>
      <c r="D122" s="22" t="s">
        <v>360</v>
      </c>
      <c r="E122" s="22" t="s">
        <v>247</v>
      </c>
      <c r="F122" s="22" t="s">
        <v>3040</v>
      </c>
      <c r="G122" s="155">
        <v>0</v>
      </c>
    </row>
    <row r="123" spans="1:7" s="25" customFormat="1" ht="33.75" customHeight="1">
      <c r="A123" s="21">
        <v>122</v>
      </c>
      <c r="B123" s="22" t="s">
        <v>913</v>
      </c>
      <c r="C123" s="22" t="s">
        <v>363</v>
      </c>
      <c r="D123" s="22" t="s">
        <v>364</v>
      </c>
      <c r="E123" s="22" t="s">
        <v>247</v>
      </c>
      <c r="F123" s="22" t="s">
        <v>3045</v>
      </c>
      <c r="G123" s="155">
        <v>0</v>
      </c>
    </row>
    <row r="124" spans="1:7" s="25" customFormat="1" ht="33.75" customHeight="1">
      <c r="A124" s="21">
        <v>123</v>
      </c>
      <c r="B124" s="22" t="s">
        <v>913</v>
      </c>
      <c r="C124" s="22" t="s">
        <v>365</v>
      </c>
      <c r="D124" s="22" t="s">
        <v>366</v>
      </c>
      <c r="E124" s="22" t="s">
        <v>247</v>
      </c>
      <c r="F124" s="22" t="s">
        <v>3046</v>
      </c>
      <c r="G124" s="155">
        <v>0</v>
      </c>
    </row>
    <row r="125" spans="1:7" s="25" customFormat="1" ht="33.75" customHeight="1">
      <c r="A125" s="21">
        <v>124</v>
      </c>
      <c r="B125" s="22" t="s">
        <v>913</v>
      </c>
      <c r="C125" s="22" t="s">
        <v>368</v>
      </c>
      <c r="D125" s="22" t="s">
        <v>369</v>
      </c>
      <c r="E125" s="22" t="s">
        <v>247</v>
      </c>
      <c r="F125" s="22" t="s">
        <v>3047</v>
      </c>
      <c r="G125" s="155">
        <v>0</v>
      </c>
    </row>
    <row r="126" spans="1:7" s="25" customFormat="1" ht="33.75" customHeight="1">
      <c r="A126" s="21">
        <v>125</v>
      </c>
      <c r="B126" s="22" t="s">
        <v>913</v>
      </c>
      <c r="C126" s="22" t="s">
        <v>372</v>
      </c>
      <c r="D126" s="22" t="s">
        <v>373</v>
      </c>
      <c r="E126" s="22" t="s">
        <v>247</v>
      </c>
      <c r="F126" s="22" t="s">
        <v>3052</v>
      </c>
      <c r="G126" s="155">
        <v>0</v>
      </c>
    </row>
    <row r="127" spans="1:7" s="25" customFormat="1" ht="33.75" customHeight="1">
      <c r="A127" s="21">
        <v>126</v>
      </c>
      <c r="B127" s="22" t="s">
        <v>913</v>
      </c>
      <c r="C127" s="22" t="s">
        <v>375</v>
      </c>
      <c r="D127" s="22" t="s">
        <v>376</v>
      </c>
      <c r="E127" s="22" t="s">
        <v>247</v>
      </c>
      <c r="F127" s="22" t="s">
        <v>3054</v>
      </c>
      <c r="G127" s="155">
        <v>0</v>
      </c>
    </row>
    <row r="128" spans="1:7" s="25" customFormat="1" ht="33.75" customHeight="1">
      <c r="A128" s="21">
        <v>127</v>
      </c>
      <c r="B128" s="22" t="s">
        <v>913</v>
      </c>
      <c r="C128" s="22" t="s">
        <v>380</v>
      </c>
      <c r="D128" s="22" t="s">
        <v>381</v>
      </c>
      <c r="E128" s="22" t="s">
        <v>247</v>
      </c>
      <c r="F128" s="22" t="s">
        <v>3062</v>
      </c>
      <c r="G128" s="155">
        <v>0</v>
      </c>
    </row>
    <row r="129" spans="1:7" s="25" customFormat="1" ht="33.75" customHeight="1">
      <c r="A129" s="21">
        <v>128</v>
      </c>
      <c r="B129" s="22" t="s">
        <v>913</v>
      </c>
      <c r="C129" s="22" t="s">
        <v>450</v>
      </c>
      <c r="D129" s="22" t="s">
        <v>451</v>
      </c>
      <c r="E129" s="22" t="s">
        <v>3078</v>
      </c>
      <c r="F129" s="22" t="s">
        <v>2902</v>
      </c>
      <c r="G129" s="155">
        <v>0</v>
      </c>
    </row>
    <row r="130" spans="1:7" s="25" customFormat="1" ht="33.75" customHeight="1">
      <c r="A130" s="21">
        <v>129</v>
      </c>
      <c r="B130" s="22" t="s">
        <v>913</v>
      </c>
      <c r="C130" s="22" t="s">
        <v>383</v>
      </c>
      <c r="D130" s="22" t="s">
        <v>384</v>
      </c>
      <c r="E130" s="22" t="s">
        <v>3078</v>
      </c>
      <c r="F130" s="22" t="s">
        <v>2904</v>
      </c>
      <c r="G130" s="155">
        <v>0</v>
      </c>
    </row>
    <row r="131" spans="1:7" s="25" customFormat="1" ht="33.75" customHeight="1">
      <c r="A131" s="21">
        <v>130</v>
      </c>
      <c r="B131" s="22" t="s">
        <v>913</v>
      </c>
      <c r="C131" s="22" t="s">
        <v>387</v>
      </c>
      <c r="D131" s="22" t="s">
        <v>388</v>
      </c>
      <c r="E131" s="22" t="s">
        <v>3078</v>
      </c>
      <c r="F131" s="22" t="s">
        <v>2909</v>
      </c>
      <c r="G131" s="155">
        <v>0</v>
      </c>
    </row>
    <row r="132" spans="1:7" s="25" customFormat="1" ht="33.75" customHeight="1">
      <c r="A132" s="21">
        <v>131</v>
      </c>
      <c r="B132" s="22" t="s">
        <v>902</v>
      </c>
      <c r="C132" s="22" t="s">
        <v>454</v>
      </c>
      <c r="D132" s="22" t="s">
        <v>455</v>
      </c>
      <c r="E132" s="22" t="s">
        <v>3078</v>
      </c>
      <c r="F132" s="22" t="s">
        <v>2910</v>
      </c>
      <c r="G132" s="155">
        <v>0</v>
      </c>
    </row>
    <row r="133" spans="1:7" s="25" customFormat="1" ht="33.75" customHeight="1">
      <c r="A133" s="21">
        <v>132</v>
      </c>
      <c r="B133" s="22" t="s">
        <v>902</v>
      </c>
      <c r="C133" s="22" t="s">
        <v>457</v>
      </c>
      <c r="D133" s="22" t="s">
        <v>458</v>
      </c>
      <c r="E133" s="22" t="s">
        <v>3078</v>
      </c>
      <c r="F133" s="22" t="s">
        <v>459</v>
      </c>
      <c r="G133" s="155">
        <v>0</v>
      </c>
    </row>
    <row r="134" spans="1:7" s="25" customFormat="1" ht="33.75" customHeight="1">
      <c r="A134" s="21">
        <v>133</v>
      </c>
      <c r="B134" s="22" t="s">
        <v>913</v>
      </c>
      <c r="C134" s="22" t="s">
        <v>461</v>
      </c>
      <c r="D134" s="22" t="s">
        <v>462</v>
      </c>
      <c r="E134" s="22" t="s">
        <v>3078</v>
      </c>
      <c r="F134" s="22" t="s">
        <v>2914</v>
      </c>
      <c r="G134" s="155">
        <v>0</v>
      </c>
    </row>
    <row r="135" spans="1:7" s="25" customFormat="1" ht="33.75" customHeight="1">
      <c r="A135" s="21">
        <v>134</v>
      </c>
      <c r="B135" s="22" t="s">
        <v>913</v>
      </c>
      <c r="C135" s="22" t="s">
        <v>393</v>
      </c>
      <c r="D135" s="22" t="s">
        <v>394</v>
      </c>
      <c r="E135" s="22" t="s">
        <v>3078</v>
      </c>
      <c r="F135" s="22" t="s">
        <v>2915</v>
      </c>
      <c r="G135" s="155">
        <v>0</v>
      </c>
    </row>
    <row r="136" spans="1:7" s="25" customFormat="1" ht="33.75" customHeight="1">
      <c r="A136" s="21">
        <v>135</v>
      </c>
      <c r="B136" s="22" t="s">
        <v>902</v>
      </c>
      <c r="C136" s="22" t="s">
        <v>395</v>
      </c>
      <c r="D136" s="22" t="s">
        <v>396</v>
      </c>
      <c r="E136" s="22" t="s">
        <v>3078</v>
      </c>
      <c r="F136" s="22" t="s">
        <v>397</v>
      </c>
      <c r="G136" s="155">
        <v>0</v>
      </c>
    </row>
    <row r="137" spans="1:7" s="25" customFormat="1" ht="33.75" customHeight="1">
      <c r="A137" s="21">
        <v>136</v>
      </c>
      <c r="B137" s="22" t="s">
        <v>913</v>
      </c>
      <c r="C137" s="22" t="s">
        <v>399</v>
      </c>
      <c r="D137" s="22" t="s">
        <v>400</v>
      </c>
      <c r="E137" s="22" t="s">
        <v>3078</v>
      </c>
      <c r="F137" s="22" t="s">
        <v>2928</v>
      </c>
      <c r="G137" s="155">
        <v>0</v>
      </c>
    </row>
    <row r="138" spans="1:7" s="25" customFormat="1" ht="33.75" customHeight="1">
      <c r="A138" s="21">
        <v>137</v>
      </c>
      <c r="B138" s="22" t="s">
        <v>913</v>
      </c>
      <c r="C138" s="22" t="s">
        <v>402</v>
      </c>
      <c r="D138" s="22" t="s">
        <v>403</v>
      </c>
      <c r="E138" s="22" t="s">
        <v>3078</v>
      </c>
      <c r="F138" s="22" t="s">
        <v>2934</v>
      </c>
      <c r="G138" s="155">
        <v>0</v>
      </c>
    </row>
    <row r="139" spans="1:7" s="25" customFormat="1" ht="33.75" customHeight="1">
      <c r="A139" s="21">
        <v>138</v>
      </c>
      <c r="B139" s="22" t="s">
        <v>913</v>
      </c>
      <c r="C139" s="22" t="s">
        <v>405</v>
      </c>
      <c r="D139" s="22" t="s">
        <v>406</v>
      </c>
      <c r="E139" s="22" t="s">
        <v>3078</v>
      </c>
      <c r="F139" s="22" t="s">
        <v>2935</v>
      </c>
      <c r="G139" s="155">
        <v>0</v>
      </c>
    </row>
    <row r="140" spans="1:7" s="25" customFormat="1" ht="33.75" customHeight="1">
      <c r="A140" s="21">
        <v>139</v>
      </c>
      <c r="B140" s="22" t="s">
        <v>913</v>
      </c>
      <c r="C140" s="22" t="s">
        <v>408</v>
      </c>
      <c r="D140" s="22" t="s">
        <v>409</v>
      </c>
      <c r="E140" s="22" t="s">
        <v>3078</v>
      </c>
      <c r="F140" s="22" t="s">
        <v>2937</v>
      </c>
      <c r="G140" s="155">
        <v>0</v>
      </c>
    </row>
    <row r="141" spans="1:7" s="25" customFormat="1" ht="33.75" customHeight="1">
      <c r="A141" s="21">
        <v>140</v>
      </c>
      <c r="B141" s="22" t="s">
        <v>913</v>
      </c>
      <c r="C141" s="22" t="s">
        <v>413</v>
      </c>
      <c r="D141" s="22" t="s">
        <v>414</v>
      </c>
      <c r="E141" s="22" t="s">
        <v>3078</v>
      </c>
      <c r="F141" s="22" t="s">
        <v>2939</v>
      </c>
      <c r="G141" s="155">
        <v>0</v>
      </c>
    </row>
    <row r="142" spans="1:7" s="25" customFormat="1" ht="33.75" customHeight="1">
      <c r="A142" s="21">
        <v>141</v>
      </c>
      <c r="B142" s="22" t="s">
        <v>902</v>
      </c>
      <c r="C142" s="22" t="s">
        <v>464</v>
      </c>
      <c r="D142" s="22" t="s">
        <v>465</v>
      </c>
      <c r="E142" s="22" t="s">
        <v>3078</v>
      </c>
      <c r="F142" s="22" t="s">
        <v>466</v>
      </c>
      <c r="G142" s="155">
        <v>0</v>
      </c>
    </row>
    <row r="143" spans="1:7" s="25" customFormat="1" ht="33.75" customHeight="1">
      <c r="A143" s="21">
        <v>142</v>
      </c>
      <c r="B143" s="22" t="s">
        <v>913</v>
      </c>
      <c r="C143" s="22" t="s">
        <v>515</v>
      </c>
      <c r="D143" s="22" t="s">
        <v>516</v>
      </c>
      <c r="E143" s="22" t="s">
        <v>3078</v>
      </c>
      <c r="F143" s="22" t="s">
        <v>2940</v>
      </c>
      <c r="G143" s="155">
        <v>0</v>
      </c>
    </row>
    <row r="144" spans="1:7" s="25" customFormat="1" ht="33.75" customHeight="1">
      <c r="A144" s="21">
        <v>143</v>
      </c>
      <c r="B144" s="22" t="s">
        <v>902</v>
      </c>
      <c r="C144" s="22" t="s">
        <v>468</v>
      </c>
      <c r="D144" s="22" t="s">
        <v>469</v>
      </c>
      <c r="E144" s="22" t="s">
        <v>3078</v>
      </c>
      <c r="F144" s="22" t="s">
        <v>2945</v>
      </c>
      <c r="G144" s="155">
        <v>0</v>
      </c>
    </row>
    <row r="145" spans="1:7" s="25" customFormat="1" ht="33.75" customHeight="1">
      <c r="A145" s="21">
        <v>144</v>
      </c>
      <c r="B145" s="22" t="s">
        <v>913</v>
      </c>
      <c r="C145" s="22" t="s">
        <v>416</v>
      </c>
      <c r="D145" s="22" t="s">
        <v>417</v>
      </c>
      <c r="E145" s="22" t="s">
        <v>3078</v>
      </c>
      <c r="F145" s="22" t="s">
        <v>2952</v>
      </c>
      <c r="G145" s="155">
        <v>0</v>
      </c>
    </row>
    <row r="146" spans="1:7" s="25" customFormat="1" ht="33.75" customHeight="1">
      <c r="A146" s="21">
        <v>145</v>
      </c>
      <c r="B146" s="22" t="s">
        <v>913</v>
      </c>
      <c r="C146" s="22" t="s">
        <v>471</v>
      </c>
      <c r="D146" s="22" t="s">
        <v>472</v>
      </c>
      <c r="E146" s="22" t="s">
        <v>3078</v>
      </c>
      <c r="F146" s="22" t="s">
        <v>2953</v>
      </c>
      <c r="G146" s="155">
        <v>0</v>
      </c>
    </row>
    <row r="147" spans="1:7" s="25" customFormat="1" ht="33.75" customHeight="1">
      <c r="A147" s="21">
        <v>146</v>
      </c>
      <c r="B147" s="22" t="s">
        <v>902</v>
      </c>
      <c r="C147" s="22" t="s">
        <v>474</v>
      </c>
      <c r="D147" s="22" t="s">
        <v>475</v>
      </c>
      <c r="E147" s="22" t="s">
        <v>3078</v>
      </c>
      <c r="F147" s="22" t="s">
        <v>452</v>
      </c>
      <c r="G147" s="155">
        <v>0</v>
      </c>
    </row>
    <row r="148" spans="1:7" s="25" customFormat="1" ht="33.75" customHeight="1">
      <c r="A148" s="21">
        <v>147</v>
      </c>
      <c r="B148" s="22" t="s">
        <v>913</v>
      </c>
      <c r="C148" s="22" t="s">
        <v>477</v>
      </c>
      <c r="D148" s="22" t="s">
        <v>478</v>
      </c>
      <c r="E148" s="22" t="s">
        <v>3078</v>
      </c>
      <c r="F148" s="22" t="s">
        <v>2956</v>
      </c>
      <c r="G148" s="155">
        <v>0</v>
      </c>
    </row>
    <row r="149" spans="1:7" s="25" customFormat="1" ht="33.75" customHeight="1">
      <c r="A149" s="21">
        <v>148</v>
      </c>
      <c r="B149" s="22" t="s">
        <v>902</v>
      </c>
      <c r="C149" s="22" t="s">
        <v>419</v>
      </c>
      <c r="D149" s="22" t="s">
        <v>420</v>
      </c>
      <c r="E149" s="22" t="s">
        <v>3078</v>
      </c>
      <c r="F149" s="22" t="s">
        <v>389</v>
      </c>
      <c r="G149" s="155">
        <v>0</v>
      </c>
    </row>
    <row r="150" spans="1:7" s="25" customFormat="1" ht="33.75" customHeight="1">
      <c r="A150" s="21">
        <v>149</v>
      </c>
      <c r="B150" s="22" t="s">
        <v>913</v>
      </c>
      <c r="C150" s="22" t="s">
        <v>483</v>
      </c>
      <c r="D150" s="22" t="s">
        <v>484</v>
      </c>
      <c r="E150" s="22" t="s">
        <v>3078</v>
      </c>
      <c r="F150" s="22" t="s">
        <v>2963</v>
      </c>
      <c r="G150" s="155">
        <v>0</v>
      </c>
    </row>
    <row r="151" spans="1:7" s="25" customFormat="1" ht="33.75" customHeight="1">
      <c r="A151" s="21">
        <v>150</v>
      </c>
      <c r="B151" s="22" t="s">
        <v>913</v>
      </c>
      <c r="C151" s="22" t="s">
        <v>485</v>
      </c>
      <c r="D151" s="22" t="s">
        <v>486</v>
      </c>
      <c r="E151" s="22" t="s">
        <v>3078</v>
      </c>
      <c r="F151" s="22" t="s">
        <v>2972</v>
      </c>
      <c r="G151" s="155">
        <v>0</v>
      </c>
    </row>
    <row r="152" spans="1:7" s="25" customFormat="1" ht="33.75" customHeight="1">
      <c r="A152" s="21">
        <v>151</v>
      </c>
      <c r="B152" s="22" t="s">
        <v>913</v>
      </c>
      <c r="C152" s="22" t="s">
        <v>488</v>
      </c>
      <c r="D152" s="22" t="s">
        <v>489</v>
      </c>
      <c r="E152" s="22" t="s">
        <v>3078</v>
      </c>
      <c r="F152" s="22" t="s">
        <v>2980</v>
      </c>
      <c r="G152" s="155">
        <v>0</v>
      </c>
    </row>
    <row r="153" spans="1:7" s="25" customFormat="1" ht="33.75" customHeight="1">
      <c r="A153" s="21">
        <v>152</v>
      </c>
      <c r="B153" s="22" t="s">
        <v>913</v>
      </c>
      <c r="C153" s="22" t="s">
        <v>491</v>
      </c>
      <c r="D153" s="22" t="s">
        <v>492</v>
      </c>
      <c r="E153" s="22" t="s">
        <v>3078</v>
      </c>
      <c r="F153" s="22" t="s">
        <v>2981</v>
      </c>
      <c r="G153" s="155">
        <v>0</v>
      </c>
    </row>
    <row r="154" spans="1:7" s="25" customFormat="1" ht="33.75" customHeight="1">
      <c r="A154" s="21">
        <v>153</v>
      </c>
      <c r="B154" s="22" t="s">
        <v>913</v>
      </c>
      <c r="C154" s="22" t="s">
        <v>422</v>
      </c>
      <c r="D154" s="22" t="s">
        <v>423</v>
      </c>
      <c r="E154" s="22" t="s">
        <v>3078</v>
      </c>
      <c r="F154" s="22" t="s">
        <v>2987</v>
      </c>
      <c r="G154" s="155">
        <v>0</v>
      </c>
    </row>
    <row r="155" spans="1:7" s="25" customFormat="1" ht="33.75" customHeight="1">
      <c r="A155" s="21">
        <v>154</v>
      </c>
      <c r="B155" s="22" t="s">
        <v>913</v>
      </c>
      <c r="C155" s="22" t="s">
        <v>480</v>
      </c>
      <c r="D155" s="22" t="s">
        <v>481</v>
      </c>
      <c r="E155" s="22" t="s">
        <v>3078</v>
      </c>
      <c r="F155" s="22" t="s">
        <v>3098</v>
      </c>
      <c r="G155" s="155">
        <v>0</v>
      </c>
    </row>
    <row r="156" spans="1:7" s="25" customFormat="1" ht="33.75" customHeight="1">
      <c r="A156" s="21">
        <v>155</v>
      </c>
      <c r="B156" s="22" t="s">
        <v>913</v>
      </c>
      <c r="C156" s="22" t="s">
        <v>429</v>
      </c>
      <c r="D156" s="22" t="s">
        <v>430</v>
      </c>
      <c r="E156" s="22" t="s">
        <v>3078</v>
      </c>
      <c r="F156" s="22" t="s">
        <v>3002</v>
      </c>
      <c r="G156" s="155">
        <v>0</v>
      </c>
    </row>
    <row r="157" spans="1:7" s="25" customFormat="1" ht="33.75" customHeight="1">
      <c r="A157" s="21">
        <v>156</v>
      </c>
      <c r="B157" s="22" t="s">
        <v>913</v>
      </c>
      <c r="C157" s="22" t="s">
        <v>494</v>
      </c>
      <c r="D157" s="22" t="s">
        <v>495</v>
      </c>
      <c r="E157" s="22" t="s">
        <v>3078</v>
      </c>
      <c r="F157" s="22" t="s">
        <v>3005</v>
      </c>
      <c r="G157" s="155">
        <v>0</v>
      </c>
    </row>
    <row r="158" spans="1:7" s="25" customFormat="1" ht="33.75" customHeight="1">
      <c r="A158" s="21">
        <v>157</v>
      </c>
      <c r="B158" s="22" t="s">
        <v>913</v>
      </c>
      <c r="C158" s="22" t="s">
        <v>426</v>
      </c>
      <c r="D158" s="22" t="s">
        <v>427</v>
      </c>
      <c r="E158" s="22" t="s">
        <v>3078</v>
      </c>
      <c r="F158" s="22" t="s">
        <v>3006</v>
      </c>
      <c r="G158" s="155">
        <v>0</v>
      </c>
    </row>
    <row r="159" spans="1:7" s="25" customFormat="1" ht="33.75" customHeight="1">
      <c r="A159" s="21">
        <v>158</v>
      </c>
      <c r="B159" s="22" t="s">
        <v>913</v>
      </c>
      <c r="C159" s="22" t="s">
        <v>433</v>
      </c>
      <c r="D159" s="22" t="s">
        <v>434</v>
      </c>
      <c r="E159" s="22" t="s">
        <v>3078</v>
      </c>
      <c r="F159" s="22" t="s">
        <v>3010</v>
      </c>
      <c r="G159" s="155">
        <v>0</v>
      </c>
    </row>
    <row r="160" spans="1:7" s="25" customFormat="1" ht="33.75" customHeight="1">
      <c r="A160" s="21">
        <v>159</v>
      </c>
      <c r="B160" s="22" t="s">
        <v>913</v>
      </c>
      <c r="C160" s="22" t="s">
        <v>500</v>
      </c>
      <c r="D160" s="22" t="s">
        <v>501</v>
      </c>
      <c r="E160" s="22" t="s">
        <v>3078</v>
      </c>
      <c r="F160" s="22" t="s">
        <v>3012</v>
      </c>
      <c r="G160" s="155">
        <v>0</v>
      </c>
    </row>
    <row r="161" spans="1:7" s="25" customFormat="1" ht="33.75" customHeight="1">
      <c r="A161" s="21">
        <v>160</v>
      </c>
      <c r="B161" s="22" t="s">
        <v>913</v>
      </c>
      <c r="C161" s="22" t="s">
        <v>503</v>
      </c>
      <c r="D161" s="22" t="s">
        <v>504</v>
      </c>
      <c r="E161" s="22" t="s">
        <v>3078</v>
      </c>
      <c r="F161" s="22" t="s">
        <v>3013</v>
      </c>
      <c r="G161" s="155">
        <v>0</v>
      </c>
    </row>
    <row r="162" spans="1:7" s="25" customFormat="1" ht="33.75" customHeight="1">
      <c r="A162" s="21">
        <v>161</v>
      </c>
      <c r="B162" s="22" t="s">
        <v>902</v>
      </c>
      <c r="C162" s="22" t="s">
        <v>506</v>
      </c>
      <c r="D162" s="22" t="s">
        <v>507</v>
      </c>
      <c r="E162" s="22" t="s">
        <v>3078</v>
      </c>
      <c r="F162" s="22" t="s">
        <v>2803</v>
      </c>
      <c r="G162" s="155">
        <v>0</v>
      </c>
    </row>
    <row r="163" spans="1:7" s="25" customFormat="1" ht="33.75" customHeight="1">
      <c r="A163" s="21">
        <v>162</v>
      </c>
      <c r="B163" s="22" t="s">
        <v>913</v>
      </c>
      <c r="C163" s="22" t="s">
        <v>509</v>
      </c>
      <c r="D163" s="22" t="s">
        <v>510</v>
      </c>
      <c r="E163" s="22" t="s">
        <v>3078</v>
      </c>
      <c r="F163" s="22" t="s">
        <v>3019</v>
      </c>
      <c r="G163" s="155">
        <v>0</v>
      </c>
    </row>
    <row r="164" spans="1:7" s="25" customFormat="1" ht="33.75" customHeight="1">
      <c r="A164" s="21">
        <v>163</v>
      </c>
      <c r="B164" s="22" t="s">
        <v>902</v>
      </c>
      <c r="C164" s="22" t="s">
        <v>436</v>
      </c>
      <c r="D164" s="22" t="s">
        <v>437</v>
      </c>
      <c r="E164" s="22" t="s">
        <v>3078</v>
      </c>
      <c r="F164" s="22" t="s">
        <v>385</v>
      </c>
      <c r="G164" s="155">
        <v>0</v>
      </c>
    </row>
    <row r="165" spans="1:7" s="25" customFormat="1" ht="33.75" customHeight="1">
      <c r="A165" s="21">
        <v>164</v>
      </c>
      <c r="B165" s="22" t="s">
        <v>902</v>
      </c>
      <c r="C165" s="22" t="s">
        <v>440</v>
      </c>
      <c r="D165" s="22" t="s">
        <v>441</v>
      </c>
      <c r="E165" s="22" t="s">
        <v>3078</v>
      </c>
      <c r="F165" s="22" t="s">
        <v>442</v>
      </c>
      <c r="G165" s="155">
        <v>0</v>
      </c>
    </row>
    <row r="166" spans="1:7" s="25" customFormat="1" ht="33.75" customHeight="1">
      <c r="A166" s="21">
        <v>165</v>
      </c>
      <c r="B166" s="22" t="s">
        <v>902</v>
      </c>
      <c r="C166" s="22" t="s">
        <v>443</v>
      </c>
      <c r="D166" s="22" t="s">
        <v>444</v>
      </c>
      <c r="E166" s="22" t="s">
        <v>3078</v>
      </c>
      <c r="F166" s="22" t="s">
        <v>410</v>
      </c>
      <c r="G166" s="155">
        <v>0</v>
      </c>
    </row>
    <row r="167" spans="1:7" s="25" customFormat="1" ht="33.75" customHeight="1">
      <c r="A167" s="21">
        <v>166</v>
      </c>
      <c r="B167" s="22" t="s">
        <v>913</v>
      </c>
      <c r="C167" s="22" t="s">
        <v>446</v>
      </c>
      <c r="D167" s="22" t="s">
        <v>447</v>
      </c>
      <c r="E167" s="22" t="s">
        <v>3078</v>
      </c>
      <c r="F167" s="22" t="s">
        <v>3024</v>
      </c>
      <c r="G167" s="155">
        <v>0</v>
      </c>
    </row>
    <row r="168" spans="1:7" s="25" customFormat="1" ht="33.75" customHeight="1">
      <c r="A168" s="21">
        <v>167</v>
      </c>
      <c r="B168" s="22" t="s">
        <v>913</v>
      </c>
      <c r="C168" s="22" t="s">
        <v>512</v>
      </c>
      <c r="D168" s="22" t="s">
        <v>513</v>
      </c>
      <c r="E168" s="22" t="s">
        <v>3078</v>
      </c>
      <c r="F168" s="22" t="s">
        <v>3103</v>
      </c>
      <c r="G168" s="155">
        <v>0</v>
      </c>
    </row>
    <row r="169" spans="1:7" s="25" customFormat="1" ht="33.75" customHeight="1">
      <c r="A169" s="21">
        <v>168</v>
      </c>
      <c r="B169" s="22" t="s">
        <v>913</v>
      </c>
      <c r="C169" s="22" t="s">
        <v>497</v>
      </c>
      <c r="D169" s="22" t="s">
        <v>498</v>
      </c>
      <c r="E169" s="22" t="s">
        <v>3078</v>
      </c>
      <c r="F169" s="22" t="s">
        <v>3027</v>
      </c>
      <c r="G169" s="155">
        <v>0</v>
      </c>
    </row>
    <row r="170" spans="1:7" s="25" customFormat="1" ht="33.75" customHeight="1">
      <c r="A170" s="21">
        <v>169</v>
      </c>
      <c r="B170" s="22" t="s">
        <v>913</v>
      </c>
      <c r="C170" s="22" t="s">
        <v>517</v>
      </c>
      <c r="D170" s="22" t="s">
        <v>518</v>
      </c>
      <c r="E170" s="22" t="s">
        <v>3078</v>
      </c>
      <c r="F170" s="22" t="s">
        <v>3033</v>
      </c>
      <c r="G170" s="155">
        <v>0</v>
      </c>
    </row>
    <row r="171" spans="1:7" s="25" customFormat="1" ht="33.75" customHeight="1">
      <c r="A171" s="21">
        <v>170</v>
      </c>
      <c r="B171" s="22" t="s">
        <v>913</v>
      </c>
      <c r="C171" s="22" t="s">
        <v>520</v>
      </c>
      <c r="D171" s="22" t="s">
        <v>521</v>
      </c>
      <c r="E171" s="22" t="s">
        <v>3078</v>
      </c>
      <c r="F171" s="22" t="s">
        <v>3038</v>
      </c>
      <c r="G171" s="155">
        <v>0</v>
      </c>
    </row>
    <row r="172" spans="1:7" s="25" customFormat="1" ht="33.75" customHeight="1">
      <c r="A172" s="21">
        <v>171</v>
      </c>
      <c r="B172" s="22" t="s">
        <v>902</v>
      </c>
      <c r="C172" s="22" t="s">
        <v>860</v>
      </c>
      <c r="D172" s="22" t="s">
        <v>689</v>
      </c>
      <c r="E172" s="22" t="s">
        <v>3078</v>
      </c>
      <c r="F172" s="22" t="s">
        <v>3051</v>
      </c>
      <c r="G172" s="155">
        <v>0</v>
      </c>
    </row>
    <row r="173" spans="1:7" s="25" customFormat="1" ht="33.75" customHeight="1">
      <c r="A173" s="21">
        <v>172</v>
      </c>
      <c r="B173" s="22" t="s">
        <v>913</v>
      </c>
      <c r="C173" s="22" t="s">
        <v>527</v>
      </c>
      <c r="D173" s="22" t="s">
        <v>528</v>
      </c>
      <c r="E173" s="22" t="s">
        <v>3078</v>
      </c>
      <c r="F173" s="22" t="s">
        <v>3056</v>
      </c>
      <c r="G173" s="155">
        <v>0</v>
      </c>
    </row>
    <row r="174" spans="1:7" s="25" customFormat="1" ht="33.75" customHeight="1">
      <c r="A174" s="21">
        <v>173</v>
      </c>
      <c r="B174" s="22" t="s">
        <v>913</v>
      </c>
      <c r="C174" s="22" t="s">
        <v>448</v>
      </c>
      <c r="D174" s="22" t="s">
        <v>449</v>
      </c>
      <c r="E174" s="22" t="s">
        <v>3078</v>
      </c>
      <c r="F174" s="22" t="s">
        <v>3060</v>
      </c>
      <c r="G174" s="155">
        <v>0</v>
      </c>
    </row>
    <row r="175" spans="1:7" s="25" customFormat="1" ht="33.75" customHeight="1">
      <c r="A175" s="21">
        <v>174</v>
      </c>
      <c r="B175" s="31" t="s">
        <v>913</v>
      </c>
      <c r="C175" s="31" t="s">
        <v>2534</v>
      </c>
      <c r="D175" s="31" t="s">
        <v>2536</v>
      </c>
      <c r="E175" s="22" t="s">
        <v>3078</v>
      </c>
      <c r="F175" s="31" t="s">
        <v>3065</v>
      </c>
      <c r="G175" s="155">
        <v>0</v>
      </c>
    </row>
    <row r="176" spans="1:7" s="25" customFormat="1" ht="33.75" customHeight="1">
      <c r="A176" s="21">
        <v>175</v>
      </c>
      <c r="B176" s="22" t="s">
        <v>913</v>
      </c>
      <c r="C176" s="31" t="s">
        <v>3111</v>
      </c>
      <c r="D176" s="31" t="s">
        <v>3112</v>
      </c>
      <c r="E176" s="22" t="s">
        <v>3078</v>
      </c>
      <c r="F176" s="31" t="s">
        <v>3070</v>
      </c>
      <c r="G176" s="155">
        <v>0</v>
      </c>
    </row>
    <row r="177" spans="1:7" s="25" customFormat="1" ht="33.75" customHeight="1">
      <c r="A177" s="21">
        <v>176</v>
      </c>
      <c r="B177" s="22" t="s">
        <v>902</v>
      </c>
      <c r="C177" s="22" t="s">
        <v>533</v>
      </c>
      <c r="D177" s="22" t="s">
        <v>534</v>
      </c>
      <c r="E177" s="22" t="s">
        <v>532</v>
      </c>
      <c r="F177" s="22" t="s">
        <v>535</v>
      </c>
      <c r="G177" s="155" t="s">
        <v>3853</v>
      </c>
    </row>
    <row r="178" spans="1:7" s="25" customFormat="1" ht="33.75" customHeight="1">
      <c r="A178" s="21">
        <v>177</v>
      </c>
      <c r="B178" s="22" t="s">
        <v>913</v>
      </c>
      <c r="C178" s="22" t="s">
        <v>593</v>
      </c>
      <c r="D178" s="22" t="s">
        <v>594</v>
      </c>
      <c r="E178" s="22" t="s">
        <v>532</v>
      </c>
      <c r="F178" s="22" t="s">
        <v>3538</v>
      </c>
      <c r="G178" s="155" t="s">
        <v>3854</v>
      </c>
    </row>
    <row r="179" spans="1:7" s="25" customFormat="1" ht="33.75" customHeight="1">
      <c r="A179" s="21">
        <v>178</v>
      </c>
      <c r="B179" s="22" t="s">
        <v>913</v>
      </c>
      <c r="C179" s="22" t="s">
        <v>537</v>
      </c>
      <c r="D179" s="22" t="s">
        <v>538</v>
      </c>
      <c r="E179" s="22" t="s">
        <v>532</v>
      </c>
      <c r="F179" s="22" t="s">
        <v>2900</v>
      </c>
      <c r="G179" s="155" t="s">
        <v>3855</v>
      </c>
    </row>
    <row r="180" spans="1:7" s="25" customFormat="1" ht="33.75" customHeight="1">
      <c r="A180" s="21">
        <v>179</v>
      </c>
      <c r="B180" s="22" t="s">
        <v>913</v>
      </c>
      <c r="C180" s="22" t="s">
        <v>655</v>
      </c>
      <c r="D180" s="22" t="s">
        <v>656</v>
      </c>
      <c r="E180" s="22" t="s">
        <v>532</v>
      </c>
      <c r="F180" s="22" t="s">
        <v>2905</v>
      </c>
      <c r="G180" s="155">
        <v>0</v>
      </c>
    </row>
    <row r="181" spans="1:7" s="25" customFormat="1" ht="33.75" customHeight="1">
      <c r="A181" s="21">
        <v>180</v>
      </c>
      <c r="B181" s="22" t="s">
        <v>913</v>
      </c>
      <c r="C181" s="22" t="s">
        <v>540</v>
      </c>
      <c r="D181" s="22" t="s">
        <v>541</v>
      </c>
      <c r="E181" s="22" t="s">
        <v>532</v>
      </c>
      <c r="F181" s="22" t="s">
        <v>2907</v>
      </c>
      <c r="G181" s="155" t="s">
        <v>3856</v>
      </c>
    </row>
    <row r="182" spans="1:7" s="25" customFormat="1" ht="33.75" customHeight="1">
      <c r="A182" s="21">
        <v>181</v>
      </c>
      <c r="B182" s="22" t="s">
        <v>913</v>
      </c>
      <c r="C182" s="22" t="s">
        <v>544</v>
      </c>
      <c r="D182" s="22" t="s">
        <v>545</v>
      </c>
      <c r="E182" s="22" t="s">
        <v>532</v>
      </c>
      <c r="F182" s="22" t="s">
        <v>2908</v>
      </c>
      <c r="G182" s="155" t="s">
        <v>3857</v>
      </c>
    </row>
    <row r="183" spans="1:7" s="25" customFormat="1" ht="33.75" customHeight="1">
      <c r="A183" s="21">
        <v>182</v>
      </c>
      <c r="B183" s="22" t="s">
        <v>902</v>
      </c>
      <c r="C183" s="22" t="s">
        <v>549</v>
      </c>
      <c r="D183" s="22" t="s">
        <v>550</v>
      </c>
      <c r="E183" s="22" t="s">
        <v>532</v>
      </c>
      <c r="F183" s="22" t="s">
        <v>551</v>
      </c>
      <c r="G183" s="155" t="s">
        <v>3858</v>
      </c>
    </row>
    <row r="184" spans="1:7" s="25" customFormat="1" ht="33.75" customHeight="1">
      <c r="A184" s="21">
        <v>183</v>
      </c>
      <c r="B184" s="22" t="s">
        <v>913</v>
      </c>
      <c r="C184" s="22" t="s">
        <v>553</v>
      </c>
      <c r="D184" s="22" t="s">
        <v>554</v>
      </c>
      <c r="E184" s="22" t="s">
        <v>532</v>
      </c>
      <c r="F184" s="22" t="s">
        <v>2913</v>
      </c>
      <c r="G184" s="155" t="s">
        <v>3859</v>
      </c>
    </row>
    <row r="185" spans="1:7" s="25" customFormat="1" ht="33.75" customHeight="1">
      <c r="A185" s="21">
        <v>184</v>
      </c>
      <c r="B185" s="22" t="s">
        <v>902</v>
      </c>
      <c r="C185" s="22" t="s">
        <v>556</v>
      </c>
      <c r="D185" s="22" t="s">
        <v>557</v>
      </c>
      <c r="E185" s="22" t="s">
        <v>532</v>
      </c>
      <c r="F185" s="22" t="s">
        <v>558</v>
      </c>
      <c r="G185" s="155" t="s">
        <v>3860</v>
      </c>
    </row>
    <row r="186" spans="1:7" s="25" customFormat="1" ht="33.75" customHeight="1">
      <c r="A186" s="21">
        <v>185</v>
      </c>
      <c r="B186" s="22" t="s">
        <v>913</v>
      </c>
      <c r="C186" s="22" t="s">
        <v>560</v>
      </c>
      <c r="D186" s="22" t="s">
        <v>561</v>
      </c>
      <c r="E186" s="22" t="s">
        <v>532</v>
      </c>
      <c r="F186" s="22" t="s">
        <v>2916</v>
      </c>
      <c r="G186" s="155" t="s">
        <v>3861</v>
      </c>
    </row>
    <row r="187" spans="1:7" s="25" customFormat="1" ht="33.75" customHeight="1">
      <c r="A187" s="21">
        <v>186</v>
      </c>
      <c r="B187" s="22" t="s">
        <v>902</v>
      </c>
      <c r="C187" s="22" t="s">
        <v>857</v>
      </c>
      <c r="D187" s="22" t="s">
        <v>732</v>
      </c>
      <c r="E187" s="22" t="s">
        <v>532</v>
      </c>
      <c r="F187" s="22" t="s">
        <v>730</v>
      </c>
      <c r="G187" s="155" t="s">
        <v>3862</v>
      </c>
    </row>
    <row r="188" spans="1:7" s="25" customFormat="1" ht="33.75" customHeight="1">
      <c r="A188" s="21">
        <v>187</v>
      </c>
      <c r="B188" s="22" t="s">
        <v>902</v>
      </c>
      <c r="C188" s="22" t="s">
        <v>563</v>
      </c>
      <c r="D188" s="22" t="s">
        <v>564</v>
      </c>
      <c r="E188" s="22" t="s">
        <v>532</v>
      </c>
      <c r="F188" s="22" t="s">
        <v>565</v>
      </c>
      <c r="G188" s="155" t="s">
        <v>3863</v>
      </c>
    </row>
    <row r="189" spans="1:7" s="25" customFormat="1" ht="33.75" customHeight="1">
      <c r="A189" s="21">
        <v>188</v>
      </c>
      <c r="B189" s="22" t="s">
        <v>913</v>
      </c>
      <c r="C189" s="22" t="s">
        <v>570</v>
      </c>
      <c r="D189" s="22" t="s">
        <v>571</v>
      </c>
      <c r="E189" s="22" t="s">
        <v>532</v>
      </c>
      <c r="F189" s="22" t="s">
        <v>2920</v>
      </c>
      <c r="G189" s="155" t="s">
        <v>3864</v>
      </c>
    </row>
    <row r="190" spans="1:7" s="25" customFormat="1" ht="33.75" customHeight="1">
      <c r="A190" s="21">
        <v>189</v>
      </c>
      <c r="B190" s="22" t="s">
        <v>913</v>
      </c>
      <c r="C190" s="22" t="s">
        <v>573</v>
      </c>
      <c r="D190" s="22" t="s">
        <v>574</v>
      </c>
      <c r="E190" s="22" t="s">
        <v>532</v>
      </c>
      <c r="F190" s="22" t="s">
        <v>2921</v>
      </c>
      <c r="G190" s="155" t="s">
        <v>3865</v>
      </c>
    </row>
    <row r="191" spans="1:7" s="25" customFormat="1" ht="33.75" customHeight="1">
      <c r="A191" s="21">
        <v>190</v>
      </c>
      <c r="B191" s="22" t="s">
        <v>913</v>
      </c>
      <c r="C191" s="22" t="s">
        <v>576</v>
      </c>
      <c r="D191" s="22" t="s">
        <v>577</v>
      </c>
      <c r="E191" s="22" t="s">
        <v>532</v>
      </c>
      <c r="F191" s="22" t="s">
        <v>2922</v>
      </c>
      <c r="G191" s="155" t="s">
        <v>3866</v>
      </c>
    </row>
    <row r="192" spans="1:7" s="25" customFormat="1" ht="33.75" customHeight="1">
      <c r="A192" s="21">
        <v>191</v>
      </c>
      <c r="B192" s="22" t="s">
        <v>902</v>
      </c>
      <c r="C192" s="22" t="s">
        <v>567</v>
      </c>
      <c r="D192" s="22" t="s">
        <v>568</v>
      </c>
      <c r="E192" s="22" t="s">
        <v>532</v>
      </c>
      <c r="F192" s="22" t="s">
        <v>2925</v>
      </c>
      <c r="G192" s="155" t="s">
        <v>3867</v>
      </c>
    </row>
    <row r="193" spans="1:7" s="25" customFormat="1" ht="33.75" customHeight="1">
      <c r="A193" s="21">
        <v>192</v>
      </c>
      <c r="B193" s="22" t="s">
        <v>902</v>
      </c>
      <c r="C193" s="22" t="s">
        <v>579</v>
      </c>
      <c r="D193" s="22" t="s">
        <v>580</v>
      </c>
      <c r="E193" s="22" t="s">
        <v>532</v>
      </c>
      <c r="F193" s="22" t="s">
        <v>851</v>
      </c>
      <c r="G193" s="155" t="s">
        <v>3868</v>
      </c>
    </row>
    <row r="194" spans="1:7" s="25" customFormat="1" ht="33.75" customHeight="1">
      <c r="A194" s="21">
        <v>193</v>
      </c>
      <c r="B194" s="22" t="s">
        <v>902</v>
      </c>
      <c r="C194" s="22" t="s">
        <v>859</v>
      </c>
      <c r="D194" s="22" t="s">
        <v>687</v>
      </c>
      <c r="E194" s="22" t="s">
        <v>532</v>
      </c>
      <c r="F194" s="22" t="s">
        <v>3286</v>
      </c>
      <c r="G194" s="155" t="s">
        <v>3869</v>
      </c>
    </row>
    <row r="195" spans="1:7" s="25" customFormat="1" ht="33.75" customHeight="1">
      <c r="A195" s="21">
        <v>194</v>
      </c>
      <c r="B195" s="22" t="s">
        <v>902</v>
      </c>
      <c r="C195" s="22" t="s">
        <v>582</v>
      </c>
      <c r="D195" s="22" t="s">
        <v>583</v>
      </c>
      <c r="E195" s="22" t="s">
        <v>532</v>
      </c>
      <c r="F195" s="22" t="s">
        <v>584</v>
      </c>
      <c r="G195" s="155" t="s">
        <v>3870</v>
      </c>
    </row>
    <row r="196" spans="1:7" s="25" customFormat="1" ht="33.75" customHeight="1">
      <c r="A196" s="21">
        <v>195</v>
      </c>
      <c r="B196" s="22" t="s">
        <v>902</v>
      </c>
      <c r="C196" s="22" t="s">
        <v>589</v>
      </c>
      <c r="D196" s="22" t="s">
        <v>590</v>
      </c>
      <c r="E196" s="22" t="s">
        <v>532</v>
      </c>
      <c r="F196" s="22" t="s">
        <v>591</v>
      </c>
      <c r="G196" s="155" t="s">
        <v>3871</v>
      </c>
    </row>
    <row r="197" spans="1:7" s="25" customFormat="1" ht="33.75" customHeight="1">
      <c r="A197" s="21">
        <v>196</v>
      </c>
      <c r="B197" s="22" t="s">
        <v>902</v>
      </c>
      <c r="C197" s="22" t="s">
        <v>586</v>
      </c>
      <c r="D197" s="22" t="s">
        <v>587</v>
      </c>
      <c r="E197" s="22" t="s">
        <v>532</v>
      </c>
      <c r="F197" s="22" t="s">
        <v>2947</v>
      </c>
      <c r="G197" s="155" t="s">
        <v>3872</v>
      </c>
    </row>
    <row r="198" spans="1:7" s="25" customFormat="1" ht="33.75" customHeight="1">
      <c r="A198" s="21">
        <v>197</v>
      </c>
      <c r="B198" s="22" t="s">
        <v>913</v>
      </c>
      <c r="C198" s="22" t="s">
        <v>596</v>
      </c>
      <c r="D198" s="22" t="s">
        <v>597</v>
      </c>
      <c r="E198" s="22" t="s">
        <v>532</v>
      </c>
      <c r="F198" s="22" t="s">
        <v>2957</v>
      </c>
      <c r="G198" s="155" t="s">
        <v>3873</v>
      </c>
    </row>
    <row r="199" spans="1:7" s="25" customFormat="1" ht="33.75" customHeight="1">
      <c r="A199" s="21">
        <v>198</v>
      </c>
      <c r="B199" s="22" t="s">
        <v>913</v>
      </c>
      <c r="C199" s="22" t="s">
        <v>598</v>
      </c>
      <c r="D199" s="22" t="s">
        <v>599</v>
      </c>
      <c r="E199" s="22" t="s">
        <v>532</v>
      </c>
      <c r="F199" s="22" t="s">
        <v>2959</v>
      </c>
      <c r="G199" s="155" t="s">
        <v>3874</v>
      </c>
    </row>
    <row r="200" spans="1:7" s="25" customFormat="1" ht="33.75" customHeight="1">
      <c r="A200" s="21">
        <v>199</v>
      </c>
      <c r="B200" s="22" t="s">
        <v>902</v>
      </c>
      <c r="C200" s="22" t="s">
        <v>600</v>
      </c>
      <c r="D200" s="22" t="s">
        <v>601</v>
      </c>
      <c r="E200" s="22" t="s">
        <v>532</v>
      </c>
      <c r="F200" s="22" t="s">
        <v>602</v>
      </c>
      <c r="G200" s="155" t="s">
        <v>3875</v>
      </c>
    </row>
    <row r="201" spans="1:7" s="25" customFormat="1" ht="33.75" customHeight="1">
      <c r="A201" s="21">
        <v>200</v>
      </c>
      <c r="B201" s="22" t="s">
        <v>913</v>
      </c>
      <c r="C201" s="22" t="s">
        <v>530</v>
      </c>
      <c r="D201" s="22" t="s">
        <v>531</v>
      </c>
      <c r="E201" s="22" t="s">
        <v>532</v>
      </c>
      <c r="F201" s="22" t="s">
        <v>2968</v>
      </c>
      <c r="G201" s="155" t="s">
        <v>3876</v>
      </c>
    </row>
    <row r="202" spans="1:7" s="25" customFormat="1" ht="33.75" customHeight="1">
      <c r="A202" s="21">
        <v>201</v>
      </c>
      <c r="B202" s="22" t="s">
        <v>913</v>
      </c>
      <c r="C202" s="22" t="s">
        <v>604</v>
      </c>
      <c r="D202" s="22" t="s">
        <v>605</v>
      </c>
      <c r="E202" s="22" t="s">
        <v>532</v>
      </c>
      <c r="F202" s="22" t="s">
        <v>3096</v>
      </c>
      <c r="G202" s="155" t="s">
        <v>3877</v>
      </c>
    </row>
    <row r="203" spans="1:7" s="25" customFormat="1" ht="33.75" customHeight="1">
      <c r="A203" s="21">
        <v>202</v>
      </c>
      <c r="B203" s="22" t="s">
        <v>902</v>
      </c>
      <c r="C203" s="22" t="s">
        <v>607</v>
      </c>
      <c r="D203" s="22" t="s">
        <v>608</v>
      </c>
      <c r="E203" s="22" t="s">
        <v>532</v>
      </c>
      <c r="F203" s="22" t="s">
        <v>546</v>
      </c>
      <c r="G203" s="155" t="s">
        <v>3878</v>
      </c>
    </row>
    <row r="204" spans="1:7" s="25" customFormat="1" ht="33.75" customHeight="1">
      <c r="A204" s="21">
        <v>203</v>
      </c>
      <c r="B204" s="22" t="s">
        <v>913</v>
      </c>
      <c r="C204" s="22" t="s">
        <v>613</v>
      </c>
      <c r="D204" s="22" t="s">
        <v>614</v>
      </c>
      <c r="E204" s="22" t="s">
        <v>532</v>
      </c>
      <c r="F204" s="22" t="s">
        <v>2985</v>
      </c>
      <c r="G204" s="155" t="s">
        <v>3879</v>
      </c>
    </row>
    <row r="205" spans="1:7" s="25" customFormat="1" ht="33.75" customHeight="1">
      <c r="A205" s="21">
        <v>204</v>
      </c>
      <c r="B205" s="22" t="s">
        <v>913</v>
      </c>
      <c r="C205" s="22" t="s">
        <v>610</v>
      </c>
      <c r="D205" s="22" t="s">
        <v>611</v>
      </c>
      <c r="E205" s="22" t="s">
        <v>532</v>
      </c>
      <c r="F205" s="22" t="s">
        <v>2986</v>
      </c>
      <c r="G205" s="155" t="s">
        <v>3880</v>
      </c>
    </row>
    <row r="206" spans="1:7" s="25" customFormat="1" ht="33.75" customHeight="1">
      <c r="A206" s="21">
        <v>205</v>
      </c>
      <c r="B206" s="22" t="s">
        <v>913</v>
      </c>
      <c r="C206" s="22" t="s">
        <v>620</v>
      </c>
      <c r="D206" s="22" t="s">
        <v>621</v>
      </c>
      <c r="E206" s="22" t="s">
        <v>532</v>
      </c>
      <c r="F206" s="22" t="s">
        <v>2999</v>
      </c>
      <c r="G206" s="155" t="s">
        <v>3881</v>
      </c>
    </row>
    <row r="207" spans="1:7" s="25" customFormat="1" ht="33.75" customHeight="1">
      <c r="A207" s="21">
        <v>206</v>
      </c>
      <c r="B207" s="22" t="s">
        <v>913</v>
      </c>
      <c r="C207" s="22" t="s">
        <v>622</v>
      </c>
      <c r="D207" s="22" t="s">
        <v>623</v>
      </c>
      <c r="E207" s="22" t="s">
        <v>532</v>
      </c>
      <c r="F207" s="22" t="s">
        <v>3000</v>
      </c>
      <c r="G207" s="155" t="s">
        <v>3882</v>
      </c>
    </row>
    <row r="208" spans="1:7" s="25" customFormat="1" ht="33.75" customHeight="1">
      <c r="A208" s="21">
        <v>207</v>
      </c>
      <c r="B208" s="22" t="s">
        <v>902</v>
      </c>
      <c r="C208" s="22" t="s">
        <v>625</v>
      </c>
      <c r="D208" s="22" t="s">
        <v>626</v>
      </c>
      <c r="E208" s="22" t="s">
        <v>532</v>
      </c>
      <c r="F208" s="22" t="s">
        <v>627</v>
      </c>
      <c r="G208" s="155" t="s">
        <v>3883</v>
      </c>
    </row>
    <row r="209" spans="1:7" s="25" customFormat="1" ht="33.75" customHeight="1">
      <c r="A209" s="21">
        <v>208</v>
      </c>
      <c r="B209" s="22" t="s">
        <v>913</v>
      </c>
      <c r="C209" s="22" t="s">
        <v>616</v>
      </c>
      <c r="D209" s="22" t="s">
        <v>617</v>
      </c>
      <c r="E209" s="22" t="s">
        <v>532</v>
      </c>
      <c r="F209" s="22" t="s">
        <v>3004</v>
      </c>
      <c r="G209" s="155" t="s">
        <v>3884</v>
      </c>
    </row>
    <row r="210" spans="1:7" s="25" customFormat="1" ht="33.75" customHeight="1">
      <c r="A210" s="21">
        <v>209</v>
      </c>
      <c r="B210" s="22" t="s">
        <v>913</v>
      </c>
      <c r="C210" s="22" t="s">
        <v>629</v>
      </c>
      <c r="D210" s="22" t="s">
        <v>630</v>
      </c>
      <c r="E210" s="22" t="s">
        <v>532</v>
      </c>
      <c r="F210" s="22" t="s">
        <v>3008</v>
      </c>
      <c r="G210" s="155" t="s">
        <v>3885</v>
      </c>
    </row>
    <row r="211" spans="1:7" s="25" customFormat="1" ht="33.75" customHeight="1">
      <c r="A211" s="21">
        <v>210</v>
      </c>
      <c r="B211" s="22" t="s">
        <v>913</v>
      </c>
      <c r="C211" s="22" t="s">
        <v>631</v>
      </c>
      <c r="D211" s="22" t="s">
        <v>632</v>
      </c>
      <c r="E211" s="22" t="s">
        <v>532</v>
      </c>
      <c r="F211" s="22" t="s">
        <v>3009</v>
      </c>
      <c r="G211" s="155" t="s">
        <v>3886</v>
      </c>
    </row>
    <row r="212" spans="1:7" s="25" customFormat="1" ht="33.75" customHeight="1">
      <c r="A212" s="21">
        <v>211</v>
      </c>
      <c r="B212" s="22" t="s">
        <v>913</v>
      </c>
      <c r="C212" s="22" t="s">
        <v>634</v>
      </c>
      <c r="D212" s="22" t="s">
        <v>635</v>
      </c>
      <c r="E212" s="22" t="s">
        <v>532</v>
      </c>
      <c r="F212" s="22" t="s">
        <v>3011</v>
      </c>
      <c r="G212" s="155" t="s">
        <v>3887</v>
      </c>
    </row>
    <row r="213" spans="1:7" s="29" customFormat="1" ht="33.75" customHeight="1">
      <c r="A213" s="21">
        <v>212</v>
      </c>
      <c r="B213" s="22" t="s">
        <v>913</v>
      </c>
      <c r="C213" s="22" t="s">
        <v>829</v>
      </c>
      <c r="D213" s="22" t="s">
        <v>831</v>
      </c>
      <c r="E213" s="22" t="s">
        <v>532</v>
      </c>
      <c r="F213" s="22" t="s">
        <v>854</v>
      </c>
      <c r="G213" s="155" t="s">
        <v>3888</v>
      </c>
    </row>
    <row r="214" spans="1:7" ht="33.75" customHeight="1">
      <c r="A214" s="21">
        <v>213</v>
      </c>
      <c r="B214" s="22" t="s">
        <v>913</v>
      </c>
      <c r="C214" s="22" t="s">
        <v>637</v>
      </c>
      <c r="D214" s="22" t="s">
        <v>638</v>
      </c>
      <c r="E214" s="22" t="s">
        <v>532</v>
      </c>
      <c r="F214" s="22" t="s">
        <v>3015</v>
      </c>
      <c r="G214" s="155" t="s">
        <v>3889</v>
      </c>
    </row>
    <row r="215" spans="1:7" ht="33.75" customHeight="1">
      <c r="A215" s="21">
        <v>214</v>
      </c>
      <c r="B215" s="22" t="s">
        <v>913</v>
      </c>
      <c r="C215" s="22" t="s">
        <v>641</v>
      </c>
      <c r="D215" s="22" t="s">
        <v>642</v>
      </c>
      <c r="E215" s="22" t="s">
        <v>532</v>
      </c>
      <c r="F215" s="22" t="s">
        <v>3017</v>
      </c>
      <c r="G215" s="155" t="s">
        <v>3890</v>
      </c>
    </row>
    <row r="216" spans="1:7" ht="33.75" customHeight="1">
      <c r="A216" s="21">
        <v>215</v>
      </c>
      <c r="B216" s="22" t="s">
        <v>902</v>
      </c>
      <c r="C216" s="22" t="s">
        <v>858</v>
      </c>
      <c r="D216" s="22" t="s">
        <v>690</v>
      </c>
      <c r="E216" s="22" t="s">
        <v>532</v>
      </c>
      <c r="F216" s="22" t="s">
        <v>3018</v>
      </c>
      <c r="G216" s="155" t="s">
        <v>3891</v>
      </c>
    </row>
    <row r="217" spans="1:7" ht="33.75" customHeight="1">
      <c r="A217" s="21">
        <v>216</v>
      </c>
      <c r="B217" s="22" t="s">
        <v>913</v>
      </c>
      <c r="C217" s="22" t="s">
        <v>644</v>
      </c>
      <c r="D217" s="22" t="s">
        <v>645</v>
      </c>
      <c r="E217" s="22" t="s">
        <v>532</v>
      </c>
      <c r="F217" s="22" t="s">
        <v>3020</v>
      </c>
      <c r="G217" s="155" t="s">
        <v>3892</v>
      </c>
    </row>
    <row r="218" spans="1:7" ht="33.75" customHeight="1">
      <c r="A218" s="21">
        <v>217</v>
      </c>
      <c r="B218" s="22" t="s">
        <v>902</v>
      </c>
      <c r="C218" s="22" t="s">
        <v>647</v>
      </c>
      <c r="D218" s="22" t="s">
        <v>648</v>
      </c>
      <c r="E218" s="22" t="s">
        <v>532</v>
      </c>
      <c r="F218" s="22" t="s">
        <v>2789</v>
      </c>
      <c r="G218" s="155" t="s">
        <v>3893</v>
      </c>
    </row>
    <row r="219" spans="1:7" s="25" customFormat="1" ht="33.75" customHeight="1">
      <c r="A219" s="21">
        <v>218</v>
      </c>
      <c r="B219" s="22" t="s">
        <v>913</v>
      </c>
      <c r="C219" s="22" t="s">
        <v>650</v>
      </c>
      <c r="D219" s="22" t="s">
        <v>651</v>
      </c>
      <c r="E219" s="22" t="s">
        <v>532</v>
      </c>
      <c r="F219" s="22" t="s">
        <v>3026</v>
      </c>
      <c r="G219" s="155" t="s">
        <v>3894</v>
      </c>
    </row>
    <row r="220" spans="1:7" ht="33.75" customHeight="1">
      <c r="A220" s="21">
        <v>219</v>
      </c>
      <c r="B220" s="22" t="s">
        <v>913</v>
      </c>
      <c r="C220" s="22" t="s">
        <v>653</v>
      </c>
      <c r="D220" s="22" t="s">
        <v>654</v>
      </c>
      <c r="E220" s="22" t="s">
        <v>532</v>
      </c>
      <c r="F220" s="22" t="s">
        <v>3028</v>
      </c>
      <c r="G220" s="155" t="s">
        <v>3895</v>
      </c>
    </row>
    <row r="221" spans="1:7" ht="33.75" customHeight="1">
      <c r="A221" s="21">
        <v>220</v>
      </c>
      <c r="B221" s="22" t="s">
        <v>902</v>
      </c>
      <c r="C221" s="22" t="s">
        <v>664</v>
      </c>
      <c r="D221" s="22" t="s">
        <v>665</v>
      </c>
      <c r="E221" s="22" t="s">
        <v>532</v>
      </c>
      <c r="F221" s="22" t="s">
        <v>666</v>
      </c>
      <c r="G221" s="155" t="s">
        <v>3896</v>
      </c>
    </row>
    <row r="222" spans="1:7" ht="33.75" customHeight="1">
      <c r="A222" s="21">
        <v>221</v>
      </c>
      <c r="B222" s="22" t="s">
        <v>902</v>
      </c>
      <c r="C222" s="22" t="s">
        <v>657</v>
      </c>
      <c r="D222" s="22" t="s">
        <v>658</v>
      </c>
      <c r="E222" s="22" t="s">
        <v>532</v>
      </c>
      <c r="F222" s="22" t="s">
        <v>659</v>
      </c>
      <c r="G222" s="155" t="s">
        <v>3897</v>
      </c>
    </row>
    <row r="223" spans="1:7" ht="33.75" customHeight="1">
      <c r="A223" s="21">
        <v>222</v>
      </c>
      <c r="B223" s="22" t="s">
        <v>902</v>
      </c>
      <c r="C223" s="22" t="s">
        <v>660</v>
      </c>
      <c r="D223" s="22" t="s">
        <v>661</v>
      </c>
      <c r="E223" s="22" t="s">
        <v>532</v>
      </c>
      <c r="F223" s="22" t="s">
        <v>662</v>
      </c>
      <c r="G223" s="155" t="s">
        <v>3898</v>
      </c>
    </row>
    <row r="224" spans="1:7" ht="33.75" customHeight="1">
      <c r="A224" s="21">
        <v>223</v>
      </c>
      <c r="B224" s="21" t="s">
        <v>902</v>
      </c>
      <c r="C224" s="22" t="s">
        <v>830</v>
      </c>
      <c r="D224" s="22" t="s">
        <v>3287</v>
      </c>
      <c r="E224" s="22" t="s">
        <v>532</v>
      </c>
      <c r="F224" s="22" t="s">
        <v>818</v>
      </c>
      <c r="G224" s="155" t="s">
        <v>3899</v>
      </c>
    </row>
    <row r="225" spans="1:7" ht="33.75" customHeight="1">
      <c r="A225" s="21">
        <v>224</v>
      </c>
      <c r="B225" s="52" t="s">
        <v>902</v>
      </c>
      <c r="C225" s="35" t="s">
        <v>2532</v>
      </c>
      <c r="D225" s="35" t="s">
        <v>2533</v>
      </c>
      <c r="E225" s="31" t="s">
        <v>532</v>
      </c>
      <c r="F225" s="35" t="s">
        <v>3064</v>
      </c>
      <c r="G225" s="156" t="s">
        <v>3900</v>
      </c>
    </row>
    <row r="226" spans="1:7" ht="33.75" customHeight="1">
      <c r="A226" s="21">
        <v>225</v>
      </c>
      <c r="B226" s="52" t="s">
        <v>913</v>
      </c>
      <c r="C226" s="35" t="s">
        <v>2535</v>
      </c>
      <c r="D226" s="35" t="s">
        <v>2537</v>
      </c>
      <c r="E226" s="31" t="s">
        <v>532</v>
      </c>
      <c r="F226" s="35" t="s">
        <v>2538</v>
      </c>
      <c r="G226" s="156" t="s">
        <v>3901</v>
      </c>
    </row>
    <row r="227" spans="1:7" ht="33.75" customHeight="1">
      <c r="A227" s="21">
        <v>226</v>
      </c>
      <c r="B227" s="37" t="s">
        <v>913</v>
      </c>
      <c r="C227" s="35" t="s">
        <v>3133</v>
      </c>
      <c r="D227" s="35" t="s">
        <v>3134</v>
      </c>
      <c r="E227" s="35" t="s">
        <v>532</v>
      </c>
      <c r="F227" s="35" t="s">
        <v>3069</v>
      </c>
      <c r="G227" s="156" t="s">
        <v>3902</v>
      </c>
    </row>
    <row r="228" spans="1:7" ht="33.75" customHeight="1">
      <c r="A228" s="21">
        <v>227</v>
      </c>
      <c r="B228" s="37" t="s">
        <v>913</v>
      </c>
      <c r="C228" s="34" t="s">
        <v>3131</v>
      </c>
      <c r="D228" s="34" t="s">
        <v>3132</v>
      </c>
      <c r="E228" s="34" t="s">
        <v>532</v>
      </c>
      <c r="F228" s="34" t="s">
        <v>3067</v>
      </c>
      <c r="G228" s="156" t="s">
        <v>3903</v>
      </c>
    </row>
  </sheetData>
  <conditionalFormatting sqref="C217:C218 C220 C219:D219 F219 B2:F216">
    <cfRule type="containsBlanks" dxfId="1790" priority="56">
      <formula>LEN(TRIM(B2))=0</formula>
    </cfRule>
    <cfRule type="containsText" dxfId="1789" priority="57" operator="containsText" text="blank">
      <formula>NOT(ISERROR(SEARCH("blank",B2)))</formula>
    </cfRule>
  </conditionalFormatting>
  <conditionalFormatting sqref="H229 A2:E3 A229:F229 B225:F228 F2:F224 B4:E224 A4:A228">
    <cfRule type="containsBlanks" dxfId="1788" priority="55">
      <formula>LEN(TRIM(A2))=0</formula>
    </cfRule>
  </conditionalFormatting>
  <conditionalFormatting sqref="C217:C218 C220 C219:D219 A2:D3 F219 C4:D216 E2:F216 A4:B228">
    <cfRule type="containsBlanks" dxfId="1787" priority="54">
      <formula>LEN(TRIM(A2))=0</formula>
    </cfRule>
  </conditionalFormatting>
  <conditionalFormatting sqref="E219">
    <cfRule type="containsBlanks" dxfId="1786" priority="25">
      <formula>LEN(TRIM(E219))=0</formula>
    </cfRule>
    <cfRule type="containsText" dxfId="1785" priority="26" operator="containsText" text="blank">
      <formula>NOT(ISERROR(SEARCH("blank",E219)))</formula>
    </cfRule>
  </conditionalFormatting>
  <conditionalFormatting sqref="E219">
    <cfRule type="containsBlanks" dxfId="1784" priority="24">
      <formula>LEN(TRIM(E219))=0</formula>
    </cfRule>
  </conditionalFormatting>
  <conditionalFormatting sqref="E217">
    <cfRule type="containsBlanks" dxfId="1783" priority="22">
      <formula>LEN(TRIM(E217))=0</formula>
    </cfRule>
    <cfRule type="containsText" dxfId="1782" priority="23" operator="containsText" text="blank">
      <formula>NOT(ISERROR(SEARCH("blank",E217)))</formula>
    </cfRule>
  </conditionalFormatting>
  <conditionalFormatting sqref="E217">
    <cfRule type="containsBlanks" dxfId="1781" priority="21">
      <formula>LEN(TRIM(E217))=0</formula>
    </cfRule>
  </conditionalFormatting>
  <conditionalFormatting sqref="E218">
    <cfRule type="containsBlanks" dxfId="1780" priority="19">
      <formula>LEN(TRIM(E218))=0</formula>
    </cfRule>
    <cfRule type="containsText" dxfId="1779" priority="20" operator="containsText" text="blank">
      <formula>NOT(ISERROR(SEARCH("blank",E218)))</formula>
    </cfRule>
  </conditionalFormatting>
  <conditionalFormatting sqref="E218">
    <cfRule type="containsBlanks" dxfId="1778" priority="18">
      <formula>LEN(TRIM(E218))=0</formula>
    </cfRule>
  </conditionalFormatting>
  <conditionalFormatting sqref="E220">
    <cfRule type="containsBlanks" dxfId="1777" priority="16">
      <formula>LEN(TRIM(E220))=0</formula>
    </cfRule>
    <cfRule type="containsText" dxfId="1776" priority="17" operator="containsText" text="blank">
      <formula>NOT(ISERROR(SEARCH("blank",E220)))</formula>
    </cfRule>
  </conditionalFormatting>
  <conditionalFormatting sqref="E220">
    <cfRule type="containsBlanks" dxfId="1775" priority="15">
      <formula>LEN(TRIM(E220))=0</formula>
    </cfRule>
  </conditionalFormatting>
  <conditionalFormatting sqref="E224:E225 E220">
    <cfRule type="containsBlanks" dxfId="1774" priority="13">
      <formula>LEN(TRIM(E220))=0</formula>
    </cfRule>
    <cfRule type="containsText" dxfId="1773" priority="14" operator="containsText" text="blank">
      <formula>NOT(ISERROR(SEARCH("blank",E220)))</formula>
    </cfRule>
  </conditionalFormatting>
  <conditionalFormatting sqref="E224:E225 E220">
    <cfRule type="containsBlanks" dxfId="1772" priority="12">
      <formula>LEN(TRIM(E220))=0</formula>
    </cfRule>
  </conditionalFormatting>
  <conditionalFormatting sqref="E226 E222">
    <cfRule type="containsBlanks" dxfId="1771" priority="10">
      <formula>LEN(TRIM(E222))=0</formula>
    </cfRule>
    <cfRule type="containsText" dxfId="1770" priority="11" operator="containsText" text="blank">
      <formula>NOT(ISERROR(SEARCH("blank",E222)))</formula>
    </cfRule>
  </conditionalFormatting>
  <conditionalFormatting sqref="E226 E222">
    <cfRule type="containsBlanks" dxfId="1769" priority="9">
      <formula>LEN(TRIM(E222))=0</formula>
    </cfRule>
  </conditionalFormatting>
  <conditionalFormatting sqref="B219">
    <cfRule type="containsBlanks" dxfId="1768" priority="7">
      <formula>LEN(TRIM(B219))=0</formula>
    </cfRule>
    <cfRule type="containsText" dxfId="1767" priority="8" operator="containsText" text="blank">
      <formula>NOT(ISERROR(SEARCH("blank",B219)))</formula>
    </cfRule>
  </conditionalFormatting>
  <hyperlinks>
    <hyperlink ref="G42" r:id="rId1"/>
    <hyperlink ref="G38" r:id="rId2"/>
    <hyperlink ref="G35" r:id="rId3"/>
  </hyperlinks>
  <pageMargins left="0.7" right="0.7" top="0.75" bottom="0.75" header="0.3" footer="0.3"/>
  <pageSetup paperSize="9" orientation="landscape" r:id="rId4"/>
  <legacy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zoomScaleNormal="100" workbookViewId="0">
      <pane xSplit="4" ySplit="4" topLeftCell="F5" activePane="bottomRight" state="frozen"/>
      <selection activeCell="E30" sqref="E30"/>
      <selection pane="topRight" activeCell="E30" sqref="E30"/>
      <selection pane="bottomLeft" activeCell="E30" sqref="E30"/>
      <selection pane="bottomRight" activeCell="K3" sqref="A3:XFD59"/>
    </sheetView>
  </sheetViews>
  <sheetFormatPr defaultColWidth="9" defaultRowHeight="15.75"/>
  <cols>
    <col min="1" max="1" width="3.5703125" style="149" bestFit="1" customWidth="1"/>
    <col min="2" max="2" width="5.140625" style="144" bestFit="1" customWidth="1"/>
    <col min="3" max="3" width="16.42578125" style="144" bestFit="1" customWidth="1"/>
    <col min="4" max="4" width="8.7109375" style="149" customWidth="1"/>
    <col min="5" max="5" width="56.140625" style="144" bestFit="1" customWidth="1"/>
    <col min="6" max="6" width="16" style="144" customWidth="1"/>
    <col min="7" max="7" width="12.140625" style="144" customWidth="1"/>
    <col min="8" max="8" width="13.140625" style="144" bestFit="1" customWidth="1"/>
    <col min="9" max="9" width="23.42578125" style="144" bestFit="1" customWidth="1"/>
    <col min="10" max="10" width="11.28515625" style="149" hidden="1" customWidth="1"/>
    <col min="11" max="16384" width="9" style="144"/>
  </cols>
  <sheetData>
    <row r="1" spans="1:16" ht="29.25" customHeight="1">
      <c r="A1" s="753"/>
      <c r="B1" s="753"/>
      <c r="C1" s="753"/>
      <c r="D1" s="753"/>
      <c r="E1" s="753"/>
      <c r="F1" s="753"/>
      <c r="G1" s="753"/>
      <c r="H1" s="753"/>
      <c r="I1" s="753"/>
      <c r="J1" s="753"/>
    </row>
    <row r="3" spans="1:16">
      <c r="A3" s="754" t="s">
        <v>0</v>
      </c>
      <c r="B3" s="754" t="s">
        <v>755</v>
      </c>
      <c r="C3" s="754" t="s">
        <v>3636</v>
      </c>
      <c r="D3" s="754"/>
      <c r="E3" s="754"/>
      <c r="F3" s="754"/>
      <c r="G3" s="754"/>
      <c r="H3" s="754"/>
      <c r="I3" s="755" t="s">
        <v>3637</v>
      </c>
      <c r="J3" s="756"/>
      <c r="K3" s="757" t="s">
        <v>4978</v>
      </c>
      <c r="L3" s="757"/>
      <c r="M3" s="757"/>
      <c r="N3" s="757" t="s">
        <v>6242</v>
      </c>
      <c r="O3" s="757"/>
      <c r="P3" s="757"/>
    </row>
    <row r="4" spans="1:16" ht="51.75" customHeight="1">
      <c r="A4" s="754"/>
      <c r="B4" s="754"/>
      <c r="C4" s="414" t="s">
        <v>3636</v>
      </c>
      <c r="D4" s="414" t="s">
        <v>3143</v>
      </c>
      <c r="E4" s="414" t="s">
        <v>893</v>
      </c>
      <c r="F4" s="414" t="s">
        <v>3638</v>
      </c>
      <c r="G4" s="414" t="s">
        <v>3639</v>
      </c>
      <c r="H4" s="414" t="s">
        <v>3640</v>
      </c>
      <c r="I4" s="414" t="s">
        <v>3641</v>
      </c>
      <c r="J4" s="414" t="s">
        <v>3642</v>
      </c>
      <c r="K4" s="416" t="s">
        <v>900</v>
      </c>
      <c r="L4" s="416" t="s">
        <v>901</v>
      </c>
      <c r="M4" s="416" t="s">
        <v>894</v>
      </c>
      <c r="N4" s="416" t="s">
        <v>900</v>
      </c>
      <c r="O4" s="416" t="s">
        <v>901</v>
      </c>
      <c r="P4" s="416" t="s">
        <v>894</v>
      </c>
    </row>
    <row r="5" spans="1:16" ht="20.25" customHeight="1">
      <c r="A5" s="102">
        <v>1</v>
      </c>
      <c r="B5" s="750" t="s">
        <v>475</v>
      </c>
      <c r="C5" s="145" t="s">
        <v>2913</v>
      </c>
      <c r="D5" s="102" t="s">
        <v>913</v>
      </c>
      <c r="E5" s="64" t="s">
        <v>555</v>
      </c>
      <c r="F5" s="145">
        <v>11</v>
      </c>
      <c r="G5" s="145">
        <v>6</v>
      </c>
      <c r="H5" s="145" t="s">
        <v>475</v>
      </c>
      <c r="I5" s="146" t="s">
        <v>3643</v>
      </c>
      <c r="J5" s="147">
        <v>102880</v>
      </c>
      <c r="K5" s="146" t="s">
        <v>6243</v>
      </c>
      <c r="L5" s="145" t="s">
        <v>6244</v>
      </c>
      <c r="M5" s="145" t="s">
        <v>6245</v>
      </c>
      <c r="N5" s="145" t="s">
        <v>6246</v>
      </c>
      <c r="O5" s="145" t="s">
        <v>6247</v>
      </c>
      <c r="P5" s="145" t="s">
        <v>6248</v>
      </c>
    </row>
    <row r="6" spans="1:16" ht="31.5">
      <c r="A6" s="102">
        <v>2</v>
      </c>
      <c r="B6" s="751"/>
      <c r="C6" s="145" t="s">
        <v>3098</v>
      </c>
      <c r="D6" s="102" t="s">
        <v>913</v>
      </c>
      <c r="E6" s="64" t="s">
        <v>482</v>
      </c>
      <c r="F6" s="145" t="s">
        <v>558</v>
      </c>
      <c r="G6" s="145">
        <v>7</v>
      </c>
      <c r="H6" s="145" t="s">
        <v>475</v>
      </c>
      <c r="I6" s="146" t="s">
        <v>3644</v>
      </c>
      <c r="J6" s="147">
        <v>52841</v>
      </c>
      <c r="K6" s="146" t="s">
        <v>6243</v>
      </c>
      <c r="L6" s="145" t="s">
        <v>6244</v>
      </c>
      <c r="M6" s="145" t="s">
        <v>6245</v>
      </c>
      <c r="N6" s="145" t="s">
        <v>6249</v>
      </c>
      <c r="O6" s="145" t="s">
        <v>6250</v>
      </c>
      <c r="P6" s="145" t="s">
        <v>6251</v>
      </c>
    </row>
    <row r="7" spans="1:16" ht="27" customHeight="1">
      <c r="A7" s="102">
        <v>3</v>
      </c>
      <c r="B7" s="751"/>
      <c r="C7" s="145" t="s">
        <v>2900</v>
      </c>
      <c r="D7" s="102" t="s">
        <v>913</v>
      </c>
      <c r="E7" s="64" t="s">
        <v>539</v>
      </c>
      <c r="F7" s="145" t="s">
        <v>3645</v>
      </c>
      <c r="G7" s="145">
        <v>12</v>
      </c>
      <c r="H7" s="145" t="s">
        <v>475</v>
      </c>
      <c r="I7" s="146" t="s">
        <v>3646</v>
      </c>
      <c r="J7" s="147">
        <v>102815</v>
      </c>
      <c r="K7" s="146" t="s">
        <v>6243</v>
      </c>
      <c r="L7" s="145" t="s">
        <v>6244</v>
      </c>
      <c r="M7" s="145" t="s">
        <v>6252</v>
      </c>
      <c r="N7" s="145" t="s">
        <v>6253</v>
      </c>
      <c r="O7" s="145" t="s">
        <v>6254</v>
      </c>
      <c r="P7" s="145" t="s">
        <v>6255</v>
      </c>
    </row>
    <row r="8" spans="1:16" ht="27" customHeight="1">
      <c r="A8" s="102">
        <v>4</v>
      </c>
      <c r="B8" s="751"/>
      <c r="C8" s="145" t="s">
        <v>2902</v>
      </c>
      <c r="D8" s="102" t="s">
        <v>902</v>
      </c>
      <c r="E8" s="64" t="s">
        <v>3647</v>
      </c>
      <c r="F8" s="145">
        <v>5</v>
      </c>
      <c r="G8" s="145" t="s">
        <v>2914</v>
      </c>
      <c r="H8" s="145" t="s">
        <v>475</v>
      </c>
      <c r="I8" s="146" t="s">
        <v>3648</v>
      </c>
      <c r="J8" s="146">
        <v>102886</v>
      </c>
      <c r="K8" s="146" t="s">
        <v>6243</v>
      </c>
      <c r="L8" s="146" t="s">
        <v>6244</v>
      </c>
      <c r="M8" s="146" t="s">
        <v>6252</v>
      </c>
      <c r="N8" s="146" t="s">
        <v>6256</v>
      </c>
      <c r="O8" s="146" t="s">
        <v>6257</v>
      </c>
      <c r="P8" s="146" t="s">
        <v>6258</v>
      </c>
    </row>
    <row r="9" spans="1:16" ht="31.5">
      <c r="A9" s="102">
        <v>5</v>
      </c>
      <c r="B9" s="751"/>
      <c r="C9" s="145" t="s">
        <v>2945</v>
      </c>
      <c r="D9" s="102" t="s">
        <v>902</v>
      </c>
      <c r="E9" s="64" t="s">
        <v>470</v>
      </c>
      <c r="F9" s="145">
        <v>7</v>
      </c>
      <c r="G9" s="145" t="s">
        <v>3649</v>
      </c>
      <c r="H9" s="145" t="s">
        <v>475</v>
      </c>
      <c r="I9" s="146" t="s">
        <v>3650</v>
      </c>
      <c r="J9" s="146">
        <v>52957</v>
      </c>
      <c r="K9" s="146" t="s">
        <v>6243</v>
      </c>
      <c r="L9" s="146" t="s">
        <v>6244</v>
      </c>
      <c r="M9" s="146" t="s">
        <v>6252</v>
      </c>
      <c r="N9" s="146" t="s">
        <v>6259</v>
      </c>
      <c r="O9" s="146" t="s">
        <v>6260</v>
      </c>
      <c r="P9" s="146" t="s">
        <v>6261</v>
      </c>
    </row>
    <row r="10" spans="1:16" ht="31.5">
      <c r="A10" s="102">
        <v>6</v>
      </c>
      <c r="B10" s="752"/>
      <c r="C10" s="145" t="s">
        <v>2899</v>
      </c>
      <c r="D10" s="102" t="s">
        <v>913</v>
      </c>
      <c r="E10" s="148" t="s">
        <v>3651</v>
      </c>
      <c r="F10" s="145" t="s">
        <v>3652</v>
      </c>
      <c r="G10" s="145" t="s">
        <v>3653</v>
      </c>
      <c r="H10" s="145" t="s">
        <v>475</v>
      </c>
      <c r="I10" s="146" t="s">
        <v>3654</v>
      </c>
      <c r="J10" s="146">
        <v>55265</v>
      </c>
      <c r="K10" s="146" t="s">
        <v>6243</v>
      </c>
      <c r="L10" s="146" t="s">
        <v>6244</v>
      </c>
      <c r="M10" s="146" t="s">
        <v>6245</v>
      </c>
      <c r="N10" s="146" t="s">
        <v>6262</v>
      </c>
      <c r="O10" s="146" t="s">
        <v>6263</v>
      </c>
      <c r="P10" s="146" t="s">
        <v>6264</v>
      </c>
    </row>
    <row r="11" spans="1:16" ht="31.5">
      <c r="A11" s="102">
        <v>7</v>
      </c>
      <c r="B11" s="750" t="s">
        <v>475</v>
      </c>
      <c r="C11" s="64" t="s">
        <v>466</v>
      </c>
      <c r="D11" s="102" t="s">
        <v>902</v>
      </c>
      <c r="E11" s="64" t="s">
        <v>1934</v>
      </c>
      <c r="F11" s="145" t="s">
        <v>3655</v>
      </c>
      <c r="G11" s="145" t="s">
        <v>3656</v>
      </c>
      <c r="H11" s="145" t="s">
        <v>466</v>
      </c>
      <c r="I11" s="146" t="s">
        <v>3657</v>
      </c>
      <c r="J11" s="146"/>
      <c r="K11" s="146" t="s">
        <v>6243</v>
      </c>
      <c r="L11" s="146" t="s">
        <v>6244</v>
      </c>
      <c r="M11" s="146" t="s">
        <v>6252</v>
      </c>
      <c r="N11" s="146" t="s">
        <v>6265</v>
      </c>
      <c r="O11" s="146" t="s">
        <v>6266</v>
      </c>
      <c r="P11" s="146" t="s">
        <v>6267</v>
      </c>
    </row>
    <row r="12" spans="1:16" ht="31.5">
      <c r="A12" s="102">
        <v>8</v>
      </c>
      <c r="B12" s="751"/>
      <c r="C12" s="145" t="s">
        <v>2956</v>
      </c>
      <c r="D12" s="102" t="s">
        <v>913</v>
      </c>
      <c r="E12" s="64" t="s">
        <v>1943</v>
      </c>
      <c r="F12" s="145" t="s">
        <v>3658</v>
      </c>
      <c r="G12" s="145" t="s">
        <v>3656</v>
      </c>
      <c r="H12" s="145" t="s">
        <v>466</v>
      </c>
      <c r="I12" s="146" t="s">
        <v>3659</v>
      </c>
      <c r="J12" s="146">
        <v>53656</v>
      </c>
      <c r="K12" s="146" t="s">
        <v>6243</v>
      </c>
      <c r="L12" s="146" t="s">
        <v>6244</v>
      </c>
      <c r="M12" s="146" t="s">
        <v>6252</v>
      </c>
      <c r="N12" s="146" t="s">
        <v>6268</v>
      </c>
      <c r="O12" s="146" t="s">
        <v>6269</v>
      </c>
      <c r="P12" s="146" t="s">
        <v>6270</v>
      </c>
    </row>
    <row r="13" spans="1:16" ht="31.5">
      <c r="A13" s="102">
        <v>9</v>
      </c>
      <c r="B13" s="751"/>
      <c r="C13" s="64" t="s">
        <v>818</v>
      </c>
      <c r="D13" s="102" t="s">
        <v>902</v>
      </c>
      <c r="E13" s="148" t="s">
        <v>3660</v>
      </c>
      <c r="F13" s="145">
        <v>3</v>
      </c>
      <c r="G13" s="145" t="s">
        <v>818</v>
      </c>
      <c r="H13" s="145" t="s">
        <v>818</v>
      </c>
      <c r="I13" s="146" t="s">
        <v>3661</v>
      </c>
      <c r="J13" s="146"/>
      <c r="K13" s="146" t="s">
        <v>6271</v>
      </c>
      <c r="L13" s="146" t="s">
        <v>6272</v>
      </c>
      <c r="M13" s="146" t="s">
        <v>6273</v>
      </c>
      <c r="N13" s="146" t="s">
        <v>6274</v>
      </c>
      <c r="O13" s="146" t="s">
        <v>6275</v>
      </c>
      <c r="P13" s="146" t="s">
        <v>6276</v>
      </c>
    </row>
    <row r="14" spans="1:16" ht="31.5">
      <c r="A14" s="102">
        <v>10</v>
      </c>
      <c r="B14" s="751"/>
      <c r="C14" s="145" t="s">
        <v>459</v>
      </c>
      <c r="D14" s="102" t="s">
        <v>902</v>
      </c>
      <c r="E14" s="64" t="s">
        <v>460</v>
      </c>
      <c r="F14" s="145" t="s">
        <v>3662</v>
      </c>
      <c r="G14" s="145" t="s">
        <v>3663</v>
      </c>
      <c r="H14" s="145" t="s">
        <v>459</v>
      </c>
      <c r="I14" s="146" t="s">
        <v>3664</v>
      </c>
      <c r="J14" s="146">
        <v>53881</v>
      </c>
      <c r="K14" s="146" t="s">
        <v>6243</v>
      </c>
      <c r="L14" s="146" t="s">
        <v>6244</v>
      </c>
      <c r="M14" s="146" t="s">
        <v>6245</v>
      </c>
      <c r="N14" s="146" t="s">
        <v>6277</v>
      </c>
      <c r="O14" s="146" t="s">
        <v>6278</v>
      </c>
      <c r="P14" s="146" t="s">
        <v>6279</v>
      </c>
    </row>
    <row r="15" spans="1:16" ht="31.5">
      <c r="A15" s="102">
        <v>11</v>
      </c>
      <c r="B15" s="751"/>
      <c r="C15" s="64" t="s">
        <v>2972</v>
      </c>
      <c r="D15" s="102" t="s">
        <v>902</v>
      </c>
      <c r="E15" s="64" t="s">
        <v>487</v>
      </c>
      <c r="F15" s="145" t="s">
        <v>2972</v>
      </c>
      <c r="G15" s="145" t="s">
        <v>3665</v>
      </c>
      <c r="H15" s="145" t="s">
        <v>459</v>
      </c>
      <c r="I15" s="146" t="s">
        <v>3666</v>
      </c>
      <c r="J15" s="146">
        <v>50585</v>
      </c>
      <c r="K15" s="146" t="s">
        <v>6243</v>
      </c>
      <c r="L15" s="146" t="s">
        <v>6244</v>
      </c>
      <c r="M15" s="146" t="s">
        <v>6245</v>
      </c>
      <c r="N15" s="146" t="s">
        <v>6280</v>
      </c>
      <c r="O15" s="146" t="s">
        <v>6281</v>
      </c>
      <c r="P15" s="146" t="s">
        <v>6282</v>
      </c>
    </row>
    <row r="16" spans="1:16" ht="31.5">
      <c r="A16" s="102">
        <v>12</v>
      </c>
      <c r="B16" s="751"/>
      <c r="C16" s="64" t="s">
        <v>546</v>
      </c>
      <c r="D16" s="102" t="s">
        <v>902</v>
      </c>
      <c r="E16" s="64" t="s">
        <v>2154</v>
      </c>
      <c r="F16" s="145">
        <v>2</v>
      </c>
      <c r="G16" s="145" t="s">
        <v>3667</v>
      </c>
      <c r="H16" s="145" t="s">
        <v>546</v>
      </c>
      <c r="I16" s="146" t="s">
        <v>3668</v>
      </c>
      <c r="J16" s="146">
        <v>6641</v>
      </c>
      <c r="K16" s="146" t="s">
        <v>6271</v>
      </c>
      <c r="L16" s="146" t="s">
        <v>6272</v>
      </c>
      <c r="M16" s="146" t="s">
        <v>6273</v>
      </c>
      <c r="N16" s="146" t="s">
        <v>6283</v>
      </c>
      <c r="O16" s="146" t="s">
        <v>6284</v>
      </c>
      <c r="P16" s="146" t="s">
        <v>6285</v>
      </c>
    </row>
    <row r="17" spans="1:16" ht="31.5">
      <c r="A17" s="102">
        <v>13</v>
      </c>
      <c r="B17" s="752"/>
      <c r="C17" s="64" t="s">
        <v>3669</v>
      </c>
      <c r="D17" s="102" t="s">
        <v>913</v>
      </c>
      <c r="E17" s="64" t="s">
        <v>2161</v>
      </c>
      <c r="F17" s="145" t="s">
        <v>2908</v>
      </c>
      <c r="G17" s="145" t="s">
        <v>2908</v>
      </c>
      <c r="H17" s="145" t="s">
        <v>546</v>
      </c>
      <c r="I17" s="146" t="s">
        <v>3670</v>
      </c>
      <c r="J17" s="146"/>
      <c r="K17" s="146" t="s">
        <v>6271</v>
      </c>
      <c r="L17" s="146" t="s">
        <v>6272</v>
      </c>
      <c r="M17" s="146" t="s">
        <v>6273</v>
      </c>
      <c r="N17" s="146" t="s">
        <v>6286</v>
      </c>
      <c r="O17" s="146" t="s">
        <v>6287</v>
      </c>
      <c r="P17" s="146" t="s">
        <v>6288</v>
      </c>
    </row>
    <row r="18" spans="1:16" ht="31.5">
      <c r="A18" s="102">
        <v>14</v>
      </c>
      <c r="B18" s="750" t="s">
        <v>3671</v>
      </c>
      <c r="C18" s="145" t="s">
        <v>602</v>
      </c>
      <c r="D18" s="102" t="s">
        <v>902</v>
      </c>
      <c r="E18" s="64" t="s">
        <v>603</v>
      </c>
      <c r="F18" s="145" t="s">
        <v>3672</v>
      </c>
      <c r="G18" s="145" t="s">
        <v>3673</v>
      </c>
      <c r="H18" s="145" t="s">
        <v>602</v>
      </c>
      <c r="I18" s="146" t="s">
        <v>3674</v>
      </c>
      <c r="J18" s="146"/>
      <c r="K18" s="146" t="s">
        <v>6271</v>
      </c>
      <c r="L18" s="146" t="s">
        <v>6272</v>
      </c>
      <c r="M18" s="146" t="s">
        <v>6273</v>
      </c>
      <c r="N18" s="146" t="s">
        <v>6289</v>
      </c>
      <c r="O18" s="146" t="s">
        <v>6290</v>
      </c>
      <c r="P18" s="146" t="s">
        <v>6291</v>
      </c>
    </row>
    <row r="19" spans="1:16" ht="31.5">
      <c r="A19" s="102">
        <v>15</v>
      </c>
      <c r="B19" s="751"/>
      <c r="C19" s="64" t="s">
        <v>730</v>
      </c>
      <c r="D19" s="102" t="s">
        <v>902</v>
      </c>
      <c r="E19" s="64" t="s">
        <v>3675</v>
      </c>
      <c r="F19" s="145">
        <v>8</v>
      </c>
      <c r="G19" s="145" t="s">
        <v>730</v>
      </c>
      <c r="H19" s="145" t="s">
        <v>730</v>
      </c>
      <c r="I19" s="146" t="s">
        <v>3676</v>
      </c>
      <c r="J19" s="146"/>
      <c r="K19" s="146" t="s">
        <v>6271</v>
      </c>
      <c r="L19" s="146" t="s">
        <v>6272</v>
      </c>
      <c r="M19" s="146" t="s">
        <v>6273</v>
      </c>
      <c r="N19" s="146" t="s">
        <v>6292</v>
      </c>
      <c r="O19" s="146" t="s">
        <v>6293</v>
      </c>
      <c r="P19" s="146" t="s">
        <v>6294</v>
      </c>
    </row>
    <row r="20" spans="1:16" ht="31.5">
      <c r="A20" s="102">
        <v>16</v>
      </c>
      <c r="B20" s="751"/>
      <c r="C20" s="64" t="s">
        <v>535</v>
      </c>
      <c r="D20" s="102" t="s">
        <v>902</v>
      </c>
      <c r="E20" s="64" t="s">
        <v>536</v>
      </c>
      <c r="F20" s="145" t="s">
        <v>3677</v>
      </c>
      <c r="G20" s="145" t="s">
        <v>3678</v>
      </c>
      <c r="H20" s="145" t="s">
        <v>535</v>
      </c>
      <c r="I20" s="146" t="s">
        <v>3679</v>
      </c>
      <c r="J20" s="146">
        <v>50518</v>
      </c>
      <c r="K20" s="146" t="s">
        <v>6271</v>
      </c>
      <c r="L20" s="146" t="s">
        <v>6272</v>
      </c>
      <c r="M20" s="146" t="s">
        <v>6273</v>
      </c>
      <c r="N20" s="146" t="s">
        <v>6295</v>
      </c>
      <c r="O20" s="146" t="s">
        <v>6296</v>
      </c>
      <c r="P20" s="146" t="s">
        <v>6297</v>
      </c>
    </row>
    <row r="21" spans="1:16" ht="31.5">
      <c r="A21" s="102">
        <v>17</v>
      </c>
      <c r="B21" s="751"/>
      <c r="C21" s="145" t="s">
        <v>3680</v>
      </c>
      <c r="D21" s="102" t="s">
        <v>902</v>
      </c>
      <c r="E21" s="64" t="s">
        <v>2184</v>
      </c>
      <c r="F21" s="145" t="s">
        <v>3681</v>
      </c>
      <c r="G21" s="145" t="s">
        <v>2921</v>
      </c>
      <c r="H21" s="145" t="s">
        <v>535</v>
      </c>
      <c r="I21" s="146" t="s">
        <v>3682</v>
      </c>
      <c r="J21" s="146"/>
      <c r="K21" s="146" t="s">
        <v>6271</v>
      </c>
      <c r="L21" s="146" t="s">
        <v>6272</v>
      </c>
      <c r="M21" s="146" t="s">
        <v>6273</v>
      </c>
      <c r="N21" s="146" t="s">
        <v>6298</v>
      </c>
      <c r="O21" s="146" t="s">
        <v>6299</v>
      </c>
      <c r="P21" s="146" t="s">
        <v>6300</v>
      </c>
    </row>
    <row r="22" spans="1:16" ht="31.5">
      <c r="A22" s="102">
        <v>18</v>
      </c>
      <c r="B22" s="751"/>
      <c r="C22" s="145" t="s">
        <v>3683</v>
      </c>
      <c r="D22" s="102" t="s">
        <v>913</v>
      </c>
      <c r="E22" s="64" t="s">
        <v>3512</v>
      </c>
      <c r="F22" s="145" t="s">
        <v>3683</v>
      </c>
      <c r="G22" s="145" t="s">
        <v>3004</v>
      </c>
      <c r="H22" s="145" t="s">
        <v>565</v>
      </c>
      <c r="I22" s="146" t="s">
        <v>3684</v>
      </c>
      <c r="J22" s="146">
        <v>50129</v>
      </c>
      <c r="K22" s="146" t="s">
        <v>6271</v>
      </c>
      <c r="L22" s="146" t="s">
        <v>6272</v>
      </c>
      <c r="M22" s="146" t="s">
        <v>6273</v>
      </c>
      <c r="N22" s="146" t="s">
        <v>6301</v>
      </c>
      <c r="O22" s="146" t="s">
        <v>6302</v>
      </c>
      <c r="P22" s="146" t="s">
        <v>6303</v>
      </c>
    </row>
    <row r="23" spans="1:16" ht="31.5">
      <c r="A23" s="102">
        <v>19</v>
      </c>
      <c r="B23" s="751"/>
      <c r="C23" s="145" t="s">
        <v>3685</v>
      </c>
      <c r="D23" s="102" t="s">
        <v>902</v>
      </c>
      <c r="E23" s="64" t="s">
        <v>585</v>
      </c>
      <c r="F23" s="145">
        <v>1</v>
      </c>
      <c r="G23" s="145" t="s">
        <v>3686</v>
      </c>
      <c r="H23" s="145" t="s">
        <v>584</v>
      </c>
      <c r="I23" s="146" t="s">
        <v>3687</v>
      </c>
      <c r="J23" s="146"/>
      <c r="K23" s="146" t="s">
        <v>6271</v>
      </c>
      <c r="L23" s="146" t="s">
        <v>6272</v>
      </c>
      <c r="M23" s="146" t="s">
        <v>6273</v>
      </c>
      <c r="N23" s="146" t="s">
        <v>6304</v>
      </c>
      <c r="O23" s="146" t="s">
        <v>6305</v>
      </c>
      <c r="P23" s="146" t="s">
        <v>6306</v>
      </c>
    </row>
    <row r="24" spans="1:16" ht="31.5">
      <c r="A24" s="102">
        <v>20</v>
      </c>
      <c r="B24" s="751"/>
      <c r="C24" s="145" t="s">
        <v>659</v>
      </c>
      <c r="D24" s="102" t="s">
        <v>902</v>
      </c>
      <c r="E24" s="64" t="s">
        <v>2214</v>
      </c>
      <c r="F24" s="145">
        <v>4</v>
      </c>
      <c r="G24" s="145" t="s">
        <v>659</v>
      </c>
      <c r="H24" s="145" t="s">
        <v>659</v>
      </c>
      <c r="I24" s="146" t="s">
        <v>3688</v>
      </c>
      <c r="J24" s="146"/>
      <c r="K24" s="146" t="s">
        <v>6271</v>
      </c>
      <c r="L24" s="146" t="s">
        <v>6272</v>
      </c>
      <c r="M24" s="146" t="s">
        <v>6273</v>
      </c>
      <c r="N24" s="146" t="s">
        <v>6307</v>
      </c>
      <c r="O24" s="146" t="s">
        <v>6308</v>
      </c>
      <c r="P24" s="146" t="s">
        <v>6309</v>
      </c>
    </row>
    <row r="25" spans="1:16" ht="31.5">
      <c r="A25" s="102">
        <v>21</v>
      </c>
      <c r="B25" s="752"/>
      <c r="C25" s="145" t="s">
        <v>666</v>
      </c>
      <c r="D25" s="102" t="s">
        <v>902</v>
      </c>
      <c r="E25" s="64" t="s">
        <v>2249</v>
      </c>
      <c r="F25" s="145">
        <v>7</v>
      </c>
      <c r="G25" s="145" t="s">
        <v>3689</v>
      </c>
      <c r="H25" s="145" t="s">
        <v>666</v>
      </c>
      <c r="I25" s="146" t="s">
        <v>3690</v>
      </c>
      <c r="J25" s="146"/>
      <c r="K25" s="146" t="s">
        <v>6271</v>
      </c>
      <c r="L25" s="146" t="s">
        <v>6272</v>
      </c>
      <c r="M25" s="146" t="s">
        <v>6273</v>
      </c>
      <c r="N25" s="146" t="s">
        <v>6310</v>
      </c>
      <c r="O25" s="146" t="s">
        <v>6311</v>
      </c>
      <c r="P25" s="146" t="s">
        <v>6312</v>
      </c>
    </row>
    <row r="26" spans="1:16" ht="31.5">
      <c r="A26" s="102">
        <v>22</v>
      </c>
      <c r="B26" s="750" t="s">
        <v>3691</v>
      </c>
      <c r="C26" s="145" t="s">
        <v>558</v>
      </c>
      <c r="D26" s="102" t="s">
        <v>902</v>
      </c>
      <c r="E26" s="64" t="s">
        <v>559</v>
      </c>
      <c r="F26" s="145" t="s">
        <v>3692</v>
      </c>
      <c r="G26" s="145" t="s">
        <v>3693</v>
      </c>
      <c r="H26" s="145" t="s">
        <v>558</v>
      </c>
      <c r="I26" s="146" t="s">
        <v>3694</v>
      </c>
      <c r="J26" s="146"/>
      <c r="K26" s="146" t="s">
        <v>6313</v>
      </c>
      <c r="L26" s="146" t="s">
        <v>6314</v>
      </c>
      <c r="M26" s="146" t="s">
        <v>6315</v>
      </c>
      <c r="N26" s="146" t="s">
        <v>6316</v>
      </c>
      <c r="O26" s="146" t="s">
        <v>6317</v>
      </c>
      <c r="P26" s="146" t="s">
        <v>6318</v>
      </c>
    </row>
    <row r="27" spans="1:16" ht="31.5">
      <c r="A27" s="102">
        <v>23</v>
      </c>
      <c r="B27" s="751"/>
      <c r="C27" s="145" t="s">
        <v>627</v>
      </c>
      <c r="D27" s="102" t="s">
        <v>902</v>
      </c>
      <c r="E27" s="64" t="s">
        <v>628</v>
      </c>
      <c r="F27" s="145" t="s">
        <v>3695</v>
      </c>
      <c r="G27" s="145" t="s">
        <v>627</v>
      </c>
      <c r="H27" s="145" t="s">
        <v>2663</v>
      </c>
      <c r="I27" s="146" t="s">
        <v>3696</v>
      </c>
      <c r="J27" s="146">
        <v>52950</v>
      </c>
      <c r="K27" s="146" t="s">
        <v>6313</v>
      </c>
      <c r="L27" s="146" t="s">
        <v>6314</v>
      </c>
      <c r="M27" s="146" t="s">
        <v>6315</v>
      </c>
      <c r="N27" s="146" t="s">
        <v>6319</v>
      </c>
      <c r="O27" s="146" t="s">
        <v>6320</v>
      </c>
      <c r="P27" s="146" t="s">
        <v>6321</v>
      </c>
    </row>
    <row r="28" spans="1:16" ht="31.5">
      <c r="A28" s="102">
        <v>24</v>
      </c>
      <c r="B28" s="751"/>
      <c r="C28" s="145" t="s">
        <v>591</v>
      </c>
      <c r="D28" s="102" t="s">
        <v>902</v>
      </c>
      <c r="E28" s="64" t="s">
        <v>592</v>
      </c>
      <c r="F28" s="145" t="s">
        <v>3697</v>
      </c>
      <c r="G28" s="145" t="s">
        <v>3698</v>
      </c>
      <c r="H28" s="145" t="s">
        <v>591</v>
      </c>
      <c r="I28" s="146" t="s">
        <v>3699</v>
      </c>
      <c r="J28" s="146"/>
      <c r="K28" s="146" t="s">
        <v>6313</v>
      </c>
      <c r="L28" s="146" t="s">
        <v>6314</v>
      </c>
      <c r="M28" s="146" t="s">
        <v>6315</v>
      </c>
      <c r="N28" s="146" t="s">
        <v>6322</v>
      </c>
      <c r="O28" s="146" t="s">
        <v>6323</v>
      </c>
      <c r="P28" s="146" t="s">
        <v>6324</v>
      </c>
    </row>
    <row r="29" spans="1:16" ht="31.5">
      <c r="A29" s="102">
        <v>25</v>
      </c>
      <c r="B29" s="751"/>
      <c r="C29" s="145" t="s">
        <v>551</v>
      </c>
      <c r="D29" s="102" t="s">
        <v>902</v>
      </c>
      <c r="E29" s="64" t="s">
        <v>552</v>
      </c>
      <c r="F29" s="145" t="s">
        <v>2985</v>
      </c>
      <c r="G29" s="145" t="s">
        <v>3700</v>
      </c>
      <c r="H29" s="145" t="s">
        <v>551</v>
      </c>
      <c r="I29" s="146" t="s">
        <v>3701</v>
      </c>
      <c r="J29" s="146"/>
      <c r="K29" s="146" t="s">
        <v>6313</v>
      </c>
      <c r="L29" s="146" t="s">
        <v>6314</v>
      </c>
      <c r="M29" s="146" t="s">
        <v>6315</v>
      </c>
      <c r="N29" s="146" t="s">
        <v>6325</v>
      </c>
      <c r="O29" s="146" t="s">
        <v>6326</v>
      </c>
      <c r="P29" s="146" t="s">
        <v>6327</v>
      </c>
    </row>
    <row r="30" spans="1:16" ht="31.5">
      <c r="A30" s="102">
        <v>26</v>
      </c>
      <c r="B30" s="751"/>
      <c r="C30" s="145" t="s">
        <v>851</v>
      </c>
      <c r="D30" s="102" t="s">
        <v>902</v>
      </c>
      <c r="E30" s="64" t="s">
        <v>3702</v>
      </c>
      <c r="F30" s="145">
        <v>1</v>
      </c>
      <c r="G30" s="145" t="s">
        <v>851</v>
      </c>
      <c r="H30" s="145" t="s">
        <v>581</v>
      </c>
      <c r="I30" s="146" t="s">
        <v>3703</v>
      </c>
      <c r="J30" s="146"/>
      <c r="K30" s="146" t="s">
        <v>6313</v>
      </c>
      <c r="L30" s="146" t="s">
        <v>6314</v>
      </c>
      <c r="M30" s="146" t="s">
        <v>6315</v>
      </c>
      <c r="N30" s="146" t="s">
        <v>6328</v>
      </c>
      <c r="O30" s="146" t="s">
        <v>6329</v>
      </c>
      <c r="P30" s="146" t="s">
        <v>6330</v>
      </c>
    </row>
    <row r="31" spans="1:16" ht="31.5">
      <c r="A31" s="102">
        <v>27</v>
      </c>
      <c r="B31" s="751"/>
      <c r="C31" s="145" t="s">
        <v>3704</v>
      </c>
      <c r="D31" s="102" t="s">
        <v>902</v>
      </c>
      <c r="E31" s="64" t="s">
        <v>2241</v>
      </c>
      <c r="F31" s="145" t="s">
        <v>3705</v>
      </c>
      <c r="G31" s="145" t="s">
        <v>3706</v>
      </c>
      <c r="H31" s="145" t="s">
        <v>688</v>
      </c>
      <c r="I31" s="146" t="s">
        <v>3707</v>
      </c>
      <c r="J31" s="146"/>
      <c r="K31" s="146" t="s">
        <v>6313</v>
      </c>
      <c r="L31" s="146" t="s">
        <v>6314</v>
      </c>
      <c r="M31" s="146" t="s">
        <v>6315</v>
      </c>
      <c r="N31" s="146" t="s">
        <v>6331</v>
      </c>
      <c r="O31" s="146" t="s">
        <v>6332</v>
      </c>
      <c r="P31" s="146" t="s">
        <v>6333</v>
      </c>
    </row>
    <row r="32" spans="1:16" ht="31.5">
      <c r="A32" s="102">
        <v>28</v>
      </c>
      <c r="B32" s="751"/>
      <c r="C32" s="64" t="s">
        <v>662</v>
      </c>
      <c r="D32" s="102" t="s">
        <v>902</v>
      </c>
      <c r="E32" s="64" t="s">
        <v>2144</v>
      </c>
      <c r="F32" s="145">
        <v>7</v>
      </c>
      <c r="G32" s="145" t="s">
        <v>662</v>
      </c>
      <c r="H32" s="145" t="s">
        <v>662</v>
      </c>
      <c r="I32" s="146" t="s">
        <v>3708</v>
      </c>
      <c r="J32" s="146"/>
      <c r="K32" s="146" t="s">
        <v>6243</v>
      </c>
      <c r="L32" s="146" t="s">
        <v>6244</v>
      </c>
      <c r="M32" s="146" t="s">
        <v>6245</v>
      </c>
      <c r="N32" s="146" t="s">
        <v>6334</v>
      </c>
      <c r="O32" s="146" t="s">
        <v>6335</v>
      </c>
      <c r="P32" s="146" t="s">
        <v>6336</v>
      </c>
    </row>
    <row r="33" spans="1:16" ht="31.5">
      <c r="A33" s="102">
        <v>29</v>
      </c>
      <c r="B33" s="751"/>
      <c r="C33" s="64" t="s">
        <v>442</v>
      </c>
      <c r="D33" s="102" t="s">
        <v>902</v>
      </c>
      <c r="E33" s="64" t="s">
        <v>3709</v>
      </c>
      <c r="F33" s="145" t="s">
        <v>3710</v>
      </c>
      <c r="G33" s="145" t="s">
        <v>3711</v>
      </c>
      <c r="H33" s="145" t="s">
        <v>442</v>
      </c>
      <c r="I33" s="146" t="s">
        <v>3712</v>
      </c>
      <c r="J33" s="146">
        <v>51011</v>
      </c>
      <c r="K33" s="146" t="s">
        <v>6313</v>
      </c>
      <c r="L33" s="146" t="s">
        <v>6314</v>
      </c>
      <c r="M33" s="146" t="s">
        <v>6315</v>
      </c>
      <c r="N33" s="146" t="s">
        <v>6337</v>
      </c>
      <c r="O33" s="146" t="s">
        <v>6338</v>
      </c>
      <c r="P33" s="146" t="s">
        <v>6339</v>
      </c>
    </row>
    <row r="34" spans="1:16" ht="31.5">
      <c r="A34" s="102">
        <v>30</v>
      </c>
      <c r="B34" s="751"/>
      <c r="C34" s="145" t="s">
        <v>397</v>
      </c>
      <c r="D34" s="102" t="s">
        <v>902</v>
      </c>
      <c r="E34" s="64" t="s">
        <v>3713</v>
      </c>
      <c r="F34" s="145" t="s">
        <v>3714</v>
      </c>
      <c r="G34" s="145" t="s">
        <v>3715</v>
      </c>
      <c r="H34" s="145" t="s">
        <v>397</v>
      </c>
      <c r="I34" s="146" t="s">
        <v>3716</v>
      </c>
      <c r="J34" s="146"/>
      <c r="K34" s="146" t="s">
        <v>6313</v>
      </c>
      <c r="L34" s="146" t="s">
        <v>6314</v>
      </c>
      <c r="M34" s="146" t="s">
        <v>6315</v>
      </c>
      <c r="N34" s="146" t="s">
        <v>6340</v>
      </c>
      <c r="O34" s="146" t="s">
        <v>6341</v>
      </c>
      <c r="P34" s="146" t="s">
        <v>6342</v>
      </c>
    </row>
    <row r="35" spans="1:16" ht="31.5">
      <c r="A35" s="102">
        <v>31</v>
      </c>
      <c r="B35" s="751"/>
      <c r="C35" s="148" t="s">
        <v>3717</v>
      </c>
      <c r="D35" s="102" t="s">
        <v>902</v>
      </c>
      <c r="E35" s="64" t="s">
        <v>3718</v>
      </c>
      <c r="F35" s="145" t="s">
        <v>3649</v>
      </c>
      <c r="G35" s="145" t="s">
        <v>389</v>
      </c>
      <c r="H35" s="145" t="s">
        <v>3719</v>
      </c>
      <c r="I35" s="146" t="s">
        <v>3720</v>
      </c>
      <c r="J35" s="146"/>
      <c r="K35" s="146" t="s">
        <v>6313</v>
      </c>
      <c r="L35" s="146" t="s">
        <v>6314</v>
      </c>
      <c r="M35" s="146" t="s">
        <v>6315</v>
      </c>
      <c r="N35" s="146" t="s">
        <v>6343</v>
      </c>
      <c r="O35" s="146" t="s">
        <v>6344</v>
      </c>
      <c r="P35" s="146" t="s">
        <v>6345</v>
      </c>
    </row>
    <row r="36" spans="1:16" ht="31.5">
      <c r="A36" s="102">
        <v>32</v>
      </c>
      <c r="B36" s="751"/>
      <c r="C36" s="145" t="s">
        <v>3010</v>
      </c>
      <c r="D36" s="102" t="s">
        <v>902</v>
      </c>
      <c r="E36" s="64" t="s">
        <v>435</v>
      </c>
      <c r="F36" s="145" t="s">
        <v>3649</v>
      </c>
      <c r="G36" s="145" t="s">
        <v>389</v>
      </c>
      <c r="H36" s="145" t="s">
        <v>3719</v>
      </c>
      <c r="I36" s="146" t="s">
        <v>3721</v>
      </c>
      <c r="J36" s="146"/>
      <c r="K36" s="146" t="s">
        <v>6313</v>
      </c>
      <c r="L36" s="146" t="s">
        <v>6314</v>
      </c>
      <c r="M36" s="146" t="s">
        <v>6315</v>
      </c>
      <c r="N36" s="146" t="s">
        <v>6346</v>
      </c>
      <c r="O36" s="146" t="s">
        <v>6347</v>
      </c>
      <c r="P36" s="146" t="s">
        <v>6348</v>
      </c>
    </row>
    <row r="37" spans="1:16" ht="31.5">
      <c r="A37" s="102">
        <v>33</v>
      </c>
      <c r="B37" s="751"/>
      <c r="C37" s="145" t="s">
        <v>2939</v>
      </c>
      <c r="D37" s="102" t="s">
        <v>902</v>
      </c>
      <c r="E37" s="64" t="s">
        <v>3722</v>
      </c>
      <c r="F37" s="145" t="s">
        <v>3723</v>
      </c>
      <c r="G37" s="145" t="s">
        <v>2939</v>
      </c>
      <c r="H37" s="145" t="s">
        <v>385</v>
      </c>
      <c r="I37" s="146" t="s">
        <v>3724</v>
      </c>
      <c r="J37" s="146">
        <v>50941</v>
      </c>
      <c r="K37" s="146" t="s">
        <v>6349</v>
      </c>
      <c r="L37" s="146" t="s">
        <v>6350</v>
      </c>
      <c r="M37" s="146" t="s">
        <v>6351</v>
      </c>
      <c r="N37" s="146" t="s">
        <v>6352</v>
      </c>
      <c r="O37" s="146" t="s">
        <v>6353</v>
      </c>
      <c r="P37" s="146" t="s">
        <v>6354</v>
      </c>
    </row>
    <row r="38" spans="1:16" ht="31.5">
      <c r="A38" s="102">
        <v>34</v>
      </c>
      <c r="B38" s="752"/>
      <c r="C38" s="145" t="s">
        <v>2937</v>
      </c>
      <c r="D38" s="102" t="s">
        <v>902</v>
      </c>
      <c r="E38" s="64" t="s">
        <v>3725</v>
      </c>
      <c r="F38" s="145">
        <v>1</v>
      </c>
      <c r="G38" s="145" t="s">
        <v>2937</v>
      </c>
      <c r="H38" s="145" t="s">
        <v>410</v>
      </c>
      <c r="I38" s="146" t="s">
        <v>3726</v>
      </c>
      <c r="J38" s="146"/>
      <c r="K38" s="146" t="s">
        <v>6313</v>
      </c>
      <c r="L38" s="146" t="s">
        <v>6314</v>
      </c>
      <c r="M38" s="146" t="s">
        <v>6315</v>
      </c>
      <c r="N38" s="146" t="s">
        <v>6355</v>
      </c>
      <c r="O38" s="146" t="s">
        <v>6356</v>
      </c>
      <c r="P38" s="146" t="s">
        <v>6357</v>
      </c>
    </row>
    <row r="39" spans="1:16" ht="31.5">
      <c r="A39" s="102">
        <v>35</v>
      </c>
      <c r="B39" s="750" t="s">
        <v>4</v>
      </c>
      <c r="C39" s="148" t="s">
        <v>2933</v>
      </c>
      <c r="D39" s="102" t="s">
        <v>902</v>
      </c>
      <c r="E39" s="64" t="s">
        <v>3727</v>
      </c>
      <c r="F39" s="145" t="s">
        <v>2933</v>
      </c>
      <c r="G39" s="145" t="s">
        <v>2933</v>
      </c>
      <c r="H39" s="145" t="s">
        <v>4</v>
      </c>
      <c r="I39" s="146" t="s">
        <v>3728</v>
      </c>
      <c r="J39" s="146"/>
      <c r="K39" s="146" t="s">
        <v>6358</v>
      </c>
      <c r="L39" s="146" t="s">
        <v>6359</v>
      </c>
      <c r="M39" s="146" t="s">
        <v>6360</v>
      </c>
      <c r="N39" s="146" t="s">
        <v>6361</v>
      </c>
      <c r="O39" s="146" t="s">
        <v>6362</v>
      </c>
      <c r="P39" s="146" t="s">
        <v>6363</v>
      </c>
    </row>
    <row r="40" spans="1:16" ht="31.5">
      <c r="A40" s="102">
        <v>36</v>
      </c>
      <c r="B40" s="751"/>
      <c r="C40" s="148" t="s">
        <v>2929</v>
      </c>
      <c r="D40" s="102" t="s">
        <v>902</v>
      </c>
      <c r="E40" s="64" t="s">
        <v>3729</v>
      </c>
      <c r="F40" s="145" t="s">
        <v>2929</v>
      </c>
      <c r="G40" s="145" t="s">
        <v>3730</v>
      </c>
      <c r="H40" s="145" t="s">
        <v>4</v>
      </c>
      <c r="I40" s="146" t="s">
        <v>3731</v>
      </c>
      <c r="J40" s="146"/>
      <c r="K40" s="146" t="s">
        <v>6358</v>
      </c>
      <c r="L40" s="146" t="s">
        <v>6359</v>
      </c>
      <c r="M40" s="146" t="s">
        <v>6360</v>
      </c>
      <c r="N40" s="146" t="s">
        <v>6364</v>
      </c>
      <c r="O40" s="146" t="s">
        <v>6365</v>
      </c>
      <c r="P40" s="146" t="s">
        <v>6366</v>
      </c>
    </row>
    <row r="41" spans="1:16" ht="31.5">
      <c r="A41" s="102">
        <v>37</v>
      </c>
      <c r="B41" s="751"/>
      <c r="C41" s="148" t="s">
        <v>3063</v>
      </c>
      <c r="D41" s="102" t="s">
        <v>902</v>
      </c>
      <c r="E41" s="64" t="s">
        <v>3732</v>
      </c>
      <c r="F41" s="145" t="s">
        <v>3063</v>
      </c>
      <c r="G41" s="145" t="s">
        <v>2919</v>
      </c>
      <c r="H41" s="145" t="s">
        <v>4</v>
      </c>
      <c r="I41" s="146" t="s">
        <v>3733</v>
      </c>
      <c r="J41" s="146"/>
      <c r="K41" s="146" t="s">
        <v>6358</v>
      </c>
      <c r="L41" s="146" t="s">
        <v>6359</v>
      </c>
      <c r="M41" s="146" t="s">
        <v>6360</v>
      </c>
      <c r="N41" s="146" t="s">
        <v>6367</v>
      </c>
      <c r="O41" s="146" t="s">
        <v>6368</v>
      </c>
      <c r="P41" s="146" t="s">
        <v>6369</v>
      </c>
    </row>
    <row r="42" spans="1:16" ht="47.25">
      <c r="A42" s="102">
        <v>38</v>
      </c>
      <c r="B42" s="752"/>
      <c r="C42" s="148" t="s">
        <v>2683</v>
      </c>
      <c r="D42" s="102" t="s">
        <v>902</v>
      </c>
      <c r="E42" s="64" t="s">
        <v>3734</v>
      </c>
      <c r="F42" s="145" t="s">
        <v>3001</v>
      </c>
      <c r="G42" s="145" t="s">
        <v>2948</v>
      </c>
      <c r="H42" s="145" t="s">
        <v>4</v>
      </c>
      <c r="I42" s="146" t="s">
        <v>3735</v>
      </c>
      <c r="J42" s="146"/>
      <c r="K42" s="146" t="s">
        <v>6358</v>
      </c>
      <c r="L42" s="146" t="s">
        <v>6359</v>
      </c>
      <c r="M42" s="146" t="s">
        <v>6360</v>
      </c>
      <c r="N42" s="146" t="s">
        <v>6370</v>
      </c>
      <c r="O42" s="146" t="s">
        <v>6371</v>
      </c>
      <c r="P42" s="146" t="s">
        <v>6372</v>
      </c>
    </row>
    <row r="43" spans="1:16" ht="31.5">
      <c r="A43" s="102">
        <v>39</v>
      </c>
      <c r="B43" s="750" t="s">
        <v>3736</v>
      </c>
      <c r="C43" s="148" t="s">
        <v>275</v>
      </c>
      <c r="D43" s="102" t="s">
        <v>902</v>
      </c>
      <c r="E43" s="64" t="s">
        <v>276</v>
      </c>
      <c r="F43" s="145" t="s">
        <v>3047</v>
      </c>
      <c r="G43" s="145" t="s">
        <v>275</v>
      </c>
      <c r="H43" s="145" t="s">
        <v>275</v>
      </c>
      <c r="I43" s="146" t="s">
        <v>3737</v>
      </c>
      <c r="J43" s="146"/>
      <c r="K43" s="146" t="s">
        <v>6349</v>
      </c>
      <c r="L43" s="146" t="s">
        <v>6350</v>
      </c>
      <c r="M43" s="146" t="s">
        <v>6351</v>
      </c>
      <c r="N43" s="146" t="s">
        <v>6373</v>
      </c>
      <c r="O43" s="146" t="s">
        <v>6374</v>
      </c>
      <c r="P43" s="146" t="s">
        <v>6375</v>
      </c>
    </row>
    <row r="44" spans="1:16" ht="31.5">
      <c r="A44" s="102">
        <v>40</v>
      </c>
      <c r="B44" s="751"/>
      <c r="C44" s="145" t="s">
        <v>2923</v>
      </c>
      <c r="D44" s="102" t="s">
        <v>902</v>
      </c>
      <c r="E44" s="64" t="s">
        <v>3738</v>
      </c>
      <c r="F44" s="145" t="s">
        <v>3739</v>
      </c>
      <c r="G44" s="145" t="s">
        <v>3740</v>
      </c>
      <c r="H44" s="145" t="s">
        <v>248</v>
      </c>
      <c r="I44" s="146" t="s">
        <v>3741</v>
      </c>
      <c r="J44" s="146">
        <v>50573</v>
      </c>
      <c r="K44" s="146" t="s">
        <v>6349</v>
      </c>
      <c r="L44" s="146" t="s">
        <v>6350</v>
      </c>
      <c r="M44" s="146" t="s">
        <v>6351</v>
      </c>
      <c r="N44" s="146" t="s">
        <v>2763</v>
      </c>
      <c r="O44" s="146" t="s">
        <v>6376</v>
      </c>
      <c r="P44" s="146" t="s">
        <v>6377</v>
      </c>
    </row>
    <row r="45" spans="1:16" ht="31.5">
      <c r="A45" s="102">
        <v>41</v>
      </c>
      <c r="B45" s="751"/>
      <c r="C45" s="64" t="s">
        <v>3001</v>
      </c>
      <c r="D45" s="102" t="s">
        <v>902</v>
      </c>
      <c r="E45" s="64" t="s">
        <v>3742</v>
      </c>
      <c r="F45" s="145" t="s">
        <v>3743</v>
      </c>
      <c r="G45" s="145" t="s">
        <v>252</v>
      </c>
      <c r="H45" s="145" t="s">
        <v>252</v>
      </c>
      <c r="I45" s="146" t="s">
        <v>3744</v>
      </c>
      <c r="J45" s="146">
        <v>50600</v>
      </c>
      <c r="K45" s="146" t="s">
        <v>6349</v>
      </c>
      <c r="L45" s="146" t="s">
        <v>6350</v>
      </c>
      <c r="M45" s="146" t="s">
        <v>6351</v>
      </c>
      <c r="N45" s="146" t="s">
        <v>6378</v>
      </c>
      <c r="O45" s="146" t="s">
        <v>6379</v>
      </c>
      <c r="P45" s="146" t="s">
        <v>6380</v>
      </c>
    </row>
    <row r="46" spans="1:16" ht="31.5">
      <c r="A46" s="102">
        <v>42</v>
      </c>
      <c r="B46" s="751"/>
      <c r="C46" s="64" t="s">
        <v>2942</v>
      </c>
      <c r="D46" s="102" t="s">
        <v>902</v>
      </c>
      <c r="E46" s="64" t="s">
        <v>3745</v>
      </c>
      <c r="F46" s="145" t="s">
        <v>3052</v>
      </c>
      <c r="G46" s="145" t="s">
        <v>252</v>
      </c>
      <c r="H46" s="145" t="s">
        <v>252</v>
      </c>
      <c r="I46" s="146" t="s">
        <v>3746</v>
      </c>
      <c r="J46" s="146">
        <v>50797</v>
      </c>
      <c r="K46" s="146" t="s">
        <v>6349</v>
      </c>
      <c r="L46" s="146" t="s">
        <v>6350</v>
      </c>
      <c r="M46" s="146" t="s">
        <v>6351</v>
      </c>
      <c r="N46" s="146" t="s">
        <v>6381</v>
      </c>
      <c r="O46" s="146" t="s">
        <v>6382</v>
      </c>
      <c r="P46" s="146" t="s">
        <v>6383</v>
      </c>
    </row>
    <row r="47" spans="1:16" ht="31.5">
      <c r="A47" s="102">
        <v>43</v>
      </c>
      <c r="B47" s="751"/>
      <c r="C47" s="145" t="s">
        <v>2998</v>
      </c>
      <c r="D47" s="102" t="s">
        <v>902</v>
      </c>
      <c r="E47" s="64" t="s">
        <v>3747</v>
      </c>
      <c r="F47" s="145" t="s">
        <v>3748</v>
      </c>
      <c r="G47" s="145" t="s">
        <v>286</v>
      </c>
      <c r="H47" s="145" t="s">
        <v>286</v>
      </c>
      <c r="I47" s="146" t="s">
        <v>3749</v>
      </c>
      <c r="J47" s="146">
        <v>50448</v>
      </c>
      <c r="K47" s="146" t="s">
        <v>6358</v>
      </c>
      <c r="L47" s="146" t="s">
        <v>6359</v>
      </c>
      <c r="M47" s="146" t="s">
        <v>6360</v>
      </c>
      <c r="N47" s="146" t="s">
        <v>6384</v>
      </c>
      <c r="O47" s="146" t="s">
        <v>6385</v>
      </c>
      <c r="P47" s="146" t="s">
        <v>6386</v>
      </c>
    </row>
    <row r="48" spans="1:16" ht="31.5">
      <c r="A48" s="102">
        <v>44</v>
      </c>
      <c r="B48" s="751"/>
      <c r="C48" s="145" t="s">
        <v>3047</v>
      </c>
      <c r="D48" s="102" t="s">
        <v>902</v>
      </c>
      <c r="E48" s="64" t="s">
        <v>3750</v>
      </c>
      <c r="F48" s="145" t="s">
        <v>3044</v>
      </c>
      <c r="G48" s="145" t="s">
        <v>301</v>
      </c>
      <c r="H48" s="145" t="s">
        <v>301</v>
      </c>
      <c r="I48" s="146" t="s">
        <v>3751</v>
      </c>
      <c r="J48" s="146">
        <v>50786</v>
      </c>
      <c r="K48" s="146" t="s">
        <v>6349</v>
      </c>
      <c r="L48" s="146" t="s">
        <v>6350</v>
      </c>
      <c r="M48" s="146" t="s">
        <v>6351</v>
      </c>
      <c r="N48" s="146" t="s">
        <v>6387</v>
      </c>
      <c r="O48" s="146" t="s">
        <v>6388</v>
      </c>
      <c r="P48" s="146" t="s">
        <v>6389</v>
      </c>
    </row>
    <row r="49" spans="1:16" ht="47.25">
      <c r="A49" s="102">
        <v>45</v>
      </c>
      <c r="B49" s="751"/>
      <c r="C49" s="64" t="s">
        <v>147</v>
      </c>
      <c r="D49" s="102" t="s">
        <v>902</v>
      </c>
      <c r="E49" s="64" t="s">
        <v>3752</v>
      </c>
      <c r="F49" s="145" t="s">
        <v>3753</v>
      </c>
      <c r="G49" s="145" t="s">
        <v>147</v>
      </c>
      <c r="H49" s="145" t="s">
        <v>147</v>
      </c>
      <c r="I49" s="146" t="s">
        <v>3754</v>
      </c>
      <c r="J49" s="146"/>
      <c r="K49" s="146" t="s">
        <v>6358</v>
      </c>
      <c r="L49" s="146" t="s">
        <v>6359</v>
      </c>
      <c r="M49" s="146" t="s">
        <v>6360</v>
      </c>
      <c r="N49" s="146" t="s">
        <v>6390</v>
      </c>
      <c r="O49" s="146" t="s">
        <v>6391</v>
      </c>
      <c r="P49" s="146" t="s">
        <v>6392</v>
      </c>
    </row>
    <row r="50" spans="1:16" ht="31.5">
      <c r="A50" s="102">
        <v>46</v>
      </c>
      <c r="B50" s="751"/>
      <c r="C50" s="64" t="s">
        <v>199</v>
      </c>
      <c r="D50" s="102" t="s">
        <v>902</v>
      </c>
      <c r="E50" s="64" t="s">
        <v>3755</v>
      </c>
      <c r="F50" s="145" t="s">
        <v>3756</v>
      </c>
      <c r="G50" s="145" t="s">
        <v>3757</v>
      </c>
      <c r="H50" s="145" t="s">
        <v>199</v>
      </c>
      <c r="I50" s="146" t="s">
        <v>3758</v>
      </c>
      <c r="J50" s="146"/>
      <c r="K50" s="146" t="s">
        <v>6358</v>
      </c>
      <c r="L50" s="146" t="s">
        <v>6359</v>
      </c>
      <c r="M50" s="146" t="s">
        <v>6360</v>
      </c>
      <c r="N50" s="146" t="s">
        <v>6393</v>
      </c>
      <c r="O50" s="146" t="s">
        <v>6394</v>
      </c>
      <c r="P50" s="146" t="s">
        <v>6395</v>
      </c>
    </row>
    <row r="51" spans="1:16" ht="31.5">
      <c r="A51" s="102">
        <v>47</v>
      </c>
      <c r="B51" s="751"/>
      <c r="C51" s="64" t="s">
        <v>3759</v>
      </c>
      <c r="D51" s="102" t="s">
        <v>902</v>
      </c>
      <c r="E51" s="64" t="s">
        <v>3760</v>
      </c>
      <c r="F51" s="145" t="s">
        <v>2976</v>
      </c>
      <c r="G51" s="145" t="s">
        <v>143</v>
      </c>
      <c r="H51" s="145" t="s">
        <v>143</v>
      </c>
      <c r="I51" s="146" t="s">
        <v>3761</v>
      </c>
      <c r="J51" s="146"/>
      <c r="K51" s="146" t="s">
        <v>6358</v>
      </c>
      <c r="L51" s="146" t="s">
        <v>6359</v>
      </c>
      <c r="M51" s="146" t="s">
        <v>6360</v>
      </c>
      <c r="N51" s="146" t="s">
        <v>6396</v>
      </c>
      <c r="O51" s="146" t="s">
        <v>6397</v>
      </c>
      <c r="P51" s="146" t="s">
        <v>6398</v>
      </c>
    </row>
    <row r="52" spans="1:16" ht="31.5">
      <c r="A52" s="102">
        <v>48</v>
      </c>
      <c r="B52" s="751"/>
      <c r="C52" s="64" t="s">
        <v>3762</v>
      </c>
      <c r="D52" s="102" t="s">
        <v>902</v>
      </c>
      <c r="E52" s="64" t="s">
        <v>3763</v>
      </c>
      <c r="F52" s="145" t="s">
        <v>2905</v>
      </c>
      <c r="G52" s="145" t="s">
        <v>3764</v>
      </c>
      <c r="H52" s="145" t="s">
        <v>256</v>
      </c>
      <c r="I52" s="146" t="s">
        <v>3765</v>
      </c>
      <c r="J52" s="146">
        <v>51443</v>
      </c>
      <c r="K52" s="146" t="s">
        <v>6358</v>
      </c>
      <c r="L52" s="146" t="s">
        <v>6359</v>
      </c>
      <c r="M52" s="146" t="s">
        <v>6360</v>
      </c>
      <c r="N52" s="146" t="s">
        <v>6399</v>
      </c>
      <c r="O52" s="146" t="s">
        <v>6400</v>
      </c>
      <c r="P52" s="146" t="s">
        <v>6401</v>
      </c>
    </row>
    <row r="53" spans="1:16" ht="31.5">
      <c r="A53" s="102">
        <v>49</v>
      </c>
      <c r="B53" s="751"/>
      <c r="C53" s="145" t="s">
        <v>266</v>
      </c>
      <c r="D53" s="102" t="s">
        <v>902</v>
      </c>
      <c r="E53" s="64" t="s">
        <v>3766</v>
      </c>
      <c r="F53" s="145" t="s">
        <v>2996</v>
      </c>
      <c r="G53" s="145" t="s">
        <v>266</v>
      </c>
      <c r="H53" s="145" t="s">
        <v>266</v>
      </c>
      <c r="I53" s="146" t="s">
        <v>3767</v>
      </c>
      <c r="J53" s="146"/>
      <c r="K53" s="146" t="s">
        <v>6349</v>
      </c>
      <c r="L53" s="146" t="s">
        <v>6350</v>
      </c>
      <c r="M53" s="146" t="s">
        <v>6351</v>
      </c>
      <c r="N53" s="146" t="s">
        <v>6402</v>
      </c>
      <c r="O53" s="146" t="s">
        <v>6403</v>
      </c>
      <c r="P53" s="146" t="s">
        <v>6404</v>
      </c>
    </row>
    <row r="54" spans="1:16" ht="31.5">
      <c r="A54" s="102">
        <v>50</v>
      </c>
      <c r="B54" s="751"/>
      <c r="C54" s="64" t="s">
        <v>748</v>
      </c>
      <c r="D54" s="102" t="s">
        <v>902</v>
      </c>
      <c r="E54" s="64" t="s">
        <v>2771</v>
      </c>
      <c r="F54" s="145" t="s">
        <v>3768</v>
      </c>
      <c r="G54" s="145" t="s">
        <v>748</v>
      </c>
      <c r="H54" s="145" t="s">
        <v>748</v>
      </c>
      <c r="I54" s="146" t="s">
        <v>3769</v>
      </c>
      <c r="J54" s="146"/>
      <c r="K54" s="146" t="s">
        <v>6349</v>
      </c>
      <c r="L54" s="146" t="s">
        <v>6350</v>
      </c>
      <c r="M54" s="146" t="s">
        <v>6351</v>
      </c>
      <c r="N54" s="146" t="s">
        <v>6405</v>
      </c>
      <c r="O54" s="146" t="s">
        <v>6406</v>
      </c>
      <c r="P54" s="146" t="s">
        <v>6407</v>
      </c>
    </row>
    <row r="55" spans="1:16" ht="31.5">
      <c r="A55" s="102">
        <v>51</v>
      </c>
      <c r="B55" s="751"/>
      <c r="C55" s="64" t="s">
        <v>3770</v>
      </c>
      <c r="D55" s="102" t="s">
        <v>902</v>
      </c>
      <c r="E55" s="64" t="s">
        <v>3771</v>
      </c>
      <c r="F55" s="145" t="s">
        <v>3772</v>
      </c>
      <c r="G55" s="145" t="s">
        <v>3014</v>
      </c>
      <c r="H55" s="145" t="s">
        <v>205</v>
      </c>
      <c r="I55" s="146" t="s">
        <v>3773</v>
      </c>
      <c r="J55" s="146"/>
      <c r="K55" s="146" t="s">
        <v>6358</v>
      </c>
      <c r="L55" s="146" t="s">
        <v>6359</v>
      </c>
      <c r="M55" s="146" t="s">
        <v>6360</v>
      </c>
      <c r="N55" s="146" t="s">
        <v>6408</v>
      </c>
      <c r="O55" s="146" t="s">
        <v>6409</v>
      </c>
      <c r="P55" s="146" t="s">
        <v>6410</v>
      </c>
    </row>
    <row r="56" spans="1:16" ht="31.5">
      <c r="A56" s="102">
        <v>52</v>
      </c>
      <c r="B56" s="751"/>
      <c r="C56" s="145" t="s">
        <v>159</v>
      </c>
      <c r="D56" s="102" t="s">
        <v>902</v>
      </c>
      <c r="E56" s="64" t="s">
        <v>3774</v>
      </c>
      <c r="F56" s="145" t="s">
        <v>3775</v>
      </c>
      <c r="G56" s="145" t="s">
        <v>159</v>
      </c>
      <c r="H56" s="145" t="s">
        <v>159</v>
      </c>
      <c r="I56" s="146" t="s">
        <v>3776</v>
      </c>
      <c r="J56" s="146"/>
      <c r="K56" s="146" t="s">
        <v>6358</v>
      </c>
      <c r="L56" s="146" t="s">
        <v>6359</v>
      </c>
      <c r="M56" s="146" t="s">
        <v>6360</v>
      </c>
      <c r="N56" s="146" t="s">
        <v>6411</v>
      </c>
      <c r="O56" s="146" t="s">
        <v>6412</v>
      </c>
      <c r="P56" s="146" t="s">
        <v>6413</v>
      </c>
    </row>
    <row r="57" spans="1:16" ht="47.25">
      <c r="A57" s="102">
        <v>53</v>
      </c>
      <c r="B57" s="751"/>
      <c r="C57" s="64" t="s">
        <v>729</v>
      </c>
      <c r="D57" s="102" t="s">
        <v>902</v>
      </c>
      <c r="E57" s="64" t="s">
        <v>3777</v>
      </c>
      <c r="F57" s="145" t="s">
        <v>3778</v>
      </c>
      <c r="G57" s="145" t="s">
        <v>3779</v>
      </c>
      <c r="H57" s="145" t="s">
        <v>729</v>
      </c>
      <c r="I57" s="146" t="s">
        <v>3780</v>
      </c>
      <c r="J57" s="146"/>
      <c r="K57" s="146" t="s">
        <v>6349</v>
      </c>
      <c r="L57" s="146" t="s">
        <v>6350</v>
      </c>
      <c r="M57" s="146" t="s">
        <v>6351</v>
      </c>
      <c r="N57" s="146" t="s">
        <v>6414</v>
      </c>
      <c r="O57" s="146" t="s">
        <v>6415</v>
      </c>
      <c r="P57" s="146" t="s">
        <v>6416</v>
      </c>
    </row>
    <row r="58" spans="1:16" ht="31.5">
      <c r="A58" s="102">
        <v>54</v>
      </c>
      <c r="B58" s="751"/>
      <c r="C58" s="64" t="s">
        <v>735</v>
      </c>
      <c r="D58" s="102" t="s">
        <v>902</v>
      </c>
      <c r="E58" s="64" t="s">
        <v>1471</v>
      </c>
      <c r="F58" s="145" t="s">
        <v>3781</v>
      </c>
      <c r="G58" s="145" t="s">
        <v>3782</v>
      </c>
      <c r="H58" s="145" t="s">
        <v>735</v>
      </c>
      <c r="I58" s="146" t="s">
        <v>3783</v>
      </c>
      <c r="J58" s="146"/>
      <c r="K58" s="146" t="s">
        <v>6349</v>
      </c>
      <c r="L58" s="146" t="s">
        <v>6350</v>
      </c>
      <c r="M58" s="146" t="s">
        <v>6351</v>
      </c>
      <c r="N58" s="146" t="s">
        <v>6417</v>
      </c>
      <c r="O58" s="146" t="s">
        <v>6418</v>
      </c>
      <c r="P58" s="146" t="s">
        <v>6419</v>
      </c>
    </row>
    <row r="59" spans="1:16" ht="31.5">
      <c r="A59" s="102">
        <v>55</v>
      </c>
      <c r="B59" s="752"/>
      <c r="C59" s="64" t="s">
        <v>3025</v>
      </c>
      <c r="D59" s="102" t="s">
        <v>913</v>
      </c>
      <c r="E59" s="64" t="s">
        <v>3784</v>
      </c>
      <c r="F59" s="145" t="s">
        <v>3785</v>
      </c>
      <c r="G59" s="145" t="s">
        <v>169</v>
      </c>
      <c r="H59" s="145" t="s">
        <v>169</v>
      </c>
      <c r="I59" s="146" t="s">
        <v>3786</v>
      </c>
      <c r="J59" s="146"/>
      <c r="K59" s="146" t="s">
        <v>6349</v>
      </c>
      <c r="L59" s="146" t="s">
        <v>6350</v>
      </c>
      <c r="M59" s="146" t="s">
        <v>6351</v>
      </c>
      <c r="N59" s="146" t="s">
        <v>2470</v>
      </c>
      <c r="O59" s="146" t="s">
        <v>6420</v>
      </c>
      <c r="P59" s="146" t="s">
        <v>6421</v>
      </c>
    </row>
  </sheetData>
  <mergeCells count="13">
    <mergeCell ref="K3:M3"/>
    <mergeCell ref="N3:P3"/>
    <mergeCell ref="B11:B17"/>
    <mergeCell ref="B18:B25"/>
    <mergeCell ref="B26:B38"/>
    <mergeCell ref="B39:B42"/>
    <mergeCell ref="B43:B59"/>
    <mergeCell ref="B5:B10"/>
    <mergeCell ref="A1:J1"/>
    <mergeCell ref="A3:A4"/>
    <mergeCell ref="B3:B4"/>
    <mergeCell ref="C3:H3"/>
    <mergeCell ref="I3:J3"/>
  </mergeCells>
  <conditionalFormatting sqref="E5">
    <cfRule type="containsBlanks" dxfId="1754" priority="64">
      <formula>LEN(TRIM(E5))=0</formula>
    </cfRule>
  </conditionalFormatting>
  <conditionalFormatting sqref="E5">
    <cfRule type="expression" dxfId="1753" priority="65">
      <formula>AND(#REF!=#REF!,#REF!=#REF!)</formula>
    </cfRule>
  </conditionalFormatting>
  <conditionalFormatting sqref="E6">
    <cfRule type="containsBlanks" dxfId="1752" priority="62">
      <formula>LEN(TRIM(E6))=0</formula>
    </cfRule>
  </conditionalFormatting>
  <conditionalFormatting sqref="E6">
    <cfRule type="expression" dxfId="1751" priority="63">
      <formula>AND(#REF!=#REF!,#REF!=#REF!)</formula>
    </cfRule>
  </conditionalFormatting>
  <conditionalFormatting sqref="E8">
    <cfRule type="containsBlanks" dxfId="1750" priority="60">
      <formula>LEN(TRIM(E8))=0</formula>
    </cfRule>
  </conditionalFormatting>
  <conditionalFormatting sqref="E8">
    <cfRule type="expression" dxfId="1749" priority="61">
      <formula>AND(#REF!=#REF!,#REF!=#REF!)</formula>
    </cfRule>
  </conditionalFormatting>
  <conditionalFormatting sqref="E9">
    <cfRule type="containsBlanks" dxfId="1748" priority="58">
      <formula>LEN(TRIM(E9))=0</formula>
    </cfRule>
  </conditionalFormatting>
  <conditionalFormatting sqref="E9">
    <cfRule type="expression" dxfId="1747" priority="59">
      <formula>AND(#REF!=#REF!,#REF!=#REF!)</formula>
    </cfRule>
  </conditionalFormatting>
  <conditionalFormatting sqref="E12">
    <cfRule type="containsBlanks" dxfId="1746" priority="53">
      <formula>LEN(TRIM(E12))=0</formula>
    </cfRule>
  </conditionalFormatting>
  <conditionalFormatting sqref="C11">
    <cfRule type="expression" dxfId="1745" priority="57">
      <formula>AND(#REF!=#REF!,#REF!=#REF!)</formula>
    </cfRule>
  </conditionalFormatting>
  <conditionalFormatting sqref="E11">
    <cfRule type="containsBlanks" dxfId="1744" priority="55">
      <formula>LEN(TRIM(E11))=0</formula>
    </cfRule>
  </conditionalFormatting>
  <conditionalFormatting sqref="E11">
    <cfRule type="expression" dxfId="1743" priority="56">
      <formula>AND(#REF!=#REF!,#REF!=#REF!)</formula>
    </cfRule>
  </conditionalFormatting>
  <conditionalFormatting sqref="E12">
    <cfRule type="expression" dxfId="1742" priority="54">
      <formula>AND(#REF!=#REF!,#REF!=#REF!)</formula>
    </cfRule>
  </conditionalFormatting>
  <conditionalFormatting sqref="C13">
    <cfRule type="expression" dxfId="1741" priority="52">
      <formula>AND(#REF!=#REF!,#REF!=#REF!)</formula>
    </cfRule>
  </conditionalFormatting>
  <conditionalFormatting sqref="E14">
    <cfRule type="containsBlanks" dxfId="1740" priority="50">
      <formula>LEN(TRIM(E14))=0</formula>
    </cfRule>
  </conditionalFormatting>
  <conditionalFormatting sqref="E14">
    <cfRule type="expression" dxfId="1739" priority="51">
      <formula>AND(#REF!=#REF!,#REF!=#REF!)</formula>
    </cfRule>
  </conditionalFormatting>
  <conditionalFormatting sqref="C15">
    <cfRule type="expression" dxfId="1738" priority="49">
      <formula>AND(#REF!=#REF!,#REF!=#REF!)</formula>
    </cfRule>
  </conditionalFormatting>
  <conditionalFormatting sqref="E15">
    <cfRule type="expression" dxfId="1737" priority="48">
      <formula>AND(#REF!=#REF!,#REF!=#REF!)</formula>
    </cfRule>
  </conditionalFormatting>
  <conditionalFormatting sqref="C16">
    <cfRule type="expression" dxfId="1736" priority="47">
      <formula>AND(#REF!=#REF!,#REF!=#REF!)</formula>
    </cfRule>
  </conditionalFormatting>
  <conditionalFormatting sqref="E16">
    <cfRule type="containsBlanks" dxfId="1735" priority="45">
      <formula>LEN(TRIM(E16))=0</formula>
    </cfRule>
  </conditionalFormatting>
  <conditionalFormatting sqref="E16">
    <cfRule type="expression" dxfId="1734" priority="46">
      <formula>AND(#REF!=#REF!,#REF!=#REF!)</formula>
    </cfRule>
  </conditionalFormatting>
  <conditionalFormatting sqref="E43">
    <cfRule type="containsBlanks" dxfId="1733" priority="43">
      <formula>LEN(TRIM(E43))=0</formula>
    </cfRule>
  </conditionalFormatting>
  <conditionalFormatting sqref="E43">
    <cfRule type="expression" dxfId="1732" priority="44">
      <formula>AND(#REF!=#REF!,#REF!=#REF!)</formula>
    </cfRule>
  </conditionalFormatting>
  <conditionalFormatting sqref="E44">
    <cfRule type="containsBlanks" dxfId="1731" priority="41">
      <formula>LEN(TRIM(E44))=0</formula>
    </cfRule>
  </conditionalFormatting>
  <conditionalFormatting sqref="E44">
    <cfRule type="expression" dxfId="1730" priority="42">
      <formula>AND(#REF!=#REF!,#REF!=#REF!)</formula>
    </cfRule>
  </conditionalFormatting>
  <conditionalFormatting sqref="E45">
    <cfRule type="expression" dxfId="1729" priority="40">
      <formula>AND(#REF!=#REF!,#REF!=#REF!)</formula>
    </cfRule>
  </conditionalFormatting>
  <conditionalFormatting sqref="E45">
    <cfRule type="containsBlanks" dxfId="1728" priority="39">
      <formula>LEN(TRIM(E45))=0</formula>
    </cfRule>
  </conditionalFormatting>
  <conditionalFormatting sqref="E46">
    <cfRule type="expression" dxfId="1727" priority="38">
      <formula>AND(#REF!=#REF!,#REF!=#REF!)</formula>
    </cfRule>
  </conditionalFormatting>
  <conditionalFormatting sqref="E46">
    <cfRule type="containsBlanks" dxfId="1726" priority="37">
      <formula>LEN(TRIM(E46))=0</formula>
    </cfRule>
  </conditionalFormatting>
  <conditionalFormatting sqref="E47">
    <cfRule type="containsBlanks" dxfId="1725" priority="35">
      <formula>LEN(TRIM(E47))=0</formula>
    </cfRule>
  </conditionalFormatting>
  <conditionalFormatting sqref="E47">
    <cfRule type="expression" dxfId="1724" priority="36">
      <formula>AND(#REF!=#REF!,#REF!=#REF!)</formula>
    </cfRule>
  </conditionalFormatting>
  <conditionalFormatting sqref="E48">
    <cfRule type="containsBlanks" dxfId="1723" priority="33">
      <formula>LEN(TRIM(E48))=0</formula>
    </cfRule>
  </conditionalFormatting>
  <conditionalFormatting sqref="E48">
    <cfRule type="expression" dxfId="1722" priority="34">
      <formula>AND(#REF!=#REF!,#REF!=#REF!)</formula>
    </cfRule>
  </conditionalFormatting>
  <conditionalFormatting sqref="E49">
    <cfRule type="containsBlanks" dxfId="1721" priority="31">
      <formula>LEN(TRIM(E49))=0</formula>
    </cfRule>
  </conditionalFormatting>
  <conditionalFormatting sqref="E49">
    <cfRule type="expression" dxfId="1720" priority="32">
      <formula>AND(#REF!=#REF!,#REF!=#REF!)</formula>
    </cfRule>
  </conditionalFormatting>
  <conditionalFormatting sqref="E50">
    <cfRule type="containsBlanks" dxfId="1719" priority="29">
      <formula>LEN(TRIM(E50))=0</formula>
    </cfRule>
  </conditionalFormatting>
  <conditionalFormatting sqref="E50">
    <cfRule type="expression" dxfId="1718" priority="30">
      <formula>AND(#REF!=#REF!,#REF!=#REF!)</formula>
    </cfRule>
  </conditionalFormatting>
  <conditionalFormatting sqref="E51">
    <cfRule type="containsBlanks" dxfId="1717" priority="27">
      <formula>LEN(TRIM(E51))=0</formula>
    </cfRule>
  </conditionalFormatting>
  <conditionalFormatting sqref="E51">
    <cfRule type="expression" dxfId="1716" priority="28">
      <formula>AND(#REF!=#REF!,#REF!=#REF!)</formula>
    </cfRule>
  </conditionalFormatting>
  <conditionalFormatting sqref="E52">
    <cfRule type="containsBlanks" dxfId="1715" priority="25">
      <formula>LEN(TRIM(E52))=0</formula>
    </cfRule>
  </conditionalFormatting>
  <conditionalFormatting sqref="E52">
    <cfRule type="expression" dxfId="1714" priority="26">
      <formula>AND(#REF!=#REF!,#REF!=#REF!)</formula>
    </cfRule>
  </conditionalFormatting>
  <conditionalFormatting sqref="E53">
    <cfRule type="expression" dxfId="1713" priority="24">
      <formula>AND(#REF!=#REF!,#REF!=#REF!)</formula>
    </cfRule>
  </conditionalFormatting>
  <conditionalFormatting sqref="E53">
    <cfRule type="containsBlanks" dxfId="1712" priority="23">
      <formula>LEN(TRIM(E53))=0</formula>
    </cfRule>
  </conditionalFormatting>
  <conditionalFormatting sqref="E54">
    <cfRule type="expression" dxfId="1711" priority="22">
      <formula>AND(#REF!=#REF!,#REF!=#REF!)</formula>
    </cfRule>
  </conditionalFormatting>
  <conditionalFormatting sqref="E54">
    <cfRule type="containsBlanks" dxfId="1710" priority="21">
      <formula>LEN(TRIM(E54))=0</formula>
    </cfRule>
  </conditionalFormatting>
  <conditionalFormatting sqref="E55">
    <cfRule type="containsBlanks" dxfId="1709" priority="19">
      <formula>LEN(TRIM(E55))=0</formula>
    </cfRule>
  </conditionalFormatting>
  <conditionalFormatting sqref="E55">
    <cfRule type="expression" dxfId="1708" priority="20">
      <formula>AND(#REF!=#REF!,#REF!=#REF!)</formula>
    </cfRule>
  </conditionalFormatting>
  <conditionalFormatting sqref="E56">
    <cfRule type="containsBlanks" dxfId="1707" priority="17">
      <formula>LEN(TRIM(E56))=0</formula>
    </cfRule>
  </conditionalFormatting>
  <conditionalFormatting sqref="E56">
    <cfRule type="expression" dxfId="1706" priority="18">
      <formula>AND(#REF!=#REF!,#REF!=#REF!)</formula>
    </cfRule>
  </conditionalFormatting>
  <conditionalFormatting sqref="E57">
    <cfRule type="containsBlanks" dxfId="1705" priority="15">
      <formula>LEN(TRIM(E57))=0</formula>
    </cfRule>
  </conditionalFormatting>
  <conditionalFormatting sqref="E57">
    <cfRule type="expression" dxfId="1704" priority="16">
      <formula>AND(#REF!=#REF!,#REF!=#REF!)</formula>
    </cfRule>
  </conditionalFormatting>
  <conditionalFormatting sqref="E58">
    <cfRule type="containsBlanks" dxfId="1703" priority="13">
      <formula>LEN(TRIM(E58))=0</formula>
    </cfRule>
  </conditionalFormatting>
  <conditionalFormatting sqref="E58">
    <cfRule type="expression" dxfId="1702" priority="14">
      <formula>AND(#REF!=#REF!,#REF!=#REF!)</formula>
    </cfRule>
  </conditionalFormatting>
  <conditionalFormatting sqref="E59">
    <cfRule type="containsBlanks" dxfId="1701" priority="11">
      <formula>LEN(TRIM(E59))=0</formula>
    </cfRule>
  </conditionalFormatting>
  <conditionalFormatting sqref="E59">
    <cfRule type="expression" dxfId="1700" priority="12">
      <formula>AND(#REF!=#REF!,#REF!=#REF!)</formula>
    </cfRule>
  </conditionalFormatting>
  <conditionalFormatting sqref="E7">
    <cfRule type="containsBlanks" dxfId="1699" priority="9">
      <formula>LEN(TRIM(E7))=0</formula>
    </cfRule>
  </conditionalFormatting>
  <conditionalFormatting sqref="E7">
    <cfRule type="expression" dxfId="1698" priority="10">
      <formula>AND(#REF!=#REF!,#REF!=#REF!)</formula>
    </cfRule>
  </conditionalFormatting>
  <conditionalFormatting sqref="E17">
    <cfRule type="containsBlanks" dxfId="1697" priority="7">
      <formula>LEN(TRIM(E17))=0</formula>
    </cfRule>
  </conditionalFormatting>
  <conditionalFormatting sqref="E17">
    <cfRule type="expression" dxfId="1696" priority="8">
      <formula>AND(#REF!=#REF!,#REF!=#REF!)</formula>
    </cfRule>
  </conditionalFormatting>
  <conditionalFormatting sqref="E18:E42">
    <cfRule type="containsBlanks" dxfId="1695" priority="5">
      <formula>LEN(TRIM(E18))=0</formula>
    </cfRule>
  </conditionalFormatting>
  <conditionalFormatting sqref="E18:E42">
    <cfRule type="expression" dxfId="1694" priority="6">
      <formula>AND(#REF!=#REF!,#REF!=#REF!)</formula>
    </cfRule>
  </conditionalFormatting>
  <conditionalFormatting sqref="I44:P44">
    <cfRule type="duplicateValues" dxfId="1693" priority="66"/>
  </conditionalFormatting>
  <conditionalFormatting sqref="I10:P10">
    <cfRule type="duplicateValues" dxfId="1692" priority="67"/>
  </conditionalFormatting>
  <conditionalFormatting sqref="L3:L4">
    <cfRule type="duplicateValues" dxfId="1691" priority="3"/>
  </conditionalFormatting>
  <conditionalFormatting sqref="M3:M4">
    <cfRule type="duplicateValues" dxfId="1690" priority="4"/>
  </conditionalFormatting>
  <conditionalFormatting sqref="O3:O4">
    <cfRule type="duplicateValues" dxfId="1689" priority="1"/>
  </conditionalFormatting>
  <conditionalFormatting sqref="P3:P4">
    <cfRule type="duplicateValues" dxfId="1688"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2:AX1477"/>
  <sheetViews>
    <sheetView showGridLines="0" zoomScaleNormal="100" zoomScaleSheetLayoutView="100" workbookViewId="0">
      <pane xSplit="5" ySplit="4" topLeftCell="L169" activePane="bottomRight" state="frozen"/>
      <selection activeCell="D93" sqref="D93"/>
      <selection pane="topRight" activeCell="D93" sqref="D93"/>
      <selection pane="bottomLeft" activeCell="D93" sqref="D93"/>
      <selection pane="bottomRight" activeCell="P158" sqref="P158"/>
    </sheetView>
  </sheetViews>
  <sheetFormatPr defaultColWidth="9.140625" defaultRowHeight="15.75"/>
  <cols>
    <col min="1" max="1" width="8.28515625" style="86" customWidth="1"/>
    <col min="2" max="2" width="9.42578125" style="74" customWidth="1"/>
    <col min="3" max="3" width="9.85546875" style="74" customWidth="1"/>
    <col min="4" max="4" width="20.7109375" style="74" customWidth="1"/>
    <col min="5" max="5" width="15.85546875" style="74" customWidth="1"/>
    <col min="6" max="6" width="14.42578125" style="74" customWidth="1"/>
    <col min="7" max="7" width="14.140625" style="74" customWidth="1"/>
    <col min="8" max="8" width="16.85546875" style="74" customWidth="1"/>
    <col min="9" max="9" width="21.7109375" style="74" customWidth="1"/>
    <col min="10" max="10" width="16.42578125" style="74" customWidth="1"/>
    <col min="11" max="11" width="16.5703125" style="74" customWidth="1"/>
    <col min="12" max="12" width="17" style="74" customWidth="1"/>
    <col min="13" max="13" width="10.85546875" style="429" customWidth="1"/>
    <col min="14" max="14" width="12.42578125" style="429" customWidth="1"/>
    <col min="15" max="15" width="10.42578125" style="429" customWidth="1"/>
    <col min="16" max="16" width="27.28515625" style="74" customWidth="1"/>
    <col min="17" max="17" width="31.140625" style="74" customWidth="1"/>
    <col min="18" max="19" width="16.5703125" style="74" customWidth="1"/>
    <col min="20" max="20" width="26.7109375" style="74" customWidth="1"/>
    <col min="21" max="21" width="17.42578125" style="74" customWidth="1"/>
    <col min="22" max="22" width="18" style="86" customWidth="1"/>
    <col min="23" max="23" width="19.28515625" style="74" customWidth="1"/>
    <col min="24" max="24" width="32.85546875" style="74" customWidth="1"/>
    <col min="25" max="25" width="12.42578125" style="74" customWidth="1"/>
    <col min="26" max="26" width="11.85546875" style="74" customWidth="1"/>
    <col min="27" max="27" width="52.28515625" style="74" customWidth="1"/>
    <col min="28" max="28" width="22" style="74" customWidth="1"/>
    <col min="29" max="29" width="18.42578125" style="74" customWidth="1"/>
    <col min="30" max="30" width="20.42578125" style="66" customWidth="1"/>
    <col min="31" max="31" width="37" style="66" customWidth="1"/>
    <col min="32" max="32" width="27.7109375" style="66" customWidth="1"/>
    <col min="33" max="33" width="23.7109375" style="106" customWidth="1"/>
    <col min="34" max="34" width="19.5703125" style="111" customWidth="1"/>
    <col min="35" max="36" width="20.7109375" style="100" customWidth="1"/>
    <col min="37" max="37" width="23.5703125" style="63" customWidth="1"/>
    <col min="38" max="38" width="16.140625" style="85" hidden="1" customWidth="1"/>
    <col min="39" max="39" width="15" style="85" customWidth="1"/>
    <col min="40" max="41" width="9.140625" style="62"/>
    <col min="42" max="42" width="6.42578125" style="62" customWidth="1"/>
    <col min="43" max="43" width="15.5703125" style="62" bestFit="1" customWidth="1"/>
    <col min="44" max="44" width="11.42578125" style="100" customWidth="1"/>
    <col min="45" max="45" width="9.7109375" style="100" bestFit="1" customWidth="1"/>
    <col min="46" max="46" width="12.42578125" style="100" customWidth="1"/>
    <col min="47" max="49" width="9.140625" style="62" hidden="1" customWidth="1"/>
    <col min="50" max="16384" width="9.140625" style="62"/>
  </cols>
  <sheetData>
    <row r="2" spans="1:49" ht="32.25" customHeight="1">
      <c r="A2" s="759" t="s">
        <v>0</v>
      </c>
      <c r="B2" s="759" t="s">
        <v>3142</v>
      </c>
      <c r="C2" s="759" t="s">
        <v>3143</v>
      </c>
      <c r="D2" s="759" t="s">
        <v>3144</v>
      </c>
      <c r="E2" s="430"/>
      <c r="F2" s="431"/>
      <c r="G2" s="431"/>
      <c r="H2" s="431"/>
      <c r="I2" s="430"/>
      <c r="J2" s="759" t="s">
        <v>887</v>
      </c>
      <c r="K2" s="759" t="s">
        <v>888</v>
      </c>
      <c r="L2" s="759" t="s">
        <v>889</v>
      </c>
      <c r="M2" s="759" t="s">
        <v>890</v>
      </c>
      <c r="N2" s="759" t="s">
        <v>767</v>
      </c>
      <c r="O2" s="759" t="s">
        <v>891</v>
      </c>
      <c r="P2" s="761" t="s">
        <v>3323</v>
      </c>
      <c r="Q2" s="761"/>
      <c r="R2" s="761"/>
      <c r="S2" s="758" t="s">
        <v>3324</v>
      </c>
      <c r="T2" s="758"/>
      <c r="U2" s="758"/>
      <c r="V2" s="432"/>
      <c r="W2" s="758" t="s">
        <v>6422</v>
      </c>
      <c r="X2" s="758"/>
      <c r="Y2" s="758"/>
      <c r="Z2" s="759" t="s">
        <v>892</v>
      </c>
      <c r="AA2" s="759" t="s">
        <v>893</v>
      </c>
      <c r="AB2" s="759" t="s">
        <v>894</v>
      </c>
      <c r="AC2" s="759" t="s">
        <v>895</v>
      </c>
      <c r="AD2" s="761" t="s">
        <v>897</v>
      </c>
      <c r="AE2" s="761"/>
      <c r="AF2" s="761"/>
      <c r="AG2" s="762" t="s">
        <v>896</v>
      </c>
      <c r="AH2" s="763"/>
      <c r="AI2" s="764" t="s">
        <v>3145</v>
      </c>
      <c r="AJ2" s="760" t="s">
        <v>3322</v>
      </c>
      <c r="AK2" s="764" t="s">
        <v>863</v>
      </c>
      <c r="AL2" s="760" t="s">
        <v>6423</v>
      </c>
      <c r="AM2" s="433"/>
      <c r="AN2" s="434"/>
      <c r="AO2" s="434"/>
      <c r="AP2" s="434"/>
      <c r="AQ2" s="434"/>
      <c r="AR2" s="435"/>
      <c r="AS2" s="435"/>
      <c r="AT2" s="435"/>
      <c r="AU2" s="434"/>
      <c r="AV2" s="434"/>
      <c r="AW2" s="434"/>
    </row>
    <row r="3" spans="1:49" ht="48" customHeight="1">
      <c r="A3" s="760"/>
      <c r="B3" s="760"/>
      <c r="C3" s="760"/>
      <c r="D3" s="766"/>
      <c r="E3" s="436" t="s">
        <v>3320</v>
      </c>
      <c r="F3" s="437" t="s">
        <v>884</v>
      </c>
      <c r="G3" s="437" t="s">
        <v>3321</v>
      </c>
      <c r="H3" s="437" t="s">
        <v>885</v>
      </c>
      <c r="I3" s="436" t="s">
        <v>886</v>
      </c>
      <c r="J3" s="766"/>
      <c r="K3" s="766"/>
      <c r="L3" s="760"/>
      <c r="M3" s="760"/>
      <c r="N3" s="760"/>
      <c r="O3" s="760"/>
      <c r="P3" s="432" t="s">
        <v>900</v>
      </c>
      <c r="Q3" s="432" t="s">
        <v>901</v>
      </c>
      <c r="R3" s="432" t="s">
        <v>894</v>
      </c>
      <c r="S3" s="432" t="s">
        <v>900</v>
      </c>
      <c r="T3" s="432" t="s">
        <v>901</v>
      </c>
      <c r="U3" s="432" t="s">
        <v>894</v>
      </c>
      <c r="V3" s="438" t="s">
        <v>4392</v>
      </c>
      <c r="W3" s="438" t="s">
        <v>900</v>
      </c>
      <c r="X3" s="438" t="s">
        <v>901</v>
      </c>
      <c r="Y3" s="438" t="s">
        <v>894</v>
      </c>
      <c r="Z3" s="766"/>
      <c r="AA3" s="766"/>
      <c r="AB3" s="766"/>
      <c r="AC3" s="766"/>
      <c r="AD3" s="439" t="s">
        <v>900</v>
      </c>
      <c r="AE3" s="439" t="s">
        <v>901</v>
      </c>
      <c r="AF3" s="439" t="s">
        <v>894</v>
      </c>
      <c r="AG3" s="440" t="s">
        <v>898</v>
      </c>
      <c r="AH3" s="441" t="s">
        <v>899</v>
      </c>
      <c r="AI3" s="765"/>
      <c r="AJ3" s="766"/>
      <c r="AK3" s="765"/>
      <c r="AL3" s="766"/>
      <c r="AM3" s="433"/>
      <c r="AN3" s="434"/>
      <c r="AO3" s="434"/>
      <c r="AP3" s="767" t="s">
        <v>2565</v>
      </c>
      <c r="AQ3" s="767"/>
      <c r="AR3" s="767"/>
      <c r="AS3" s="767"/>
      <c r="AT3" s="767"/>
      <c r="AU3" s="442"/>
      <c r="AV3" s="442"/>
      <c r="AW3" s="442"/>
    </row>
    <row r="4" spans="1:49" ht="69" customHeight="1">
      <c r="A4" s="443"/>
      <c r="B4" s="443"/>
      <c r="C4" s="443"/>
      <c r="D4" s="439"/>
      <c r="E4" s="439"/>
      <c r="F4" s="439"/>
      <c r="G4" s="439"/>
      <c r="H4" s="439"/>
      <c r="I4" s="443"/>
      <c r="J4" s="439"/>
      <c r="K4" s="439"/>
      <c r="L4" s="443"/>
      <c r="M4" s="443"/>
      <c r="N4" s="443"/>
      <c r="O4" s="443"/>
      <c r="P4" s="432"/>
      <c r="Q4" s="432"/>
      <c r="R4" s="432"/>
      <c r="S4" s="432"/>
      <c r="T4" s="432"/>
      <c r="U4" s="432"/>
      <c r="V4" s="432"/>
      <c r="W4" s="432"/>
      <c r="X4" s="432"/>
      <c r="Y4" s="432"/>
      <c r="Z4" s="439"/>
      <c r="AA4" s="439"/>
      <c r="AB4" s="439"/>
      <c r="AC4" s="439"/>
      <c r="AD4" s="439"/>
      <c r="AE4" s="439"/>
      <c r="AF4" s="439"/>
      <c r="AG4" s="444"/>
      <c r="AH4" s="445"/>
      <c r="AI4" s="446"/>
      <c r="AJ4" s="446"/>
      <c r="AK4" s="447"/>
      <c r="AL4" s="448"/>
      <c r="AM4" s="433"/>
      <c r="AN4" s="434" t="s">
        <v>902</v>
      </c>
      <c r="AO4" s="434" t="s">
        <v>913</v>
      </c>
      <c r="AP4" s="449" t="s">
        <v>0</v>
      </c>
      <c r="AQ4" s="449" t="s">
        <v>2566</v>
      </c>
      <c r="AR4" s="449" t="s">
        <v>2567</v>
      </c>
      <c r="AS4" s="449" t="s">
        <v>2568</v>
      </c>
      <c r="AT4" s="449" t="s">
        <v>2569</v>
      </c>
      <c r="AU4" s="449" t="s">
        <v>2570</v>
      </c>
      <c r="AV4" s="449" t="s">
        <v>2571</v>
      </c>
      <c r="AW4" s="449" t="s">
        <v>2572</v>
      </c>
    </row>
    <row r="5" spans="1:49" s="63" customFormat="1" ht="50.25" hidden="1" customHeight="1">
      <c r="A5" s="450"/>
      <c r="B5" s="450"/>
      <c r="C5" s="450"/>
      <c r="D5" s="450" t="s">
        <v>3607</v>
      </c>
      <c r="E5" s="450"/>
      <c r="F5" s="450"/>
      <c r="G5" s="450"/>
      <c r="H5" s="450"/>
      <c r="I5" s="450"/>
      <c r="J5" s="450" t="s">
        <v>905</v>
      </c>
      <c r="K5" s="450" t="s">
        <v>2597</v>
      </c>
      <c r="L5" s="450"/>
      <c r="M5" s="450"/>
      <c r="N5" s="450"/>
      <c r="O5" s="450"/>
      <c r="P5" s="450"/>
      <c r="Q5" s="450"/>
      <c r="R5" s="450"/>
      <c r="S5" s="450"/>
      <c r="T5" s="340"/>
      <c r="U5" s="450" t="s">
        <v>3559</v>
      </c>
      <c r="V5" s="451"/>
      <c r="W5" s="451"/>
      <c r="X5" s="451"/>
      <c r="Y5" s="451"/>
      <c r="Z5" s="450" t="s">
        <v>1838</v>
      </c>
      <c r="AA5" s="450" t="s">
        <v>3560</v>
      </c>
      <c r="AB5" s="450" t="s">
        <v>3559</v>
      </c>
      <c r="AC5" s="450"/>
      <c r="AD5" s="450"/>
      <c r="AE5" s="450"/>
      <c r="AF5" s="451"/>
      <c r="AG5" s="452"/>
      <c r="AH5" s="453"/>
      <c r="AI5" s="454"/>
      <c r="AJ5" s="454"/>
      <c r="AK5" s="454"/>
      <c r="AL5" s="448"/>
      <c r="AM5" s="433"/>
      <c r="AN5" s="434"/>
      <c r="AO5" s="434"/>
      <c r="AP5" s="455"/>
      <c r="AQ5" s="456"/>
      <c r="AR5" s="455"/>
      <c r="AS5" s="455"/>
      <c r="AT5" s="455"/>
      <c r="AU5" s="448"/>
      <c r="AV5" s="448"/>
      <c r="AW5" s="448"/>
    </row>
    <row r="6" spans="1:49" s="63" customFormat="1" ht="53.25" hidden="1" customHeight="1">
      <c r="A6" s="450"/>
      <c r="B6" s="450"/>
      <c r="C6" s="450"/>
      <c r="D6" s="450" t="s">
        <v>3561</v>
      </c>
      <c r="E6" s="450"/>
      <c r="F6" s="450"/>
      <c r="G6" s="450"/>
      <c r="H6" s="450"/>
      <c r="I6" s="450"/>
      <c r="J6" s="450" t="s">
        <v>905</v>
      </c>
      <c r="K6" s="450" t="s">
        <v>2597</v>
      </c>
      <c r="L6" s="450"/>
      <c r="M6" s="450"/>
      <c r="N6" s="450"/>
      <c r="O6" s="450"/>
      <c r="P6" s="450"/>
      <c r="Q6" s="450"/>
      <c r="R6" s="450"/>
      <c r="S6" s="450"/>
      <c r="T6" s="340"/>
      <c r="U6" s="451"/>
      <c r="V6" s="451"/>
      <c r="W6" s="451"/>
      <c r="X6" s="451"/>
      <c r="Y6" s="451"/>
      <c r="Z6" s="450" t="s">
        <v>1838</v>
      </c>
      <c r="AA6" s="450" t="s">
        <v>3562</v>
      </c>
      <c r="AB6" s="450"/>
      <c r="AC6" s="450"/>
      <c r="AD6" s="450" t="s">
        <v>3563</v>
      </c>
      <c r="AE6" s="450"/>
      <c r="AF6" s="451"/>
      <c r="AG6" s="452"/>
      <c r="AH6" s="453"/>
      <c r="AI6" s="454"/>
      <c r="AJ6" s="454"/>
      <c r="AK6" s="454"/>
      <c r="AL6" s="448"/>
      <c r="AM6" s="434"/>
      <c r="AN6" s="434"/>
      <c r="AO6" s="434"/>
      <c r="AP6" s="455"/>
      <c r="AQ6" s="456"/>
      <c r="AR6" s="455"/>
      <c r="AS6" s="455"/>
      <c r="AT6" s="455"/>
      <c r="AU6" s="448"/>
      <c r="AV6" s="448"/>
      <c r="AW6" s="448"/>
    </row>
    <row r="7" spans="1:49" s="63" customFormat="1" ht="51.75" hidden="1" customHeight="1">
      <c r="A7" s="450">
        <v>1</v>
      </c>
      <c r="B7" s="450" t="s">
        <v>139</v>
      </c>
      <c r="C7" s="450"/>
      <c r="D7" s="450" t="s">
        <v>6020</v>
      </c>
      <c r="E7" s="450" t="s">
        <v>138</v>
      </c>
      <c r="F7" s="450"/>
      <c r="G7" s="450" t="s">
        <v>138</v>
      </c>
      <c r="H7" s="451" t="s">
        <v>4238</v>
      </c>
      <c r="I7" s="450"/>
      <c r="J7" s="450" t="s">
        <v>905</v>
      </c>
      <c r="K7" s="450" t="s">
        <v>2573</v>
      </c>
      <c r="L7" s="450"/>
      <c r="M7" s="450"/>
      <c r="N7" s="450" t="s">
        <v>673</v>
      </c>
      <c r="O7" s="450" t="s">
        <v>964</v>
      </c>
      <c r="P7" s="450"/>
      <c r="Q7" s="450"/>
      <c r="R7" s="450"/>
      <c r="S7" s="450"/>
      <c r="T7" s="340"/>
      <c r="U7" s="451" t="s">
        <v>4239</v>
      </c>
      <c r="V7" s="451"/>
      <c r="W7" s="451"/>
      <c r="X7" s="451"/>
      <c r="Y7" s="451"/>
      <c r="Z7" s="450" t="s">
        <v>908</v>
      </c>
      <c r="AA7" s="450" t="s">
        <v>2676</v>
      </c>
      <c r="AB7" s="451" t="s">
        <v>4239</v>
      </c>
      <c r="AC7" s="450"/>
      <c r="AD7" s="450"/>
      <c r="AE7" s="450"/>
      <c r="AF7" s="451"/>
      <c r="AG7" s="452"/>
      <c r="AH7" s="453">
        <v>34193</v>
      </c>
      <c r="AI7" s="454"/>
      <c r="AJ7" s="454"/>
      <c r="AK7" s="454"/>
      <c r="AL7" s="448"/>
      <c r="AM7" s="433"/>
      <c r="AN7" s="434"/>
      <c r="AO7" s="434"/>
      <c r="AP7" s="455"/>
      <c r="AQ7" s="456"/>
      <c r="AR7" s="455"/>
      <c r="AS7" s="455"/>
      <c r="AT7" s="455"/>
      <c r="AU7" s="448"/>
      <c r="AV7" s="448"/>
      <c r="AW7" s="448"/>
    </row>
    <row r="8" spans="1:49" s="63" customFormat="1" ht="47.25" hidden="1">
      <c r="A8" s="450">
        <f>A7+1</f>
        <v>2</v>
      </c>
      <c r="B8" s="450" t="s">
        <v>212</v>
      </c>
      <c r="C8" s="450" t="s">
        <v>902</v>
      </c>
      <c r="D8" s="450" t="s">
        <v>903</v>
      </c>
      <c r="E8" s="450" t="s">
        <v>211</v>
      </c>
      <c r="F8" s="451" t="s">
        <v>6424</v>
      </c>
      <c r="G8" s="450" t="s">
        <v>211</v>
      </c>
      <c r="H8" s="450" t="s">
        <v>904</v>
      </c>
      <c r="I8" s="450" t="s">
        <v>903</v>
      </c>
      <c r="J8" s="450" t="s">
        <v>905</v>
      </c>
      <c r="K8" s="450" t="s">
        <v>2573</v>
      </c>
      <c r="L8" s="450"/>
      <c r="M8" s="450" t="str">
        <f>VLOOKUP(B8,'[6]TT SME 04.10.16'!$E$3:$G$69,3,0)</f>
        <v>Vùng 1</v>
      </c>
      <c r="N8" s="450" t="s">
        <v>673</v>
      </c>
      <c r="O8" s="450" t="s">
        <v>964</v>
      </c>
      <c r="P8" s="450" t="s">
        <v>1278</v>
      </c>
      <c r="Q8" s="450" t="s">
        <v>1279</v>
      </c>
      <c r="R8" s="450" t="s">
        <v>3963</v>
      </c>
      <c r="S8" s="451" t="s">
        <v>3354</v>
      </c>
      <c r="T8" s="340" t="s">
        <v>3355</v>
      </c>
      <c r="U8" s="451" t="s">
        <v>3356</v>
      </c>
      <c r="V8" s="451"/>
      <c r="W8" s="451"/>
      <c r="X8" s="451"/>
      <c r="Y8" s="451"/>
      <c r="Z8" s="450" t="s">
        <v>908</v>
      </c>
      <c r="AA8" s="450" t="s">
        <v>909</v>
      </c>
      <c r="AB8" s="450" t="s">
        <v>910</v>
      </c>
      <c r="AC8" s="450" t="s">
        <v>911</v>
      </c>
      <c r="AD8" s="450" t="s">
        <v>1020</v>
      </c>
      <c r="AE8" s="450" t="s">
        <v>6021</v>
      </c>
      <c r="AF8" s="450" t="s">
        <v>3987</v>
      </c>
      <c r="AG8" s="452" t="s">
        <v>912</v>
      </c>
      <c r="AH8" s="453">
        <v>40532</v>
      </c>
      <c r="AI8" s="454"/>
      <c r="AJ8" s="454"/>
      <c r="AK8" s="454"/>
      <c r="AL8" s="457">
        <f>+VLOOKUP(AM8,[7]Sheet2!$B$1:$F$224,5,FALSE)</f>
        <v>93</v>
      </c>
      <c r="AM8" s="433" t="s">
        <v>2687</v>
      </c>
      <c r="AN8" s="434"/>
      <c r="AO8" s="434"/>
      <c r="AP8" s="455">
        <v>1</v>
      </c>
      <c r="AQ8" s="456" t="s">
        <v>2573</v>
      </c>
      <c r="AR8" s="455">
        <f>+COUNTIFS($C$8:$C$241,$AN$4,$K$8:$K$241,$AQ8)</f>
        <v>9</v>
      </c>
      <c r="AS8" s="455">
        <f t="shared" ref="AS8:AS51" si="0">+COUNTIFS($C$8:$C$239,$AO$4,$K$8:$K$239,$AQ8)</f>
        <v>57</v>
      </c>
      <c r="AT8" s="455">
        <f>AR8+AS8</f>
        <v>66</v>
      </c>
      <c r="AU8" s="448">
        <v>58</v>
      </c>
      <c r="AV8" s="448">
        <v>99</v>
      </c>
      <c r="AW8" s="448">
        <v>51</v>
      </c>
    </row>
    <row r="9" spans="1:49" s="65" customFormat="1" ht="47.25" hidden="1" customHeight="1">
      <c r="A9" s="450">
        <f t="shared" ref="A9:A72" si="1">A8+1</f>
        <v>3</v>
      </c>
      <c r="B9" s="457" t="s">
        <v>234</v>
      </c>
      <c r="C9" s="457" t="s">
        <v>913</v>
      </c>
      <c r="D9" s="458" t="s">
        <v>3325</v>
      </c>
      <c r="E9" s="457" t="s">
        <v>233</v>
      </c>
      <c r="F9" s="459" t="s">
        <v>6424</v>
      </c>
      <c r="G9" s="457" t="s">
        <v>211</v>
      </c>
      <c r="H9" s="457" t="s">
        <v>904</v>
      </c>
      <c r="I9" s="457" t="s">
        <v>903</v>
      </c>
      <c r="J9" s="457" t="s">
        <v>905</v>
      </c>
      <c r="K9" s="457" t="s">
        <v>2573</v>
      </c>
      <c r="L9" s="457"/>
      <c r="M9" s="460"/>
      <c r="N9" s="458" t="s">
        <v>673</v>
      </c>
      <c r="O9" s="458">
        <v>2</v>
      </c>
      <c r="P9" s="458" t="s">
        <v>1278</v>
      </c>
      <c r="Q9" s="458" t="s">
        <v>1279</v>
      </c>
      <c r="R9" s="458" t="s">
        <v>3963</v>
      </c>
      <c r="S9" s="461" t="s">
        <v>3354</v>
      </c>
      <c r="T9" s="347" t="s">
        <v>3355</v>
      </c>
      <c r="U9" s="461" t="s">
        <v>3356</v>
      </c>
      <c r="V9" s="461" t="s">
        <v>4360</v>
      </c>
      <c r="W9" s="462" t="s">
        <v>4243</v>
      </c>
      <c r="X9" s="462" t="s">
        <v>4362</v>
      </c>
      <c r="Y9" s="462" t="s">
        <v>4245</v>
      </c>
      <c r="Z9" s="457" t="s">
        <v>908</v>
      </c>
      <c r="AA9" s="457" t="s">
        <v>914</v>
      </c>
      <c r="AB9" s="457" t="s">
        <v>915</v>
      </c>
      <c r="AC9" s="463" t="s">
        <v>916</v>
      </c>
      <c r="AD9" s="464" t="s">
        <v>3995</v>
      </c>
      <c r="AE9" s="464" t="s">
        <v>6425</v>
      </c>
      <c r="AF9" s="465" t="s">
        <v>6426</v>
      </c>
      <c r="AG9" s="466" t="s">
        <v>918</v>
      </c>
      <c r="AH9" s="466" t="s">
        <v>918</v>
      </c>
      <c r="AI9" s="467"/>
      <c r="AJ9" s="467"/>
      <c r="AK9" s="467"/>
      <c r="AL9" s="457">
        <f>+VLOOKUP(AM9,[7]Sheet2!$B$1:$F$224,5,FALSE)</f>
        <v>36</v>
      </c>
      <c r="AM9" s="433" t="s">
        <v>2938</v>
      </c>
      <c r="AN9" s="468"/>
      <c r="AO9" s="468"/>
      <c r="AP9" s="469">
        <f>AP8+1</f>
        <v>2</v>
      </c>
      <c r="AQ9" s="456" t="s">
        <v>2574</v>
      </c>
      <c r="AR9" s="455">
        <f>+COUNTIFS($C$8:$C$241,$AN$4,$K$8:$K$241,$AQ9)</f>
        <v>1</v>
      </c>
      <c r="AS9" s="455">
        <f t="shared" si="0"/>
        <v>0</v>
      </c>
      <c r="AT9" s="455">
        <f t="shared" ref="AT9:AT51" si="2">AR9+AS9</f>
        <v>1</v>
      </c>
      <c r="AU9" s="467">
        <v>1</v>
      </c>
      <c r="AV9" s="467">
        <v>0</v>
      </c>
      <c r="AW9" s="467">
        <v>0</v>
      </c>
    </row>
    <row r="10" spans="1:49" s="65" customFormat="1" ht="50.25" hidden="1" customHeight="1">
      <c r="A10" s="450">
        <f t="shared" si="1"/>
        <v>4</v>
      </c>
      <c r="B10" s="457" t="s">
        <v>699</v>
      </c>
      <c r="C10" s="457" t="s">
        <v>913</v>
      </c>
      <c r="D10" s="457" t="s">
        <v>919</v>
      </c>
      <c r="E10" s="457" t="s">
        <v>179</v>
      </c>
      <c r="F10" s="459" t="s">
        <v>6424</v>
      </c>
      <c r="G10" s="457" t="s">
        <v>211</v>
      </c>
      <c r="H10" s="457" t="s">
        <v>904</v>
      </c>
      <c r="I10" s="457" t="s">
        <v>903</v>
      </c>
      <c r="J10" s="457" t="s">
        <v>905</v>
      </c>
      <c r="K10" s="457" t="s">
        <v>2573</v>
      </c>
      <c r="L10" s="457"/>
      <c r="M10" s="458"/>
      <c r="N10" s="458" t="s">
        <v>673</v>
      </c>
      <c r="O10" s="458">
        <v>2</v>
      </c>
      <c r="P10" s="458" t="s">
        <v>1278</v>
      </c>
      <c r="Q10" s="458" t="s">
        <v>1279</v>
      </c>
      <c r="R10" s="458" t="s">
        <v>3963</v>
      </c>
      <c r="S10" s="461" t="s">
        <v>3354</v>
      </c>
      <c r="T10" s="347" t="s">
        <v>3355</v>
      </c>
      <c r="U10" s="461" t="s">
        <v>3356</v>
      </c>
      <c r="V10" s="461" t="s">
        <v>4376</v>
      </c>
      <c r="W10" s="462" t="s">
        <v>3146</v>
      </c>
      <c r="X10" s="462" t="s">
        <v>3147</v>
      </c>
      <c r="Y10" s="462" t="s">
        <v>4378</v>
      </c>
      <c r="Z10" s="457" t="s">
        <v>908</v>
      </c>
      <c r="AA10" s="457" t="s">
        <v>920</v>
      </c>
      <c r="AB10" s="457" t="s">
        <v>921</v>
      </c>
      <c r="AC10" s="457" t="s">
        <v>922</v>
      </c>
      <c r="AD10" s="464" t="s">
        <v>3994</v>
      </c>
      <c r="AE10" s="470" t="s">
        <v>6427</v>
      </c>
      <c r="AF10" s="465" t="s">
        <v>6428</v>
      </c>
      <c r="AG10" s="466" t="s">
        <v>923</v>
      </c>
      <c r="AH10" s="471">
        <v>40924</v>
      </c>
      <c r="AI10" s="467"/>
      <c r="AJ10" s="467"/>
      <c r="AK10" s="472" t="s">
        <v>3177</v>
      </c>
      <c r="AL10" s="457">
        <f>+VLOOKUP(AM10,[7]Sheet2!$B$1:$F$224,5,FALSE)</f>
        <v>3</v>
      </c>
      <c r="AM10" s="433" t="s">
        <v>3037</v>
      </c>
      <c r="AN10" s="468"/>
      <c r="AO10" s="468"/>
      <c r="AP10" s="469">
        <f t="shared" ref="AP10:AP54" si="3">AP9+1</f>
        <v>3</v>
      </c>
      <c r="AQ10" s="456" t="s">
        <v>2575</v>
      </c>
      <c r="AR10" s="455">
        <f t="shared" ref="AR10:AR51" si="4">+COUNTIFS($C$8:$C$241,$AN$4,$K$8:$K$241,$AQ10)</f>
        <v>1</v>
      </c>
      <c r="AS10" s="455">
        <f t="shared" si="0"/>
        <v>8</v>
      </c>
      <c r="AT10" s="455">
        <f t="shared" si="2"/>
        <v>9</v>
      </c>
      <c r="AU10" s="467">
        <v>9</v>
      </c>
      <c r="AV10" s="467">
        <v>4</v>
      </c>
      <c r="AW10" s="467">
        <v>6</v>
      </c>
    </row>
    <row r="11" spans="1:49" s="65" customFormat="1" ht="39.75" hidden="1" customHeight="1">
      <c r="A11" s="450">
        <f t="shared" si="1"/>
        <v>5</v>
      </c>
      <c r="B11" s="457" t="s">
        <v>2</v>
      </c>
      <c r="C11" s="457" t="s">
        <v>913</v>
      </c>
      <c r="D11" s="457" t="s">
        <v>3326</v>
      </c>
      <c r="E11" s="457" t="s">
        <v>1</v>
      </c>
      <c r="F11" s="459" t="s">
        <v>6424</v>
      </c>
      <c r="G11" s="457" t="s">
        <v>211</v>
      </c>
      <c r="H11" s="457" t="s">
        <v>904</v>
      </c>
      <c r="I11" s="457" t="s">
        <v>903</v>
      </c>
      <c r="J11" s="457" t="s">
        <v>905</v>
      </c>
      <c r="K11" s="457" t="s">
        <v>2573</v>
      </c>
      <c r="L11" s="457"/>
      <c r="M11" s="458"/>
      <c r="N11" s="458" t="s">
        <v>678</v>
      </c>
      <c r="O11" s="458">
        <v>2</v>
      </c>
      <c r="P11" s="457" t="s">
        <v>924</v>
      </c>
      <c r="Q11" s="353" t="s">
        <v>925</v>
      </c>
      <c r="R11" s="463" t="s">
        <v>926</v>
      </c>
      <c r="S11" s="463" t="s">
        <v>3564</v>
      </c>
      <c r="T11" s="347" t="s">
        <v>3565</v>
      </c>
      <c r="U11" s="463" t="s">
        <v>3566</v>
      </c>
      <c r="V11" s="473" t="s">
        <v>4351</v>
      </c>
      <c r="W11" s="462" t="s">
        <v>1037</v>
      </c>
      <c r="X11" s="462" t="s">
        <v>1038</v>
      </c>
      <c r="Y11" s="462" t="s">
        <v>1039</v>
      </c>
      <c r="Z11" s="457" t="s">
        <v>908</v>
      </c>
      <c r="AA11" s="457" t="s">
        <v>3437</v>
      </c>
      <c r="AB11" s="184" t="s">
        <v>927</v>
      </c>
      <c r="AC11" s="457" t="s">
        <v>928</v>
      </c>
      <c r="AD11" s="457" t="s">
        <v>3343</v>
      </c>
      <c r="AE11" s="474" t="s">
        <v>3344</v>
      </c>
      <c r="AF11" s="459" t="s">
        <v>4240</v>
      </c>
      <c r="AG11" s="466">
        <v>40826</v>
      </c>
      <c r="AH11" s="475">
        <v>40922</v>
      </c>
      <c r="AI11" s="476"/>
      <c r="AJ11" s="477">
        <v>43757</v>
      </c>
      <c r="AK11" s="467"/>
      <c r="AL11" s="457">
        <f>+VLOOKUP(AM11,[7]Sheet2!$B$1:$F$224,5,FALSE)</f>
        <v>5</v>
      </c>
      <c r="AM11" s="433" t="s">
        <v>2901</v>
      </c>
      <c r="AN11" s="468"/>
      <c r="AO11" s="468"/>
      <c r="AP11" s="469">
        <f t="shared" si="3"/>
        <v>4</v>
      </c>
      <c r="AQ11" s="456" t="s">
        <v>2576</v>
      </c>
      <c r="AR11" s="455">
        <f t="shared" si="4"/>
        <v>1</v>
      </c>
      <c r="AS11" s="455">
        <f t="shared" si="0"/>
        <v>2</v>
      </c>
      <c r="AT11" s="455">
        <f t="shared" si="2"/>
        <v>3</v>
      </c>
      <c r="AU11" s="467">
        <v>2</v>
      </c>
      <c r="AV11" s="467">
        <v>5</v>
      </c>
      <c r="AW11" s="467">
        <v>2</v>
      </c>
    </row>
    <row r="12" spans="1:49" s="65" customFormat="1" ht="35.25" hidden="1" customHeight="1">
      <c r="A12" s="450">
        <f t="shared" si="1"/>
        <v>6</v>
      </c>
      <c r="B12" s="457" t="s">
        <v>67</v>
      </c>
      <c r="C12" s="457" t="s">
        <v>913</v>
      </c>
      <c r="D12" s="457" t="s">
        <v>930</v>
      </c>
      <c r="E12" s="457" t="s">
        <v>66</v>
      </c>
      <c r="F12" s="459" t="s">
        <v>6424</v>
      </c>
      <c r="G12" s="457" t="s">
        <v>211</v>
      </c>
      <c r="H12" s="457" t="s">
        <v>904</v>
      </c>
      <c r="I12" s="457" t="s">
        <v>903</v>
      </c>
      <c r="J12" s="457" t="s">
        <v>905</v>
      </c>
      <c r="K12" s="457" t="s">
        <v>2573</v>
      </c>
      <c r="L12" s="457"/>
      <c r="M12" s="458"/>
      <c r="N12" s="458" t="s">
        <v>677</v>
      </c>
      <c r="O12" s="458">
        <v>3</v>
      </c>
      <c r="P12" s="457" t="s">
        <v>931</v>
      </c>
      <c r="Q12" s="353" t="s">
        <v>932</v>
      </c>
      <c r="R12" s="463" t="s">
        <v>933</v>
      </c>
      <c r="S12" s="463" t="s">
        <v>3327</v>
      </c>
      <c r="T12" s="463" t="s">
        <v>3328</v>
      </c>
      <c r="U12" s="463" t="s">
        <v>3329</v>
      </c>
      <c r="V12" s="461" t="s">
        <v>4300</v>
      </c>
      <c r="W12" s="462" t="s">
        <v>1225</v>
      </c>
      <c r="X12" s="462" t="s">
        <v>4004</v>
      </c>
      <c r="Y12" s="462" t="s">
        <v>4302</v>
      </c>
      <c r="Z12" s="457" t="s">
        <v>908</v>
      </c>
      <c r="AA12" s="457" t="s">
        <v>934</v>
      </c>
      <c r="AB12" s="457" t="s">
        <v>935</v>
      </c>
      <c r="AC12" s="457" t="s">
        <v>936</v>
      </c>
      <c r="AD12" s="457" t="s">
        <v>1167</v>
      </c>
      <c r="AE12" s="478" t="s">
        <v>3907</v>
      </c>
      <c r="AF12" s="463" t="s">
        <v>4003</v>
      </c>
      <c r="AG12" s="479">
        <v>40756</v>
      </c>
      <c r="AH12" s="471" t="s">
        <v>937</v>
      </c>
      <c r="AI12" s="467"/>
      <c r="AJ12" s="467"/>
      <c r="AK12" s="480" t="s">
        <v>3609</v>
      </c>
      <c r="AL12" s="457">
        <f>+VLOOKUP(AM12,[7]Sheet2!$B$1:$F$224,5,FALSE)</f>
        <v>5</v>
      </c>
      <c r="AM12" s="433" t="s">
        <v>2970</v>
      </c>
      <c r="AN12" s="468"/>
      <c r="AO12" s="468"/>
      <c r="AP12" s="469">
        <f t="shared" si="3"/>
        <v>5</v>
      </c>
      <c r="AQ12" s="456" t="s">
        <v>2577</v>
      </c>
      <c r="AR12" s="455">
        <f t="shared" si="4"/>
        <v>2</v>
      </c>
      <c r="AS12" s="455">
        <f t="shared" si="0"/>
        <v>2</v>
      </c>
      <c r="AT12" s="455">
        <f t="shared" si="2"/>
        <v>4</v>
      </c>
      <c r="AU12" s="467">
        <v>4</v>
      </c>
      <c r="AV12" s="467">
        <v>2</v>
      </c>
      <c r="AW12" s="467">
        <v>1</v>
      </c>
    </row>
    <row r="13" spans="1:49" s="65" customFormat="1" ht="57" hidden="1" customHeight="1">
      <c r="A13" s="450">
        <f t="shared" si="1"/>
        <v>7</v>
      </c>
      <c r="B13" s="450" t="s">
        <v>193</v>
      </c>
      <c r="C13" s="450" t="s">
        <v>902</v>
      </c>
      <c r="D13" s="450" t="s">
        <v>938</v>
      </c>
      <c r="E13" s="450" t="s">
        <v>192</v>
      </c>
      <c r="F13" s="451" t="s">
        <v>6429</v>
      </c>
      <c r="G13" s="450" t="s">
        <v>192</v>
      </c>
      <c r="H13" s="450" t="s">
        <v>939</v>
      </c>
      <c r="I13" s="450" t="s">
        <v>938</v>
      </c>
      <c r="J13" s="450" t="s">
        <v>905</v>
      </c>
      <c r="K13" s="450" t="s">
        <v>2573</v>
      </c>
      <c r="L13" s="450"/>
      <c r="M13" s="450" t="str">
        <f>VLOOKUP(B13,'[6]TT SME 04.10.16'!$E$3:$G$69,3,0)</f>
        <v>Vùng 2</v>
      </c>
      <c r="N13" s="450" t="s">
        <v>673</v>
      </c>
      <c r="O13" s="450" t="s">
        <v>906</v>
      </c>
      <c r="P13" s="450" t="s">
        <v>1278</v>
      </c>
      <c r="Q13" s="450" t="s">
        <v>1279</v>
      </c>
      <c r="R13" s="450" t="s">
        <v>3963</v>
      </c>
      <c r="S13" s="451" t="s">
        <v>3354</v>
      </c>
      <c r="T13" s="340" t="s">
        <v>3355</v>
      </c>
      <c r="U13" s="451" t="s">
        <v>3356</v>
      </c>
      <c r="V13" s="451"/>
      <c r="W13" s="451"/>
      <c r="X13" s="451"/>
      <c r="Y13" s="451"/>
      <c r="Z13" s="450" t="s">
        <v>908</v>
      </c>
      <c r="AA13" s="450" t="s">
        <v>3567</v>
      </c>
      <c r="AB13" s="450" t="s">
        <v>940</v>
      </c>
      <c r="AC13" s="450" t="s">
        <v>941</v>
      </c>
      <c r="AD13" s="481" t="s">
        <v>3427</v>
      </c>
      <c r="AE13" s="481" t="s">
        <v>6430</v>
      </c>
      <c r="AF13" s="481" t="s">
        <v>6431</v>
      </c>
      <c r="AG13" s="452" t="s">
        <v>942</v>
      </c>
      <c r="AH13" s="453" t="s">
        <v>942</v>
      </c>
      <c r="AI13" s="454"/>
      <c r="AJ13" s="454"/>
      <c r="AK13" s="454"/>
      <c r="AL13" s="457">
        <f>+VLOOKUP(AM13,[7]Sheet2!$B$1:$F$224,5,FALSE)</f>
        <v>17</v>
      </c>
      <c r="AM13" s="433" t="s">
        <v>2698</v>
      </c>
      <c r="AN13" s="434"/>
      <c r="AO13" s="434"/>
      <c r="AP13" s="469">
        <f t="shared" si="3"/>
        <v>6</v>
      </c>
      <c r="AQ13" s="456" t="s">
        <v>2578</v>
      </c>
      <c r="AR13" s="455">
        <f t="shared" si="4"/>
        <v>1</v>
      </c>
      <c r="AS13" s="455">
        <f t="shared" si="0"/>
        <v>3</v>
      </c>
      <c r="AT13" s="455">
        <f t="shared" si="2"/>
        <v>4</v>
      </c>
      <c r="AU13" s="448">
        <v>4</v>
      </c>
      <c r="AV13" s="448">
        <v>9</v>
      </c>
      <c r="AW13" s="448">
        <v>0</v>
      </c>
    </row>
    <row r="14" spans="1:49" s="65" customFormat="1" ht="52.5" hidden="1" customHeight="1">
      <c r="A14" s="450">
        <f t="shared" si="1"/>
        <v>8</v>
      </c>
      <c r="B14" s="457" t="s">
        <v>173</v>
      </c>
      <c r="C14" s="457" t="s">
        <v>913</v>
      </c>
      <c r="D14" s="457" t="s">
        <v>943</v>
      </c>
      <c r="E14" s="457" t="s">
        <v>172</v>
      </c>
      <c r="F14" s="459" t="s">
        <v>6429</v>
      </c>
      <c r="G14" s="457" t="s">
        <v>192</v>
      </c>
      <c r="H14" s="457" t="s">
        <v>939</v>
      </c>
      <c r="I14" s="457" t="s">
        <v>938</v>
      </c>
      <c r="J14" s="457" t="s">
        <v>905</v>
      </c>
      <c r="K14" s="457" t="s">
        <v>2573</v>
      </c>
      <c r="L14" s="457" t="s">
        <v>944</v>
      </c>
      <c r="M14" s="460"/>
      <c r="N14" s="458" t="s">
        <v>673</v>
      </c>
      <c r="O14" s="458">
        <v>2</v>
      </c>
      <c r="P14" s="458" t="s">
        <v>1278</v>
      </c>
      <c r="Q14" s="458" t="s">
        <v>1279</v>
      </c>
      <c r="R14" s="458" t="s">
        <v>3963</v>
      </c>
      <c r="S14" s="461" t="s">
        <v>3354</v>
      </c>
      <c r="T14" s="347" t="s">
        <v>3355</v>
      </c>
      <c r="U14" s="461" t="s">
        <v>3356</v>
      </c>
      <c r="V14" s="461" t="s">
        <v>4360</v>
      </c>
      <c r="W14" s="462" t="s">
        <v>4243</v>
      </c>
      <c r="X14" s="462" t="s">
        <v>4362</v>
      </c>
      <c r="Y14" s="462" t="s">
        <v>4245</v>
      </c>
      <c r="Z14" s="457" t="s">
        <v>908</v>
      </c>
      <c r="AA14" s="457" t="s">
        <v>945</v>
      </c>
      <c r="AB14" s="457" t="s">
        <v>946</v>
      </c>
      <c r="AC14" s="457" t="s">
        <v>947</v>
      </c>
      <c r="AD14" s="464" t="s">
        <v>3995</v>
      </c>
      <c r="AE14" s="464" t="s">
        <v>6425</v>
      </c>
      <c r="AF14" s="465" t="s">
        <v>6426</v>
      </c>
      <c r="AG14" s="466">
        <v>40116</v>
      </c>
      <c r="AH14" s="471">
        <v>34627</v>
      </c>
      <c r="AI14" s="467"/>
      <c r="AJ14" s="467"/>
      <c r="AK14" s="467"/>
      <c r="AL14" s="457">
        <f>+VLOOKUP(AM14,[7]Sheet2!$B$1:$F$224,5,FALSE)</f>
        <v>3</v>
      </c>
      <c r="AM14" s="433" t="s">
        <v>2958</v>
      </c>
      <c r="AN14" s="468"/>
      <c r="AO14" s="468"/>
      <c r="AP14" s="469">
        <f t="shared" si="3"/>
        <v>7</v>
      </c>
      <c r="AQ14" s="456" t="s">
        <v>2579</v>
      </c>
      <c r="AR14" s="455">
        <f t="shared" si="4"/>
        <v>1</v>
      </c>
      <c r="AS14" s="455">
        <f t="shared" si="0"/>
        <v>3</v>
      </c>
      <c r="AT14" s="455">
        <f t="shared" si="2"/>
        <v>4</v>
      </c>
      <c r="AU14" s="467">
        <v>4</v>
      </c>
      <c r="AV14" s="467">
        <v>17</v>
      </c>
      <c r="AW14" s="467">
        <v>3</v>
      </c>
    </row>
    <row r="15" spans="1:49" s="63" customFormat="1" ht="48" hidden="1" customHeight="1">
      <c r="A15" s="450">
        <f t="shared" si="1"/>
        <v>9</v>
      </c>
      <c r="B15" s="457" t="s">
        <v>154</v>
      </c>
      <c r="C15" s="457" t="s">
        <v>913</v>
      </c>
      <c r="D15" s="457" t="s">
        <v>3330</v>
      </c>
      <c r="E15" s="457" t="s">
        <v>153</v>
      </c>
      <c r="F15" s="459" t="s">
        <v>6429</v>
      </c>
      <c r="G15" s="457" t="s">
        <v>192</v>
      </c>
      <c r="H15" s="457" t="s">
        <v>939</v>
      </c>
      <c r="I15" s="457" t="s">
        <v>938</v>
      </c>
      <c r="J15" s="457" t="s">
        <v>905</v>
      </c>
      <c r="K15" s="457" t="s">
        <v>2573</v>
      </c>
      <c r="L15" s="457"/>
      <c r="M15" s="460"/>
      <c r="N15" s="458" t="s">
        <v>673</v>
      </c>
      <c r="O15" s="458">
        <v>3</v>
      </c>
      <c r="P15" s="458" t="s">
        <v>1278</v>
      </c>
      <c r="Q15" s="458" t="s">
        <v>1279</v>
      </c>
      <c r="R15" s="458" t="s">
        <v>3963</v>
      </c>
      <c r="S15" s="461" t="s">
        <v>3354</v>
      </c>
      <c r="T15" s="347" t="s">
        <v>3355</v>
      </c>
      <c r="U15" s="461" t="s">
        <v>3356</v>
      </c>
      <c r="V15" s="461" t="s">
        <v>4376</v>
      </c>
      <c r="W15" s="462" t="s">
        <v>3146</v>
      </c>
      <c r="X15" s="462" t="s">
        <v>3147</v>
      </c>
      <c r="Y15" s="462" t="s">
        <v>4378</v>
      </c>
      <c r="Z15" s="457" t="s">
        <v>908</v>
      </c>
      <c r="AA15" s="457" t="s">
        <v>949</v>
      </c>
      <c r="AB15" s="457" t="s">
        <v>950</v>
      </c>
      <c r="AC15" s="457" t="s">
        <v>951</v>
      </c>
      <c r="AD15" s="464" t="s">
        <v>3994</v>
      </c>
      <c r="AE15" s="470" t="s">
        <v>6427</v>
      </c>
      <c r="AF15" s="465">
        <v>986154668</v>
      </c>
      <c r="AG15" s="479">
        <v>39363</v>
      </c>
      <c r="AH15" s="471">
        <v>39304</v>
      </c>
      <c r="AI15" s="467"/>
      <c r="AJ15" s="467"/>
      <c r="AK15" s="482" t="s">
        <v>3177</v>
      </c>
      <c r="AL15" s="457">
        <f>+VLOOKUP(AM15,[7]Sheet2!$B$1:$F$224,5,FALSE)</f>
        <v>4</v>
      </c>
      <c r="AM15" s="433" t="s">
        <v>2943</v>
      </c>
      <c r="AN15" s="468"/>
      <c r="AO15" s="468"/>
      <c r="AP15" s="469">
        <f t="shared" si="3"/>
        <v>8</v>
      </c>
      <c r="AQ15" s="456" t="s">
        <v>2580</v>
      </c>
      <c r="AR15" s="455">
        <f t="shared" si="4"/>
        <v>1</v>
      </c>
      <c r="AS15" s="455">
        <f t="shared" si="0"/>
        <v>0</v>
      </c>
      <c r="AT15" s="455">
        <f t="shared" si="2"/>
        <v>1</v>
      </c>
      <c r="AU15" s="467">
        <v>1</v>
      </c>
      <c r="AV15" s="467">
        <v>0</v>
      </c>
      <c r="AW15" s="467">
        <v>0</v>
      </c>
    </row>
    <row r="16" spans="1:49" s="65" customFormat="1" ht="64.5" hidden="1" customHeight="1">
      <c r="A16" s="450">
        <f t="shared" si="1"/>
        <v>10</v>
      </c>
      <c r="B16" s="457" t="s">
        <v>196</v>
      </c>
      <c r="C16" s="457" t="s">
        <v>913</v>
      </c>
      <c r="D16" s="457" t="s">
        <v>953</v>
      </c>
      <c r="E16" s="457" t="s">
        <v>195</v>
      </c>
      <c r="F16" s="459" t="s">
        <v>6429</v>
      </c>
      <c r="G16" s="457" t="s">
        <v>192</v>
      </c>
      <c r="H16" s="457" t="s">
        <v>939</v>
      </c>
      <c r="I16" s="457" t="s">
        <v>938</v>
      </c>
      <c r="J16" s="457" t="s">
        <v>905</v>
      </c>
      <c r="K16" s="457" t="s">
        <v>2573</v>
      </c>
      <c r="L16" s="457"/>
      <c r="M16" s="458"/>
      <c r="N16" s="458" t="s">
        <v>673</v>
      </c>
      <c r="O16" s="458">
        <v>3</v>
      </c>
      <c r="P16" s="458" t="s">
        <v>1278</v>
      </c>
      <c r="Q16" s="458" t="s">
        <v>1279</v>
      </c>
      <c r="R16" s="458" t="s">
        <v>3963</v>
      </c>
      <c r="S16" s="461" t="s">
        <v>3354</v>
      </c>
      <c r="T16" s="347" t="s">
        <v>3355</v>
      </c>
      <c r="U16" s="461" t="s">
        <v>3356</v>
      </c>
      <c r="V16" s="461" t="s">
        <v>4349</v>
      </c>
      <c r="W16" s="462" t="s">
        <v>4241</v>
      </c>
      <c r="X16" s="462" t="s">
        <v>4242</v>
      </c>
      <c r="Y16" s="462" t="s">
        <v>2531</v>
      </c>
      <c r="Z16" s="457" t="s">
        <v>908</v>
      </c>
      <c r="AA16" s="457" t="s">
        <v>954</v>
      </c>
      <c r="AB16" s="457" t="s">
        <v>955</v>
      </c>
      <c r="AC16" s="457" t="s">
        <v>956</v>
      </c>
      <c r="AD16" s="457" t="s">
        <v>4241</v>
      </c>
      <c r="AE16" s="483" t="s">
        <v>4242</v>
      </c>
      <c r="AF16" s="457" t="s">
        <v>6432</v>
      </c>
      <c r="AG16" s="466" t="s">
        <v>957</v>
      </c>
      <c r="AH16" s="471" t="s">
        <v>957</v>
      </c>
      <c r="AI16" s="467"/>
      <c r="AJ16" s="467"/>
      <c r="AK16" s="480" t="s">
        <v>3428</v>
      </c>
      <c r="AL16" s="457">
        <f>+VLOOKUP(AM16,[7]Sheet2!$B$1:$F$224,5,FALSE)</f>
        <v>4</v>
      </c>
      <c r="AM16" s="433" t="s">
        <v>2997</v>
      </c>
      <c r="AN16" s="468"/>
      <c r="AO16" s="468"/>
      <c r="AP16" s="469">
        <f t="shared" si="3"/>
        <v>9</v>
      </c>
      <c r="AQ16" s="456" t="s">
        <v>2581</v>
      </c>
      <c r="AR16" s="455">
        <f t="shared" si="4"/>
        <v>1</v>
      </c>
      <c r="AS16" s="455">
        <f t="shared" si="0"/>
        <v>0</v>
      </c>
      <c r="AT16" s="455">
        <f t="shared" si="2"/>
        <v>1</v>
      </c>
      <c r="AU16" s="467">
        <v>1</v>
      </c>
      <c r="AV16" s="467">
        <v>1</v>
      </c>
      <c r="AW16" s="467">
        <v>0</v>
      </c>
    </row>
    <row r="17" spans="1:49" s="65" customFormat="1" ht="52.5" hidden="1" customHeight="1">
      <c r="A17" s="450">
        <f t="shared" si="1"/>
        <v>11</v>
      </c>
      <c r="B17" s="457" t="s">
        <v>225</v>
      </c>
      <c r="C17" s="457" t="s">
        <v>913</v>
      </c>
      <c r="D17" s="457" t="s">
        <v>958</v>
      </c>
      <c r="E17" s="457" t="s">
        <v>224</v>
      </c>
      <c r="F17" s="459" t="s">
        <v>6429</v>
      </c>
      <c r="G17" s="457" t="s">
        <v>192</v>
      </c>
      <c r="H17" s="457" t="s">
        <v>939</v>
      </c>
      <c r="I17" s="457" t="s">
        <v>938</v>
      </c>
      <c r="J17" s="457" t="s">
        <v>905</v>
      </c>
      <c r="K17" s="457" t="s">
        <v>2573</v>
      </c>
      <c r="L17" s="457"/>
      <c r="M17" s="458" t="s">
        <v>677</v>
      </c>
      <c r="N17" s="458" t="s">
        <v>673</v>
      </c>
      <c r="O17" s="458">
        <v>1</v>
      </c>
      <c r="P17" s="458" t="s">
        <v>1278</v>
      </c>
      <c r="Q17" s="458" t="s">
        <v>1279</v>
      </c>
      <c r="R17" s="458" t="s">
        <v>3963</v>
      </c>
      <c r="S17" s="461" t="s">
        <v>3354</v>
      </c>
      <c r="T17" s="347" t="s">
        <v>3355</v>
      </c>
      <c r="U17" s="461" t="s">
        <v>3356</v>
      </c>
      <c r="V17" s="461" t="s">
        <v>4349</v>
      </c>
      <c r="W17" s="462" t="s">
        <v>4241</v>
      </c>
      <c r="X17" s="462" t="s">
        <v>4242</v>
      </c>
      <c r="Y17" s="462" t="s">
        <v>2531</v>
      </c>
      <c r="Z17" s="457" t="s">
        <v>908</v>
      </c>
      <c r="AA17" s="457" t="s">
        <v>3429</v>
      </c>
      <c r="AB17" s="457" t="s">
        <v>959</v>
      </c>
      <c r="AC17" s="457" t="s">
        <v>960</v>
      </c>
      <c r="AD17" s="457" t="s">
        <v>3568</v>
      </c>
      <c r="AE17" s="457" t="s">
        <v>3569</v>
      </c>
      <c r="AF17" s="463" t="s">
        <v>6433</v>
      </c>
      <c r="AG17" s="466" t="s">
        <v>962</v>
      </c>
      <c r="AH17" s="471" t="s">
        <v>962</v>
      </c>
      <c r="AI17" s="467"/>
      <c r="AJ17" s="467"/>
      <c r="AK17" s="484" t="s">
        <v>3570</v>
      </c>
      <c r="AL17" s="457">
        <f>+VLOOKUP(AM17,[7]Sheet2!$B$1:$F$224,5,FALSE)</f>
        <v>3</v>
      </c>
      <c r="AM17" s="433" t="s">
        <v>3030</v>
      </c>
      <c r="AN17" s="468"/>
      <c r="AO17" s="468"/>
      <c r="AP17" s="469">
        <f t="shared" si="3"/>
        <v>10</v>
      </c>
      <c r="AQ17" s="456" t="s">
        <v>2582</v>
      </c>
      <c r="AR17" s="455">
        <f t="shared" si="4"/>
        <v>1</v>
      </c>
      <c r="AS17" s="455">
        <f t="shared" si="0"/>
        <v>2</v>
      </c>
      <c r="AT17" s="455">
        <f t="shared" si="2"/>
        <v>3</v>
      </c>
      <c r="AU17" s="467">
        <v>1</v>
      </c>
      <c r="AV17" s="467">
        <v>8</v>
      </c>
      <c r="AW17" s="467">
        <v>2</v>
      </c>
    </row>
    <row r="18" spans="1:49" s="65" customFormat="1" ht="59.25" hidden="1" customHeight="1">
      <c r="A18" s="450">
        <f t="shared" si="1"/>
        <v>12</v>
      </c>
      <c r="B18" s="457" t="s">
        <v>150</v>
      </c>
      <c r="C18" s="457" t="s">
        <v>913</v>
      </c>
      <c r="D18" s="457" t="s">
        <v>963</v>
      </c>
      <c r="E18" s="457" t="s">
        <v>149</v>
      </c>
      <c r="F18" s="459" t="s">
        <v>6429</v>
      </c>
      <c r="G18" s="457" t="s">
        <v>192</v>
      </c>
      <c r="H18" s="457" t="s">
        <v>939</v>
      </c>
      <c r="I18" s="457" t="s">
        <v>938</v>
      </c>
      <c r="J18" s="457" t="s">
        <v>905</v>
      </c>
      <c r="K18" s="457" t="s">
        <v>2573</v>
      </c>
      <c r="L18" s="457"/>
      <c r="M18" s="458" t="str">
        <f>VLOOKUP(B18,'[6]TT SME 04.10.16'!$E$3:$G$69,3,0)</f>
        <v>Vùng 2</v>
      </c>
      <c r="N18" s="458" t="s">
        <v>673</v>
      </c>
      <c r="O18" s="458" t="s">
        <v>964</v>
      </c>
      <c r="P18" s="458" t="s">
        <v>1278</v>
      </c>
      <c r="Q18" s="458" t="s">
        <v>1279</v>
      </c>
      <c r="R18" s="458" t="s">
        <v>3963</v>
      </c>
      <c r="S18" s="461" t="s">
        <v>3354</v>
      </c>
      <c r="T18" s="347" t="s">
        <v>3355</v>
      </c>
      <c r="U18" s="461" t="s">
        <v>3356</v>
      </c>
      <c r="V18" s="461" t="s">
        <v>4358</v>
      </c>
      <c r="W18" s="462" t="s">
        <v>1151</v>
      </c>
      <c r="X18" s="462" t="s">
        <v>3430</v>
      </c>
      <c r="Y18" s="462" t="s">
        <v>1152</v>
      </c>
      <c r="Z18" s="457" t="s">
        <v>908</v>
      </c>
      <c r="AA18" s="457" t="s">
        <v>965</v>
      </c>
      <c r="AB18" s="457" t="s">
        <v>966</v>
      </c>
      <c r="AC18" s="457" t="s">
        <v>967</v>
      </c>
      <c r="AD18" s="457" t="s">
        <v>1151</v>
      </c>
      <c r="AE18" s="457" t="s">
        <v>3430</v>
      </c>
      <c r="AF18" s="457" t="s">
        <v>1152</v>
      </c>
      <c r="AG18" s="466">
        <v>41183</v>
      </c>
      <c r="AH18" s="471">
        <v>38322</v>
      </c>
      <c r="AI18" s="467"/>
      <c r="AJ18" s="467"/>
      <c r="AK18" s="480" t="s">
        <v>3431</v>
      </c>
      <c r="AL18" s="457">
        <f>+VLOOKUP(AM18,[7]Sheet2!$B$1:$F$224,5,FALSE)</f>
        <v>23</v>
      </c>
      <c r="AM18" s="433" t="s">
        <v>2924</v>
      </c>
      <c r="AN18" s="468"/>
      <c r="AO18" s="468"/>
      <c r="AP18" s="469">
        <f t="shared" si="3"/>
        <v>11</v>
      </c>
      <c r="AQ18" s="456" t="s">
        <v>2583</v>
      </c>
      <c r="AR18" s="455">
        <f t="shared" si="4"/>
        <v>1</v>
      </c>
      <c r="AS18" s="455">
        <f t="shared" si="0"/>
        <v>1</v>
      </c>
      <c r="AT18" s="455">
        <f t="shared" si="2"/>
        <v>2</v>
      </c>
      <c r="AU18" s="467">
        <v>2</v>
      </c>
      <c r="AV18" s="467">
        <v>8</v>
      </c>
      <c r="AW18" s="467">
        <v>1</v>
      </c>
    </row>
    <row r="19" spans="1:49" s="65" customFormat="1" ht="59.25" hidden="1" customHeight="1">
      <c r="A19" s="450">
        <f t="shared" si="1"/>
        <v>13</v>
      </c>
      <c r="B19" s="457" t="s">
        <v>188</v>
      </c>
      <c r="C19" s="457" t="s">
        <v>913</v>
      </c>
      <c r="D19" s="457" t="s">
        <v>3331</v>
      </c>
      <c r="E19" s="457" t="s">
        <v>187</v>
      </c>
      <c r="F19" s="459" t="s">
        <v>6429</v>
      </c>
      <c r="G19" s="457" t="s">
        <v>192</v>
      </c>
      <c r="H19" s="457" t="s">
        <v>939</v>
      </c>
      <c r="I19" s="457" t="s">
        <v>938</v>
      </c>
      <c r="J19" s="457" t="s">
        <v>905</v>
      </c>
      <c r="K19" s="457" t="s">
        <v>2573</v>
      </c>
      <c r="L19" s="457" t="s">
        <v>968</v>
      </c>
      <c r="M19" s="460"/>
      <c r="N19" s="458" t="s">
        <v>673</v>
      </c>
      <c r="O19" s="458">
        <v>3</v>
      </c>
      <c r="P19" s="458" t="s">
        <v>1278</v>
      </c>
      <c r="Q19" s="458" t="s">
        <v>1279</v>
      </c>
      <c r="R19" s="458" t="s">
        <v>3963</v>
      </c>
      <c r="S19" s="461" t="s">
        <v>3354</v>
      </c>
      <c r="T19" s="347" t="s">
        <v>3355</v>
      </c>
      <c r="U19" s="461" t="s">
        <v>3356</v>
      </c>
      <c r="V19" s="461" t="s">
        <v>4358</v>
      </c>
      <c r="W19" s="462" t="s">
        <v>1151</v>
      </c>
      <c r="X19" s="462" t="s">
        <v>3430</v>
      </c>
      <c r="Y19" s="462" t="s">
        <v>1152</v>
      </c>
      <c r="Z19" s="457" t="s">
        <v>908</v>
      </c>
      <c r="AA19" s="457" t="s">
        <v>969</v>
      </c>
      <c r="AB19" s="485" t="s">
        <v>970</v>
      </c>
      <c r="AC19" s="457" t="s">
        <v>971</v>
      </c>
      <c r="AD19" s="457" t="s">
        <v>13</v>
      </c>
      <c r="AE19" s="457" t="s">
        <v>3990</v>
      </c>
      <c r="AF19" s="463" t="s">
        <v>3991</v>
      </c>
      <c r="AG19" s="466">
        <v>43345</v>
      </c>
      <c r="AH19" s="471">
        <v>39441</v>
      </c>
      <c r="AI19" s="467"/>
      <c r="AJ19" s="467"/>
      <c r="AK19" s="467"/>
      <c r="AL19" s="457">
        <f>+VLOOKUP(AM19,[7]Sheet2!$B$1:$F$224,5,FALSE)</f>
        <v>3</v>
      </c>
      <c r="AM19" s="433" t="s">
        <v>2984</v>
      </c>
      <c r="AN19" s="468"/>
      <c r="AO19" s="468"/>
      <c r="AP19" s="469">
        <f t="shared" si="3"/>
        <v>12</v>
      </c>
      <c r="AQ19" s="456" t="s">
        <v>2584</v>
      </c>
      <c r="AR19" s="455">
        <f t="shared" si="4"/>
        <v>1</v>
      </c>
      <c r="AS19" s="455">
        <f t="shared" si="0"/>
        <v>1</v>
      </c>
      <c r="AT19" s="455">
        <f t="shared" si="2"/>
        <v>2</v>
      </c>
      <c r="AU19" s="467">
        <v>2</v>
      </c>
      <c r="AV19" s="467">
        <v>5</v>
      </c>
      <c r="AW19" s="467">
        <v>1</v>
      </c>
    </row>
    <row r="20" spans="1:49" s="65" customFormat="1" ht="47.25" hidden="1">
      <c r="A20" s="450">
        <f t="shared" si="1"/>
        <v>14</v>
      </c>
      <c r="B20" s="457" t="s">
        <v>152</v>
      </c>
      <c r="C20" s="457" t="s">
        <v>913</v>
      </c>
      <c r="D20" s="457" t="s">
        <v>972</v>
      </c>
      <c r="E20" s="457" t="s">
        <v>151</v>
      </c>
      <c r="F20" s="459" t="s">
        <v>6429</v>
      </c>
      <c r="G20" s="457" t="s">
        <v>192</v>
      </c>
      <c r="H20" s="457" t="s">
        <v>939</v>
      </c>
      <c r="I20" s="457" t="s">
        <v>938</v>
      </c>
      <c r="J20" s="457" t="s">
        <v>973</v>
      </c>
      <c r="K20" s="457" t="s">
        <v>2573</v>
      </c>
      <c r="L20" s="457" t="s">
        <v>974</v>
      </c>
      <c r="M20" s="460"/>
      <c r="N20" s="458" t="s">
        <v>673</v>
      </c>
      <c r="O20" s="458">
        <v>2</v>
      </c>
      <c r="P20" s="458" t="s">
        <v>1278</v>
      </c>
      <c r="Q20" s="458" t="s">
        <v>1279</v>
      </c>
      <c r="R20" s="458" t="s">
        <v>3963</v>
      </c>
      <c r="S20" s="461" t="s">
        <v>3354</v>
      </c>
      <c r="T20" s="347" t="s">
        <v>3355</v>
      </c>
      <c r="U20" s="461" t="s">
        <v>3356</v>
      </c>
      <c r="V20" s="461" t="s">
        <v>4358</v>
      </c>
      <c r="W20" s="462" t="s">
        <v>1151</v>
      </c>
      <c r="X20" s="462" t="s">
        <v>3430</v>
      </c>
      <c r="Y20" s="462" t="s">
        <v>1152</v>
      </c>
      <c r="Z20" s="457" t="s">
        <v>908</v>
      </c>
      <c r="AA20" s="457" t="s">
        <v>3406</v>
      </c>
      <c r="AB20" s="457" t="s">
        <v>975</v>
      </c>
      <c r="AC20" s="457" t="s">
        <v>976</v>
      </c>
      <c r="AD20" s="457" t="s">
        <v>977</v>
      </c>
      <c r="AE20" s="457" t="s">
        <v>978</v>
      </c>
      <c r="AF20" s="457" t="s">
        <v>979</v>
      </c>
      <c r="AG20" s="466" t="s">
        <v>980</v>
      </c>
      <c r="AH20" s="471" t="s">
        <v>980</v>
      </c>
      <c r="AI20" s="467"/>
      <c r="AJ20" s="467"/>
      <c r="AK20" s="467"/>
      <c r="AL20" s="457">
        <f>+VLOOKUP(AM20,[7]Sheet2!$B$1:$F$224,5,FALSE)</f>
        <v>14</v>
      </c>
      <c r="AM20" s="433" t="s">
        <v>2933</v>
      </c>
      <c r="AN20" s="468"/>
      <c r="AO20" s="468"/>
      <c r="AP20" s="469">
        <f t="shared" si="3"/>
        <v>13</v>
      </c>
      <c r="AQ20" s="456" t="s">
        <v>2585</v>
      </c>
      <c r="AR20" s="455">
        <f t="shared" si="4"/>
        <v>1</v>
      </c>
      <c r="AS20" s="455">
        <f t="shared" si="0"/>
        <v>1</v>
      </c>
      <c r="AT20" s="455">
        <f t="shared" si="2"/>
        <v>2</v>
      </c>
      <c r="AU20" s="467">
        <v>2</v>
      </c>
      <c r="AV20" s="467">
        <v>1</v>
      </c>
      <c r="AW20" s="467">
        <v>1</v>
      </c>
    </row>
    <row r="21" spans="1:49" s="65" customFormat="1" ht="58.5" hidden="1" customHeight="1">
      <c r="A21" s="450">
        <f t="shared" si="1"/>
        <v>15</v>
      </c>
      <c r="B21" s="450" t="s">
        <v>163</v>
      </c>
      <c r="C21" s="450" t="s">
        <v>902</v>
      </c>
      <c r="D21" s="450" t="s">
        <v>981</v>
      </c>
      <c r="E21" s="450" t="s">
        <v>162</v>
      </c>
      <c r="F21" s="451" t="s">
        <v>6434</v>
      </c>
      <c r="G21" s="450" t="s">
        <v>162</v>
      </c>
      <c r="H21" s="450" t="s">
        <v>982</v>
      </c>
      <c r="I21" s="450" t="s">
        <v>981</v>
      </c>
      <c r="J21" s="450" t="s">
        <v>905</v>
      </c>
      <c r="K21" s="450" t="s">
        <v>2573</v>
      </c>
      <c r="L21" s="450"/>
      <c r="M21" s="450" t="str">
        <f>VLOOKUP(B21,'[6]TT SME 04.10.16'!$E$3:$G$69,3,0)</f>
        <v>Vùng 2</v>
      </c>
      <c r="N21" s="450" t="s">
        <v>673</v>
      </c>
      <c r="O21" s="450" t="s">
        <v>964</v>
      </c>
      <c r="P21" s="450" t="s">
        <v>1278</v>
      </c>
      <c r="Q21" s="450" t="s">
        <v>1279</v>
      </c>
      <c r="R21" s="450" t="s">
        <v>3963</v>
      </c>
      <c r="S21" s="451" t="s">
        <v>3354</v>
      </c>
      <c r="T21" s="340" t="s">
        <v>3355</v>
      </c>
      <c r="U21" s="451" t="s">
        <v>3356</v>
      </c>
      <c r="V21" s="451"/>
      <c r="W21" s="451"/>
      <c r="X21" s="451"/>
      <c r="Y21" s="451"/>
      <c r="Z21" s="450" t="s">
        <v>908</v>
      </c>
      <c r="AA21" s="450" t="s">
        <v>983</v>
      </c>
      <c r="AB21" s="450" t="s">
        <v>984</v>
      </c>
      <c r="AC21" s="450" t="s">
        <v>985</v>
      </c>
      <c r="AD21" s="450" t="s">
        <v>3333</v>
      </c>
      <c r="AE21" s="450" t="s">
        <v>3992</v>
      </c>
      <c r="AF21" s="450" t="s">
        <v>3334</v>
      </c>
      <c r="AG21" s="452" t="s">
        <v>986</v>
      </c>
      <c r="AH21" s="453" t="s">
        <v>986</v>
      </c>
      <c r="AI21" s="454"/>
      <c r="AJ21" s="454"/>
      <c r="AK21" s="454"/>
      <c r="AL21" s="457">
        <f>+VLOOKUP(AM21,[7]Sheet2!$B$1:$F$224,5,FALSE)</f>
        <v>36</v>
      </c>
      <c r="AM21" s="433" t="s">
        <v>2573</v>
      </c>
      <c r="AN21" s="434"/>
      <c r="AO21" s="434"/>
      <c r="AP21" s="469">
        <f t="shared" si="3"/>
        <v>14</v>
      </c>
      <c r="AQ21" s="456" t="s">
        <v>2586</v>
      </c>
      <c r="AR21" s="455">
        <f t="shared" si="4"/>
        <v>1</v>
      </c>
      <c r="AS21" s="455">
        <f t="shared" si="0"/>
        <v>2</v>
      </c>
      <c r="AT21" s="455">
        <f t="shared" si="2"/>
        <v>3</v>
      </c>
      <c r="AU21" s="448">
        <v>2</v>
      </c>
      <c r="AV21" s="448">
        <v>2</v>
      </c>
      <c r="AW21" s="448">
        <v>2</v>
      </c>
    </row>
    <row r="22" spans="1:49" s="65" customFormat="1" ht="57" hidden="1" customHeight="1">
      <c r="A22" s="450">
        <f t="shared" si="1"/>
        <v>16</v>
      </c>
      <c r="B22" s="457" t="s">
        <v>230</v>
      </c>
      <c r="C22" s="457" t="s">
        <v>913</v>
      </c>
      <c r="D22" s="457" t="s">
        <v>987</v>
      </c>
      <c r="E22" s="457" t="s">
        <v>229</v>
      </c>
      <c r="F22" s="459" t="s">
        <v>6434</v>
      </c>
      <c r="G22" s="457" t="s">
        <v>162</v>
      </c>
      <c r="H22" s="457" t="s">
        <v>982</v>
      </c>
      <c r="I22" s="457" t="s">
        <v>981</v>
      </c>
      <c r="J22" s="457" t="s">
        <v>905</v>
      </c>
      <c r="K22" s="457" t="s">
        <v>2573</v>
      </c>
      <c r="L22" s="457"/>
      <c r="M22" s="458"/>
      <c r="N22" s="458" t="s">
        <v>673</v>
      </c>
      <c r="O22" s="458">
        <v>2</v>
      </c>
      <c r="P22" s="458" t="s">
        <v>1278</v>
      </c>
      <c r="Q22" s="458" t="s">
        <v>1279</v>
      </c>
      <c r="R22" s="458" t="s">
        <v>3963</v>
      </c>
      <c r="S22" s="461" t="s">
        <v>3354</v>
      </c>
      <c r="T22" s="347" t="s">
        <v>3355</v>
      </c>
      <c r="U22" s="461" t="s">
        <v>3356</v>
      </c>
      <c r="V22" s="461" t="s">
        <v>4376</v>
      </c>
      <c r="W22" s="462" t="s">
        <v>3146</v>
      </c>
      <c r="X22" s="462" t="s">
        <v>3147</v>
      </c>
      <c r="Y22" s="462" t="s">
        <v>4378</v>
      </c>
      <c r="Z22" s="457" t="s">
        <v>908</v>
      </c>
      <c r="AA22" s="457" t="s">
        <v>3148</v>
      </c>
      <c r="AB22" s="457" t="s">
        <v>988</v>
      </c>
      <c r="AC22" s="457" t="s">
        <v>989</v>
      </c>
      <c r="AD22" s="457" t="s">
        <v>3146</v>
      </c>
      <c r="AE22" s="457" t="s">
        <v>3147</v>
      </c>
      <c r="AF22" s="463" t="s">
        <v>3993</v>
      </c>
      <c r="AG22" s="466">
        <v>41121</v>
      </c>
      <c r="AH22" s="471" t="s">
        <v>990</v>
      </c>
      <c r="AI22" s="467"/>
      <c r="AJ22" s="467"/>
      <c r="AK22" s="467"/>
      <c r="AL22" s="457">
        <f>+VLOOKUP(AM22,[7]Sheet2!$B$1:$F$224,5,FALSE)</f>
        <v>4</v>
      </c>
      <c r="AM22" s="433" t="s">
        <v>3049</v>
      </c>
      <c r="AN22" s="468"/>
      <c r="AO22" s="468"/>
      <c r="AP22" s="469">
        <f t="shared" si="3"/>
        <v>15</v>
      </c>
      <c r="AQ22" s="456" t="s">
        <v>2587</v>
      </c>
      <c r="AR22" s="455">
        <f t="shared" si="4"/>
        <v>1</v>
      </c>
      <c r="AS22" s="455">
        <f t="shared" si="0"/>
        <v>0</v>
      </c>
      <c r="AT22" s="455">
        <f t="shared" si="2"/>
        <v>1</v>
      </c>
      <c r="AU22" s="467">
        <v>1</v>
      </c>
      <c r="AV22" s="467">
        <v>2</v>
      </c>
      <c r="AW22" s="467">
        <v>0</v>
      </c>
    </row>
    <row r="23" spans="1:49" s="63" customFormat="1" ht="53.25" hidden="1" customHeight="1">
      <c r="A23" s="450">
        <f t="shared" si="1"/>
        <v>17</v>
      </c>
      <c r="B23" s="457" t="s">
        <v>177</v>
      </c>
      <c r="C23" s="457" t="s">
        <v>913</v>
      </c>
      <c r="D23" s="457" t="s">
        <v>991</v>
      </c>
      <c r="E23" s="457" t="s">
        <v>176</v>
      </c>
      <c r="F23" s="459" t="s">
        <v>6434</v>
      </c>
      <c r="G23" s="457" t="s">
        <v>162</v>
      </c>
      <c r="H23" s="457" t="s">
        <v>982</v>
      </c>
      <c r="I23" s="457" t="s">
        <v>981</v>
      </c>
      <c r="J23" s="457" t="s">
        <v>905</v>
      </c>
      <c r="K23" s="457" t="s">
        <v>2573</v>
      </c>
      <c r="L23" s="457"/>
      <c r="M23" s="458"/>
      <c r="N23" s="458" t="s">
        <v>673</v>
      </c>
      <c r="O23" s="458">
        <v>3</v>
      </c>
      <c r="P23" s="458" t="s">
        <v>1278</v>
      </c>
      <c r="Q23" s="486" t="s">
        <v>1279</v>
      </c>
      <c r="R23" s="458">
        <v>988768798</v>
      </c>
      <c r="S23" s="461" t="s">
        <v>3354</v>
      </c>
      <c r="T23" s="347" t="s">
        <v>3355</v>
      </c>
      <c r="U23" s="461" t="s">
        <v>3356</v>
      </c>
      <c r="V23" s="461" t="s">
        <v>4376</v>
      </c>
      <c r="W23" s="462" t="s">
        <v>3146</v>
      </c>
      <c r="X23" s="462" t="s">
        <v>3147</v>
      </c>
      <c r="Y23" s="462" t="s">
        <v>4378</v>
      </c>
      <c r="Z23" s="457" t="s">
        <v>908</v>
      </c>
      <c r="AA23" s="457" t="s">
        <v>992</v>
      </c>
      <c r="AB23" s="457" t="s">
        <v>993</v>
      </c>
      <c r="AC23" s="457" t="s">
        <v>994</v>
      </c>
      <c r="AD23" s="457" t="s">
        <v>3146</v>
      </c>
      <c r="AE23" s="457" t="s">
        <v>3147</v>
      </c>
      <c r="AF23" s="463" t="s">
        <v>3993</v>
      </c>
      <c r="AG23" s="466">
        <v>42745</v>
      </c>
      <c r="AH23" s="471">
        <v>39193</v>
      </c>
      <c r="AI23" s="467"/>
      <c r="AJ23" s="467"/>
      <c r="AK23" s="480" t="s">
        <v>3432</v>
      </c>
      <c r="AL23" s="457">
        <f>+VLOOKUP(AM23,[7]Sheet2!$B$1:$F$224,5,FALSE)</f>
        <v>3</v>
      </c>
      <c r="AM23" s="433" t="s">
        <v>2962</v>
      </c>
      <c r="AN23" s="468"/>
      <c r="AO23" s="468"/>
      <c r="AP23" s="469">
        <f t="shared" si="3"/>
        <v>16</v>
      </c>
      <c r="AQ23" s="456" t="s">
        <v>2588</v>
      </c>
      <c r="AR23" s="455">
        <f t="shared" si="4"/>
        <v>1</v>
      </c>
      <c r="AS23" s="455">
        <f t="shared" si="0"/>
        <v>4</v>
      </c>
      <c r="AT23" s="455">
        <f t="shared" si="2"/>
        <v>5</v>
      </c>
      <c r="AU23" s="467">
        <v>4</v>
      </c>
      <c r="AV23" s="467">
        <v>13</v>
      </c>
      <c r="AW23" s="467">
        <v>2</v>
      </c>
    </row>
    <row r="24" spans="1:49" s="65" customFormat="1" ht="63" hidden="1">
      <c r="A24" s="450">
        <f t="shared" si="1"/>
        <v>18</v>
      </c>
      <c r="B24" s="457" t="s">
        <v>219</v>
      </c>
      <c r="C24" s="457" t="s">
        <v>913</v>
      </c>
      <c r="D24" s="457" t="s">
        <v>995</v>
      </c>
      <c r="E24" s="457" t="s">
        <v>218</v>
      </c>
      <c r="F24" s="459" t="s">
        <v>6434</v>
      </c>
      <c r="G24" s="457" t="s">
        <v>162</v>
      </c>
      <c r="H24" s="457" t="s">
        <v>982</v>
      </c>
      <c r="I24" s="457" t="s">
        <v>981</v>
      </c>
      <c r="J24" s="457" t="s">
        <v>905</v>
      </c>
      <c r="K24" s="457" t="s">
        <v>2573</v>
      </c>
      <c r="L24" s="457" t="s">
        <v>996</v>
      </c>
      <c r="M24" s="458"/>
      <c r="N24" s="458" t="s">
        <v>673</v>
      </c>
      <c r="O24" s="458">
        <v>2</v>
      </c>
      <c r="P24" s="458" t="s">
        <v>1278</v>
      </c>
      <c r="Q24" s="458" t="s">
        <v>1279</v>
      </c>
      <c r="R24" s="458" t="s">
        <v>3963</v>
      </c>
      <c r="S24" s="461" t="s">
        <v>3354</v>
      </c>
      <c r="T24" s="347" t="s">
        <v>3355</v>
      </c>
      <c r="U24" s="461" t="s">
        <v>3356</v>
      </c>
      <c r="V24" s="461" t="s">
        <v>4349</v>
      </c>
      <c r="W24" s="462" t="s">
        <v>4241</v>
      </c>
      <c r="X24" s="462" t="s">
        <v>4242</v>
      </c>
      <c r="Y24" s="462" t="s">
        <v>2531</v>
      </c>
      <c r="Z24" s="457" t="s">
        <v>908</v>
      </c>
      <c r="AA24" s="457" t="s">
        <v>997</v>
      </c>
      <c r="AB24" s="457" t="s">
        <v>998</v>
      </c>
      <c r="AC24" s="457" t="s">
        <v>999</v>
      </c>
      <c r="AD24" s="457" t="s">
        <v>4241</v>
      </c>
      <c r="AE24" s="457" t="s">
        <v>4032</v>
      </c>
      <c r="AF24" s="457">
        <v>916066665</v>
      </c>
      <c r="AG24" s="466">
        <v>41035</v>
      </c>
      <c r="AH24" s="471" t="s">
        <v>1000</v>
      </c>
      <c r="AI24" s="467"/>
      <c r="AJ24" s="467"/>
      <c r="AK24" s="480" t="s">
        <v>3177</v>
      </c>
      <c r="AL24" s="457">
        <f>+VLOOKUP(AM24,[7]Sheet2!$B$1:$F$224,5,FALSE)</f>
        <v>4</v>
      </c>
      <c r="AM24" s="433" t="s">
        <v>3042</v>
      </c>
      <c r="AN24" s="468"/>
      <c r="AO24" s="468"/>
      <c r="AP24" s="469">
        <f t="shared" si="3"/>
        <v>17</v>
      </c>
      <c r="AQ24" s="456" t="s">
        <v>2589</v>
      </c>
      <c r="AR24" s="455">
        <f t="shared" si="4"/>
        <v>1</v>
      </c>
      <c r="AS24" s="455">
        <f t="shared" si="0"/>
        <v>5</v>
      </c>
      <c r="AT24" s="455">
        <f t="shared" si="2"/>
        <v>6</v>
      </c>
      <c r="AU24" s="467">
        <v>6</v>
      </c>
      <c r="AV24" s="467">
        <v>3</v>
      </c>
      <c r="AW24" s="467">
        <v>3</v>
      </c>
    </row>
    <row r="25" spans="1:49" s="65" customFormat="1" ht="56.25" hidden="1" customHeight="1">
      <c r="A25" s="450">
        <f t="shared" si="1"/>
        <v>19</v>
      </c>
      <c r="B25" s="457" t="s">
        <v>185</v>
      </c>
      <c r="C25" s="457" t="s">
        <v>913</v>
      </c>
      <c r="D25" s="457" t="s">
        <v>3332</v>
      </c>
      <c r="E25" s="457" t="s">
        <v>184</v>
      </c>
      <c r="F25" s="459" t="s">
        <v>6434</v>
      </c>
      <c r="G25" s="457" t="s">
        <v>162</v>
      </c>
      <c r="H25" s="457" t="s">
        <v>982</v>
      </c>
      <c r="I25" s="457" t="s">
        <v>981</v>
      </c>
      <c r="J25" s="457" t="s">
        <v>905</v>
      </c>
      <c r="K25" s="457" t="s">
        <v>2573</v>
      </c>
      <c r="L25" s="457"/>
      <c r="M25" s="458"/>
      <c r="N25" s="458" t="s">
        <v>673</v>
      </c>
      <c r="O25" s="458">
        <v>2</v>
      </c>
      <c r="P25" s="458" t="s">
        <v>1278</v>
      </c>
      <c r="Q25" s="458" t="s">
        <v>1279</v>
      </c>
      <c r="R25" s="458" t="s">
        <v>3963</v>
      </c>
      <c r="S25" s="461" t="s">
        <v>3354</v>
      </c>
      <c r="T25" s="347" t="s">
        <v>3355</v>
      </c>
      <c r="U25" s="461" t="s">
        <v>3356</v>
      </c>
      <c r="V25" s="461" t="s">
        <v>4360</v>
      </c>
      <c r="W25" s="462" t="s">
        <v>4243</v>
      </c>
      <c r="X25" s="462" t="s">
        <v>4362</v>
      </c>
      <c r="Y25" s="462" t="s">
        <v>4245</v>
      </c>
      <c r="Z25" s="457" t="s">
        <v>908</v>
      </c>
      <c r="AA25" s="457" t="s">
        <v>1001</v>
      </c>
      <c r="AB25" s="457" t="s">
        <v>1002</v>
      </c>
      <c r="AC25" s="457" t="s">
        <v>1003</v>
      </c>
      <c r="AD25" s="457" t="s">
        <v>4243</v>
      </c>
      <c r="AE25" s="457" t="s">
        <v>4244</v>
      </c>
      <c r="AF25" s="483">
        <v>943929299</v>
      </c>
      <c r="AG25" s="466">
        <v>41392</v>
      </c>
      <c r="AH25" s="471">
        <v>39617</v>
      </c>
      <c r="AI25" s="467"/>
      <c r="AJ25" s="467"/>
      <c r="AK25" s="467"/>
      <c r="AL25" s="457">
        <f>+VLOOKUP(AM25,[7]Sheet2!$B$1:$F$224,5,FALSE)</f>
        <v>19</v>
      </c>
      <c r="AM25" s="433" t="s">
        <v>3032</v>
      </c>
      <c r="AN25" s="468"/>
      <c r="AO25" s="468"/>
      <c r="AP25" s="469">
        <f t="shared" si="3"/>
        <v>18</v>
      </c>
      <c r="AQ25" s="456" t="s">
        <v>2590</v>
      </c>
      <c r="AR25" s="455">
        <f t="shared" si="4"/>
        <v>1</v>
      </c>
      <c r="AS25" s="455">
        <f t="shared" si="0"/>
        <v>5</v>
      </c>
      <c r="AT25" s="455">
        <f t="shared" si="2"/>
        <v>6</v>
      </c>
      <c r="AU25" s="467">
        <v>5</v>
      </c>
      <c r="AV25" s="467">
        <v>0</v>
      </c>
      <c r="AW25" s="467">
        <v>1</v>
      </c>
    </row>
    <row r="26" spans="1:49" s="65" customFormat="1" ht="82.9" hidden="1" customHeight="1">
      <c r="A26" s="450">
        <f t="shared" si="1"/>
        <v>20</v>
      </c>
      <c r="B26" s="457" t="s">
        <v>83</v>
      </c>
      <c r="C26" s="457" t="s">
        <v>913</v>
      </c>
      <c r="D26" s="457" t="s">
        <v>1004</v>
      </c>
      <c r="E26" s="457" t="s">
        <v>82</v>
      </c>
      <c r="F26" s="459" t="s">
        <v>6434</v>
      </c>
      <c r="G26" s="457" t="s">
        <v>162</v>
      </c>
      <c r="H26" s="457" t="s">
        <v>982</v>
      </c>
      <c r="I26" s="457" t="s">
        <v>981</v>
      </c>
      <c r="J26" s="457" t="s">
        <v>905</v>
      </c>
      <c r="K26" s="457" t="s">
        <v>2573</v>
      </c>
      <c r="L26" s="457" t="s">
        <v>1005</v>
      </c>
      <c r="M26" s="458"/>
      <c r="N26" s="458" t="s">
        <v>677</v>
      </c>
      <c r="O26" s="458" t="s">
        <v>906</v>
      </c>
      <c r="P26" s="457" t="s">
        <v>931</v>
      </c>
      <c r="Q26" s="353" t="s">
        <v>932</v>
      </c>
      <c r="R26" s="463" t="s">
        <v>933</v>
      </c>
      <c r="S26" s="463" t="s">
        <v>3327</v>
      </c>
      <c r="T26" s="463" t="s">
        <v>3328</v>
      </c>
      <c r="U26" s="463" t="s">
        <v>3329</v>
      </c>
      <c r="V26" s="461"/>
      <c r="W26" s="463"/>
      <c r="X26" s="463"/>
      <c r="Y26" s="463"/>
      <c r="Z26" s="457" t="s">
        <v>908</v>
      </c>
      <c r="AA26" s="457" t="s">
        <v>1006</v>
      </c>
      <c r="AB26" s="457" t="s">
        <v>1007</v>
      </c>
      <c r="AC26" s="457" t="s">
        <v>1008</v>
      </c>
      <c r="AD26" s="457" t="s">
        <v>1220</v>
      </c>
      <c r="AE26" s="457" t="s">
        <v>3996</v>
      </c>
      <c r="AF26" s="463" t="s">
        <v>3997</v>
      </c>
      <c r="AG26" s="466" t="s">
        <v>1010</v>
      </c>
      <c r="AH26" s="471" t="s">
        <v>1010</v>
      </c>
      <c r="AI26" s="467"/>
      <c r="AJ26" s="467"/>
      <c r="AK26" s="467"/>
      <c r="AL26" s="457">
        <f>+VLOOKUP(AM26,[7]Sheet2!$B$1:$F$224,5,FALSE)</f>
        <v>20</v>
      </c>
      <c r="AM26" s="433" t="s">
        <v>2983</v>
      </c>
      <c r="AN26" s="468"/>
      <c r="AO26" s="468"/>
      <c r="AP26" s="469">
        <f t="shared" si="3"/>
        <v>19</v>
      </c>
      <c r="AQ26" s="456" t="s">
        <v>2591</v>
      </c>
      <c r="AR26" s="455">
        <f t="shared" si="4"/>
        <v>1</v>
      </c>
      <c r="AS26" s="455">
        <f t="shared" si="0"/>
        <v>3</v>
      </c>
      <c r="AT26" s="455">
        <f t="shared" si="2"/>
        <v>4</v>
      </c>
      <c r="AU26" s="467">
        <v>5</v>
      </c>
      <c r="AV26" s="467">
        <v>0</v>
      </c>
      <c r="AW26" s="467">
        <v>1</v>
      </c>
    </row>
    <row r="27" spans="1:49" s="65" customFormat="1" ht="45" hidden="1" customHeight="1">
      <c r="A27" s="450">
        <f t="shared" si="1"/>
        <v>21</v>
      </c>
      <c r="B27" s="457" t="s">
        <v>37</v>
      </c>
      <c r="C27" s="457" t="s">
        <v>913</v>
      </c>
      <c r="D27" s="457" t="s">
        <v>3335</v>
      </c>
      <c r="E27" s="457" t="s">
        <v>36</v>
      </c>
      <c r="F27" s="459" t="s">
        <v>6434</v>
      </c>
      <c r="G27" s="457" t="s">
        <v>162</v>
      </c>
      <c r="H27" s="457" t="s">
        <v>982</v>
      </c>
      <c r="I27" s="457" t="s">
        <v>981</v>
      </c>
      <c r="J27" s="457" t="s">
        <v>905</v>
      </c>
      <c r="K27" s="457" t="s">
        <v>2573</v>
      </c>
      <c r="L27" s="457"/>
      <c r="M27" s="458" t="s">
        <v>673</v>
      </c>
      <c r="N27" s="458" t="s">
        <v>677</v>
      </c>
      <c r="O27" s="458">
        <v>3</v>
      </c>
      <c r="P27" s="457" t="s">
        <v>931</v>
      </c>
      <c r="Q27" s="353" t="s">
        <v>932</v>
      </c>
      <c r="R27" s="463" t="s">
        <v>933</v>
      </c>
      <c r="S27" s="463" t="s">
        <v>3327</v>
      </c>
      <c r="T27" s="463" t="s">
        <v>3328</v>
      </c>
      <c r="U27" s="463" t="s">
        <v>3329</v>
      </c>
      <c r="V27" s="461" t="s">
        <v>4292</v>
      </c>
      <c r="W27" s="462" t="s">
        <v>1009</v>
      </c>
      <c r="X27" s="462" t="s">
        <v>4006</v>
      </c>
      <c r="Y27" s="462" t="s">
        <v>4294</v>
      </c>
      <c r="Z27" s="457" t="s">
        <v>908</v>
      </c>
      <c r="AA27" s="457" t="s">
        <v>1011</v>
      </c>
      <c r="AB27" s="485" t="s">
        <v>1012</v>
      </c>
      <c r="AC27" s="457" t="s">
        <v>1013</v>
      </c>
      <c r="AD27" s="487" t="s">
        <v>1092</v>
      </c>
      <c r="AE27" s="487" t="s">
        <v>1093</v>
      </c>
      <c r="AF27" s="487" t="s">
        <v>1094</v>
      </c>
      <c r="AG27" s="466" t="s">
        <v>1014</v>
      </c>
      <c r="AH27" s="471" t="s">
        <v>1014</v>
      </c>
      <c r="AI27" s="467"/>
      <c r="AJ27" s="467"/>
      <c r="AK27" s="467" t="s">
        <v>3177</v>
      </c>
      <c r="AL27" s="457">
        <f>+VLOOKUP(AM27,[7]Sheet2!$B$1:$F$224,5,FALSE)</f>
        <v>33</v>
      </c>
      <c r="AM27" s="433" t="s">
        <v>2990</v>
      </c>
      <c r="AN27" s="468"/>
      <c r="AO27" s="468"/>
      <c r="AP27" s="469">
        <f t="shared" si="3"/>
        <v>20</v>
      </c>
      <c r="AQ27" s="456" t="s">
        <v>2592</v>
      </c>
      <c r="AR27" s="455">
        <f t="shared" si="4"/>
        <v>1</v>
      </c>
      <c r="AS27" s="455">
        <f t="shared" si="0"/>
        <v>6</v>
      </c>
      <c r="AT27" s="455">
        <f t="shared" si="2"/>
        <v>7</v>
      </c>
      <c r="AU27" s="467">
        <v>8</v>
      </c>
      <c r="AV27" s="467">
        <v>2</v>
      </c>
      <c r="AW27" s="467">
        <v>4</v>
      </c>
    </row>
    <row r="28" spans="1:49" s="65" customFormat="1" ht="47.25" hidden="1">
      <c r="A28" s="450">
        <f t="shared" si="1"/>
        <v>22</v>
      </c>
      <c r="B28" s="457" t="s">
        <v>24</v>
      </c>
      <c r="C28" s="457" t="s">
        <v>913</v>
      </c>
      <c r="D28" s="457" t="s">
        <v>1015</v>
      </c>
      <c r="E28" s="457" t="s">
        <v>23</v>
      </c>
      <c r="F28" s="459" t="s">
        <v>6434</v>
      </c>
      <c r="G28" s="457" t="s">
        <v>162</v>
      </c>
      <c r="H28" s="457" t="s">
        <v>982</v>
      </c>
      <c r="I28" s="457" t="s">
        <v>981</v>
      </c>
      <c r="J28" s="457" t="s">
        <v>905</v>
      </c>
      <c r="K28" s="457" t="s">
        <v>2573</v>
      </c>
      <c r="L28" s="457" t="s">
        <v>1016</v>
      </c>
      <c r="M28" s="458"/>
      <c r="N28" s="458" t="s">
        <v>677</v>
      </c>
      <c r="O28" s="458">
        <v>2</v>
      </c>
      <c r="P28" s="457" t="s">
        <v>931</v>
      </c>
      <c r="Q28" s="353" t="s">
        <v>932</v>
      </c>
      <c r="R28" s="463" t="s">
        <v>933</v>
      </c>
      <c r="S28" s="463" t="s">
        <v>3327</v>
      </c>
      <c r="T28" s="463" t="s">
        <v>3328</v>
      </c>
      <c r="U28" s="463" t="s">
        <v>3329</v>
      </c>
      <c r="V28" s="461" t="s">
        <v>4292</v>
      </c>
      <c r="W28" s="462" t="s">
        <v>1009</v>
      </c>
      <c r="X28" s="462" t="s">
        <v>4006</v>
      </c>
      <c r="Y28" s="462" t="s">
        <v>4294</v>
      </c>
      <c r="Z28" s="457" t="s">
        <v>908</v>
      </c>
      <c r="AA28" s="457" t="s">
        <v>1017</v>
      </c>
      <c r="AB28" s="485" t="s">
        <v>1018</v>
      </c>
      <c r="AC28" s="457" t="s">
        <v>1019</v>
      </c>
      <c r="AD28" s="487" t="s">
        <v>1092</v>
      </c>
      <c r="AE28" s="487" t="s">
        <v>1093</v>
      </c>
      <c r="AF28" s="487" t="s">
        <v>1094</v>
      </c>
      <c r="AG28" s="466">
        <v>41085</v>
      </c>
      <c r="AH28" s="471">
        <v>39773</v>
      </c>
      <c r="AI28" s="467"/>
      <c r="AJ28" s="467"/>
      <c r="AK28" s="467"/>
      <c r="AL28" s="457">
        <f>+VLOOKUP(AM28,[7]Sheet2!$B$1:$F$224,5,FALSE)</f>
        <v>3</v>
      </c>
      <c r="AM28" s="433" t="s">
        <v>2929</v>
      </c>
      <c r="AN28" s="468"/>
      <c r="AO28" s="468"/>
      <c r="AP28" s="469">
        <f t="shared" si="3"/>
        <v>21</v>
      </c>
      <c r="AQ28" s="456" t="s">
        <v>2593</v>
      </c>
      <c r="AR28" s="455">
        <f t="shared" si="4"/>
        <v>1</v>
      </c>
      <c r="AS28" s="455">
        <f t="shared" si="0"/>
        <v>5</v>
      </c>
      <c r="AT28" s="455">
        <f t="shared" si="2"/>
        <v>6</v>
      </c>
      <c r="AU28" s="467">
        <v>7</v>
      </c>
      <c r="AV28" s="467">
        <v>0</v>
      </c>
      <c r="AW28" s="467">
        <v>2</v>
      </c>
    </row>
    <row r="29" spans="1:49" s="65" customFormat="1" ht="47.25" hidden="1">
      <c r="A29" s="450">
        <f t="shared" si="1"/>
        <v>23</v>
      </c>
      <c r="B29" s="457" t="s">
        <v>115</v>
      </c>
      <c r="C29" s="457" t="s">
        <v>913</v>
      </c>
      <c r="D29" s="457" t="s">
        <v>3998</v>
      </c>
      <c r="E29" s="457" t="s">
        <v>114</v>
      </c>
      <c r="F29" s="459" t="s">
        <v>6434</v>
      </c>
      <c r="G29" s="457" t="s">
        <v>162</v>
      </c>
      <c r="H29" s="457" t="s">
        <v>982</v>
      </c>
      <c r="I29" s="457" t="s">
        <v>981</v>
      </c>
      <c r="J29" s="457" t="s">
        <v>905</v>
      </c>
      <c r="K29" s="457" t="s">
        <v>2573</v>
      </c>
      <c r="L29" s="457"/>
      <c r="M29" s="458" t="str">
        <f>VLOOKUP(B29,'[6]TT SME 04.10.16'!$E$3:$G$69,3,0)</f>
        <v>Vùng 2</v>
      </c>
      <c r="N29" s="458" t="s">
        <v>678</v>
      </c>
      <c r="O29" s="458" t="s">
        <v>906</v>
      </c>
      <c r="P29" s="457" t="s">
        <v>924</v>
      </c>
      <c r="Q29" s="353" t="s">
        <v>925</v>
      </c>
      <c r="R29" s="463" t="s">
        <v>926</v>
      </c>
      <c r="S29" s="463" t="s">
        <v>3564</v>
      </c>
      <c r="T29" s="463" t="s">
        <v>3565</v>
      </c>
      <c r="U29" s="463" t="s">
        <v>3566</v>
      </c>
      <c r="V29" s="461"/>
      <c r="W29" s="463"/>
      <c r="X29" s="463"/>
      <c r="Y29" s="463"/>
      <c r="Z29" s="457" t="s">
        <v>908</v>
      </c>
      <c r="AA29" s="457" t="s">
        <v>3438</v>
      </c>
      <c r="AB29" s="457" t="s">
        <v>1021</v>
      </c>
      <c r="AC29" s="457" t="s">
        <v>1022</v>
      </c>
      <c r="AD29" s="457" t="s">
        <v>3999</v>
      </c>
      <c r="AE29" s="457" t="s">
        <v>4000</v>
      </c>
      <c r="AF29" s="463" t="s">
        <v>4001</v>
      </c>
      <c r="AG29" s="488" t="s">
        <v>1023</v>
      </c>
      <c r="AH29" s="489" t="s">
        <v>1023</v>
      </c>
      <c r="AI29" s="467"/>
      <c r="AJ29" s="477">
        <v>43684</v>
      </c>
      <c r="AK29" s="490" t="s">
        <v>3336</v>
      </c>
      <c r="AL29" s="457">
        <f>+VLOOKUP(AM29,[7]Sheet2!$B$1:$F$224,5,FALSE)</f>
        <v>22</v>
      </c>
      <c r="AM29" s="433" t="s">
        <v>3039</v>
      </c>
      <c r="AN29" s="468"/>
      <c r="AO29" s="468"/>
      <c r="AP29" s="469">
        <f t="shared" si="3"/>
        <v>22</v>
      </c>
      <c r="AQ29" s="456" t="s">
        <v>2594</v>
      </c>
      <c r="AR29" s="455">
        <f t="shared" si="4"/>
        <v>1</v>
      </c>
      <c r="AS29" s="455">
        <f t="shared" si="0"/>
        <v>3</v>
      </c>
      <c r="AT29" s="455">
        <f t="shared" si="2"/>
        <v>4</v>
      </c>
      <c r="AU29" s="467">
        <v>4</v>
      </c>
      <c r="AV29" s="467">
        <v>1</v>
      </c>
      <c r="AW29" s="467">
        <v>0</v>
      </c>
    </row>
    <row r="30" spans="1:49" s="65" customFormat="1" ht="63" hidden="1">
      <c r="A30" s="450">
        <f t="shared" si="1"/>
        <v>24</v>
      </c>
      <c r="B30" s="457" t="s">
        <v>7</v>
      </c>
      <c r="C30" s="457" t="s">
        <v>913</v>
      </c>
      <c r="D30" s="457" t="s">
        <v>1024</v>
      </c>
      <c r="E30" s="457" t="s">
        <v>6</v>
      </c>
      <c r="F30" s="459" t="s">
        <v>6434</v>
      </c>
      <c r="G30" s="457" t="s">
        <v>162</v>
      </c>
      <c r="H30" s="457" t="s">
        <v>982</v>
      </c>
      <c r="I30" s="457" t="s">
        <v>981</v>
      </c>
      <c r="J30" s="457" t="s">
        <v>905</v>
      </c>
      <c r="K30" s="457" t="s">
        <v>2573</v>
      </c>
      <c r="L30" s="457"/>
      <c r="M30" s="458"/>
      <c r="N30" s="458" t="s">
        <v>678</v>
      </c>
      <c r="O30" s="458">
        <v>2</v>
      </c>
      <c r="P30" s="457" t="s">
        <v>924</v>
      </c>
      <c r="Q30" s="353" t="s">
        <v>925</v>
      </c>
      <c r="R30" s="463" t="s">
        <v>926</v>
      </c>
      <c r="S30" s="463" t="s">
        <v>3564</v>
      </c>
      <c r="T30" s="463" t="s">
        <v>3565</v>
      </c>
      <c r="U30" s="463" t="s">
        <v>3566</v>
      </c>
      <c r="V30" s="461" t="s">
        <v>4295</v>
      </c>
      <c r="W30" s="462" t="s">
        <v>1186</v>
      </c>
      <c r="X30" s="462" t="s">
        <v>4297</v>
      </c>
      <c r="Y30" s="462" t="s">
        <v>4298</v>
      </c>
      <c r="Z30" s="457" t="s">
        <v>908</v>
      </c>
      <c r="AA30" s="457" t="s">
        <v>1025</v>
      </c>
      <c r="AB30" s="491" t="s">
        <v>1026</v>
      </c>
      <c r="AC30" s="491" t="s">
        <v>1027</v>
      </c>
      <c r="AD30" s="457" t="s">
        <v>1186</v>
      </c>
      <c r="AE30" s="457" t="s">
        <v>4246</v>
      </c>
      <c r="AF30" s="463" t="s">
        <v>6435</v>
      </c>
      <c r="AG30" s="466" t="s">
        <v>1031</v>
      </c>
      <c r="AH30" s="471" t="s">
        <v>1031</v>
      </c>
      <c r="AI30" s="456"/>
      <c r="AJ30" s="456"/>
      <c r="AK30" s="456" t="s">
        <v>3151</v>
      </c>
      <c r="AL30" s="457">
        <f>+VLOOKUP(AM30,[7]Sheet2!$B$1:$F$224,5,FALSE)</f>
        <v>80</v>
      </c>
      <c r="AM30" s="433" t="s">
        <v>2903</v>
      </c>
      <c r="AN30" s="468"/>
      <c r="AO30" s="468"/>
      <c r="AP30" s="469">
        <f t="shared" si="3"/>
        <v>23</v>
      </c>
      <c r="AQ30" s="456" t="s">
        <v>2595</v>
      </c>
      <c r="AR30" s="455">
        <f t="shared" si="4"/>
        <v>1</v>
      </c>
      <c r="AS30" s="455">
        <f t="shared" si="0"/>
        <v>1</v>
      </c>
      <c r="AT30" s="455">
        <f t="shared" si="2"/>
        <v>2</v>
      </c>
      <c r="AU30" s="467">
        <v>2</v>
      </c>
      <c r="AV30" s="467">
        <v>0</v>
      </c>
      <c r="AW30" s="467">
        <v>0</v>
      </c>
    </row>
    <row r="31" spans="1:49" s="65" customFormat="1" ht="38.25" hidden="1" customHeight="1">
      <c r="A31" s="450">
        <f t="shared" si="1"/>
        <v>25</v>
      </c>
      <c r="B31" s="457" t="s">
        <v>21</v>
      </c>
      <c r="C31" s="457" t="s">
        <v>913</v>
      </c>
      <c r="D31" s="457" t="s">
        <v>1032</v>
      </c>
      <c r="E31" s="457" t="s">
        <v>20</v>
      </c>
      <c r="F31" s="459" t="s">
        <v>6434</v>
      </c>
      <c r="G31" s="457" t="s">
        <v>162</v>
      </c>
      <c r="H31" s="457" t="s">
        <v>982</v>
      </c>
      <c r="I31" s="457" t="s">
        <v>981</v>
      </c>
      <c r="J31" s="457" t="s">
        <v>905</v>
      </c>
      <c r="K31" s="457" t="s">
        <v>2573</v>
      </c>
      <c r="L31" s="457" t="s">
        <v>1033</v>
      </c>
      <c r="M31" s="458"/>
      <c r="N31" s="458" t="s">
        <v>678</v>
      </c>
      <c r="O31" s="458">
        <v>2</v>
      </c>
      <c r="P31" s="457" t="s">
        <v>924</v>
      </c>
      <c r="Q31" s="353" t="s">
        <v>925</v>
      </c>
      <c r="R31" s="463" t="s">
        <v>926</v>
      </c>
      <c r="S31" s="463" t="s">
        <v>3564</v>
      </c>
      <c r="T31" s="463" t="s">
        <v>3565</v>
      </c>
      <c r="U31" s="463" t="s">
        <v>3566</v>
      </c>
      <c r="V31" s="461" t="s">
        <v>4351</v>
      </c>
      <c r="W31" s="462" t="s">
        <v>1037</v>
      </c>
      <c r="X31" s="462" t="s">
        <v>1038</v>
      </c>
      <c r="Y31" s="462" t="s">
        <v>1039</v>
      </c>
      <c r="Z31" s="457" t="s">
        <v>908</v>
      </c>
      <c r="AA31" s="457" t="s">
        <v>1034</v>
      </c>
      <c r="AB31" s="457" t="s">
        <v>1035</v>
      </c>
      <c r="AC31" s="457" t="s">
        <v>1036</v>
      </c>
      <c r="AD31" s="457" t="s">
        <v>3343</v>
      </c>
      <c r="AE31" s="474" t="s">
        <v>3344</v>
      </c>
      <c r="AF31" s="459" t="s">
        <v>4240</v>
      </c>
      <c r="AG31" s="466">
        <v>41638</v>
      </c>
      <c r="AH31" s="471" t="s">
        <v>1040</v>
      </c>
      <c r="AI31" s="467"/>
      <c r="AJ31" s="467"/>
      <c r="AK31" s="467"/>
      <c r="AL31" s="457">
        <f>+VLOOKUP(AM31,[7]Sheet2!$B$1:$F$224,5,FALSE)</f>
        <v>3</v>
      </c>
      <c r="AM31" s="433" t="s">
        <v>2926</v>
      </c>
      <c r="AN31" s="468"/>
      <c r="AO31" s="468"/>
      <c r="AP31" s="469">
        <f t="shared" si="3"/>
        <v>24</v>
      </c>
      <c r="AQ31" s="456" t="s">
        <v>2596</v>
      </c>
      <c r="AR31" s="455">
        <f t="shared" si="4"/>
        <v>1</v>
      </c>
      <c r="AS31" s="455">
        <f t="shared" si="0"/>
        <v>1</v>
      </c>
      <c r="AT31" s="455">
        <f t="shared" si="2"/>
        <v>2</v>
      </c>
      <c r="AU31" s="467">
        <v>1</v>
      </c>
      <c r="AV31" s="467">
        <v>0</v>
      </c>
      <c r="AW31" s="467">
        <v>1</v>
      </c>
    </row>
    <row r="32" spans="1:49" s="65" customFormat="1" ht="37.5" hidden="1" customHeight="1">
      <c r="A32" s="450">
        <f t="shared" si="1"/>
        <v>26</v>
      </c>
      <c r="B32" s="457" t="s">
        <v>134</v>
      </c>
      <c r="C32" s="457" t="s">
        <v>913</v>
      </c>
      <c r="D32" s="457" t="s">
        <v>6436</v>
      </c>
      <c r="E32" s="457" t="s">
        <v>133</v>
      </c>
      <c r="F32" s="459" t="s">
        <v>6434</v>
      </c>
      <c r="G32" s="457" t="s">
        <v>162</v>
      </c>
      <c r="H32" s="457" t="s">
        <v>982</v>
      </c>
      <c r="I32" s="457" t="s">
        <v>981</v>
      </c>
      <c r="J32" s="457" t="s">
        <v>905</v>
      </c>
      <c r="K32" s="457" t="s">
        <v>2573</v>
      </c>
      <c r="L32" s="457"/>
      <c r="M32" s="458"/>
      <c r="N32" s="458" t="s">
        <v>678</v>
      </c>
      <c r="O32" s="458">
        <v>2</v>
      </c>
      <c r="P32" s="457" t="s">
        <v>924</v>
      </c>
      <c r="Q32" s="353" t="s">
        <v>925</v>
      </c>
      <c r="R32" s="463" t="s">
        <v>926</v>
      </c>
      <c r="S32" s="463" t="s">
        <v>3564</v>
      </c>
      <c r="T32" s="463" t="s">
        <v>3565</v>
      </c>
      <c r="U32" s="463" t="s">
        <v>3566</v>
      </c>
      <c r="V32" s="461" t="s">
        <v>4351</v>
      </c>
      <c r="W32" s="462" t="s">
        <v>1037</v>
      </c>
      <c r="X32" s="462" t="s">
        <v>1038</v>
      </c>
      <c r="Y32" s="462" t="s">
        <v>1039</v>
      </c>
      <c r="Z32" s="457" t="s">
        <v>908</v>
      </c>
      <c r="AA32" s="464" t="s">
        <v>6437</v>
      </c>
      <c r="AB32" s="184" t="s">
        <v>1042</v>
      </c>
      <c r="AC32" s="457" t="s">
        <v>1043</v>
      </c>
      <c r="AD32" s="457" t="s">
        <v>1037</v>
      </c>
      <c r="AE32" s="457" t="s">
        <v>1038</v>
      </c>
      <c r="AF32" s="463" t="s">
        <v>1039</v>
      </c>
      <c r="AG32" s="466" t="s">
        <v>1044</v>
      </c>
      <c r="AH32" s="471" t="s">
        <v>1044</v>
      </c>
      <c r="AI32" s="467"/>
      <c r="AJ32" s="467"/>
      <c r="AK32" s="480" t="s">
        <v>3177</v>
      </c>
      <c r="AL32" s="457">
        <f>+VLOOKUP(AM32,[7]Sheet2!$B$1:$F$224,5,FALSE)</f>
        <v>4</v>
      </c>
      <c r="AM32" s="433" t="s">
        <v>3061</v>
      </c>
      <c r="AN32" s="468"/>
      <c r="AO32" s="468"/>
      <c r="AP32" s="469">
        <f t="shared" si="3"/>
        <v>25</v>
      </c>
      <c r="AQ32" s="456" t="s">
        <v>2597</v>
      </c>
      <c r="AR32" s="455">
        <f t="shared" si="4"/>
        <v>11</v>
      </c>
      <c r="AS32" s="455">
        <f t="shared" si="0"/>
        <v>39</v>
      </c>
      <c r="AT32" s="455">
        <f t="shared" si="2"/>
        <v>50</v>
      </c>
      <c r="AU32" s="467">
        <v>46</v>
      </c>
      <c r="AV32" s="467">
        <v>47</v>
      </c>
      <c r="AW32" s="467">
        <v>42</v>
      </c>
    </row>
    <row r="33" spans="1:49" s="65" customFormat="1" ht="47.25" hidden="1">
      <c r="A33" s="450">
        <f t="shared" si="1"/>
        <v>27</v>
      </c>
      <c r="B33" s="457" t="s">
        <v>89</v>
      </c>
      <c r="C33" s="457" t="s">
        <v>913</v>
      </c>
      <c r="D33" s="457" t="s">
        <v>1045</v>
      </c>
      <c r="E33" s="457" t="s">
        <v>88</v>
      </c>
      <c r="F33" s="459" t="s">
        <v>6434</v>
      </c>
      <c r="G33" s="457" t="s">
        <v>162</v>
      </c>
      <c r="H33" s="457" t="s">
        <v>982</v>
      </c>
      <c r="I33" s="457" t="s">
        <v>981</v>
      </c>
      <c r="J33" s="457" t="s">
        <v>905</v>
      </c>
      <c r="K33" s="457" t="s">
        <v>2573</v>
      </c>
      <c r="L33" s="457" t="s">
        <v>1046</v>
      </c>
      <c r="M33" s="458"/>
      <c r="N33" s="458" t="s">
        <v>678</v>
      </c>
      <c r="O33" s="458">
        <v>2</v>
      </c>
      <c r="P33" s="457" t="s">
        <v>924</v>
      </c>
      <c r="Q33" s="353" t="s">
        <v>925</v>
      </c>
      <c r="R33" s="463" t="s">
        <v>926</v>
      </c>
      <c r="S33" s="463" t="s">
        <v>3564</v>
      </c>
      <c r="T33" s="463" t="s">
        <v>3565</v>
      </c>
      <c r="U33" s="463" t="s">
        <v>3566</v>
      </c>
      <c r="V33" s="461" t="s">
        <v>4351</v>
      </c>
      <c r="W33" s="462" t="s">
        <v>1037</v>
      </c>
      <c r="X33" s="462" t="s">
        <v>1038</v>
      </c>
      <c r="Y33" s="462" t="s">
        <v>1039</v>
      </c>
      <c r="Z33" s="457" t="s">
        <v>908</v>
      </c>
      <c r="AA33" s="457" t="s">
        <v>1047</v>
      </c>
      <c r="AB33" s="184" t="s">
        <v>1048</v>
      </c>
      <c r="AC33" s="457" t="s">
        <v>1049</v>
      </c>
      <c r="AD33" s="457" t="s">
        <v>1037</v>
      </c>
      <c r="AE33" s="457" t="s">
        <v>1038</v>
      </c>
      <c r="AF33" s="463" t="s">
        <v>1039</v>
      </c>
      <c r="AG33" s="466" t="s">
        <v>1050</v>
      </c>
      <c r="AH33" s="471" t="s">
        <v>1050</v>
      </c>
      <c r="AI33" s="467"/>
      <c r="AJ33" s="467"/>
      <c r="AK33" s="467"/>
      <c r="AL33" s="457">
        <f>+VLOOKUP(AM33,[7]Sheet2!$B$1:$F$224,5,FALSE)</f>
        <v>7</v>
      </c>
      <c r="AM33" s="433" t="s">
        <v>2991</v>
      </c>
      <c r="AN33" s="468"/>
      <c r="AO33" s="468"/>
      <c r="AP33" s="469">
        <f t="shared" si="3"/>
        <v>26</v>
      </c>
      <c r="AQ33" s="456" t="s">
        <v>2598</v>
      </c>
      <c r="AR33" s="455">
        <f t="shared" si="4"/>
        <v>1</v>
      </c>
      <c r="AS33" s="455">
        <f t="shared" si="0"/>
        <v>2</v>
      </c>
      <c r="AT33" s="455">
        <f t="shared" si="2"/>
        <v>3</v>
      </c>
      <c r="AU33" s="467">
        <v>3</v>
      </c>
      <c r="AV33" s="467">
        <v>12</v>
      </c>
      <c r="AW33" s="467">
        <v>3</v>
      </c>
    </row>
    <row r="34" spans="1:49" s="65" customFormat="1" ht="49.5" hidden="1" customHeight="1">
      <c r="A34" s="450">
        <f t="shared" si="1"/>
        <v>28</v>
      </c>
      <c r="B34" s="450" t="s">
        <v>32</v>
      </c>
      <c r="C34" s="450" t="s">
        <v>902</v>
      </c>
      <c r="D34" s="450" t="s">
        <v>1051</v>
      </c>
      <c r="E34" s="450" t="s">
        <v>725</v>
      </c>
      <c r="F34" s="451" t="s">
        <v>6438</v>
      </c>
      <c r="G34" s="450" t="s">
        <v>725</v>
      </c>
      <c r="H34" s="450" t="s">
        <v>1052</v>
      </c>
      <c r="I34" s="450" t="s">
        <v>1053</v>
      </c>
      <c r="J34" s="450" t="s">
        <v>905</v>
      </c>
      <c r="K34" s="450" t="s">
        <v>2573</v>
      </c>
      <c r="L34" s="450"/>
      <c r="M34" s="450" t="str">
        <f>VLOOKUP(B34,'[6]TT SME 04.10.16'!$E$3:$G$69,3,0)</f>
        <v>Vùng 2</v>
      </c>
      <c r="N34" s="450" t="s">
        <v>677</v>
      </c>
      <c r="O34" s="450" t="s">
        <v>906</v>
      </c>
      <c r="P34" s="450" t="s">
        <v>931</v>
      </c>
      <c r="Q34" s="492" t="s">
        <v>932</v>
      </c>
      <c r="R34" s="451" t="s">
        <v>1054</v>
      </c>
      <c r="S34" s="451" t="s">
        <v>3327</v>
      </c>
      <c r="T34" s="451" t="s">
        <v>3328</v>
      </c>
      <c r="U34" s="451" t="s">
        <v>3329</v>
      </c>
      <c r="V34" s="451"/>
      <c r="W34" s="451"/>
      <c r="X34" s="451"/>
      <c r="Y34" s="451"/>
      <c r="Z34" s="450" t="s">
        <v>908</v>
      </c>
      <c r="AA34" s="450" t="s">
        <v>1055</v>
      </c>
      <c r="AB34" s="493" t="s">
        <v>1056</v>
      </c>
      <c r="AC34" s="450" t="s">
        <v>1057</v>
      </c>
      <c r="AD34" s="494" t="s">
        <v>3832</v>
      </c>
      <c r="AE34" s="495" t="s">
        <v>3833</v>
      </c>
      <c r="AF34" s="496" t="s">
        <v>6439</v>
      </c>
      <c r="AG34" s="452" t="s">
        <v>1058</v>
      </c>
      <c r="AH34" s="453" t="s">
        <v>1058</v>
      </c>
      <c r="AI34" s="454"/>
      <c r="AJ34" s="454"/>
      <c r="AK34" s="454"/>
      <c r="AL34" s="457">
        <f>+VLOOKUP(AM34,[7]Sheet2!$B$1:$F$224,5,FALSE)</f>
        <v>38</v>
      </c>
      <c r="AM34" s="433" t="s">
        <v>2936</v>
      </c>
      <c r="AN34" s="468"/>
      <c r="AO34" s="468"/>
      <c r="AP34" s="469">
        <f t="shared" si="3"/>
        <v>27</v>
      </c>
      <c r="AQ34" s="456" t="s">
        <v>2599</v>
      </c>
      <c r="AR34" s="455">
        <f t="shared" si="4"/>
        <v>1</v>
      </c>
      <c r="AS34" s="455">
        <f t="shared" si="0"/>
        <v>2</v>
      </c>
      <c r="AT34" s="455">
        <f t="shared" si="2"/>
        <v>3</v>
      </c>
      <c r="AU34" s="448">
        <v>2</v>
      </c>
      <c r="AV34" s="448">
        <v>12</v>
      </c>
      <c r="AW34" s="448">
        <v>2</v>
      </c>
    </row>
    <row r="35" spans="1:49" s="65" customFormat="1" ht="47.25" hidden="1" customHeight="1">
      <c r="A35" s="450">
        <f t="shared" si="1"/>
        <v>29</v>
      </c>
      <c r="B35" s="457" t="s">
        <v>52</v>
      </c>
      <c r="C35" s="457" t="s">
        <v>913</v>
      </c>
      <c r="D35" s="457" t="s">
        <v>1059</v>
      </c>
      <c r="E35" s="457" t="s">
        <v>51</v>
      </c>
      <c r="F35" s="459" t="s">
        <v>6438</v>
      </c>
      <c r="G35" s="457" t="s">
        <v>725</v>
      </c>
      <c r="H35" s="457" t="s">
        <v>1052</v>
      </c>
      <c r="I35" s="457" t="s">
        <v>1053</v>
      </c>
      <c r="J35" s="457" t="s">
        <v>905</v>
      </c>
      <c r="K35" s="457" t="s">
        <v>2573</v>
      </c>
      <c r="L35" s="457"/>
      <c r="M35" s="458"/>
      <c r="N35" s="458" t="s">
        <v>677</v>
      </c>
      <c r="O35" s="458">
        <v>3</v>
      </c>
      <c r="P35" s="457" t="s">
        <v>931</v>
      </c>
      <c r="Q35" s="353" t="s">
        <v>932</v>
      </c>
      <c r="R35" s="463" t="s">
        <v>933</v>
      </c>
      <c r="S35" s="459" t="s">
        <v>3327</v>
      </c>
      <c r="T35" s="459" t="s">
        <v>3328</v>
      </c>
      <c r="U35" s="459" t="s">
        <v>3329</v>
      </c>
      <c r="V35" s="497" t="s">
        <v>4300</v>
      </c>
      <c r="W35" s="462" t="s">
        <v>1225</v>
      </c>
      <c r="X35" s="462" t="s">
        <v>4004</v>
      </c>
      <c r="Y35" s="462" t="s">
        <v>4302</v>
      </c>
      <c r="Z35" s="457" t="s">
        <v>908</v>
      </c>
      <c r="AA35" s="457" t="s">
        <v>1060</v>
      </c>
      <c r="AB35" s="184" t="s">
        <v>1061</v>
      </c>
      <c r="AC35" s="457" t="s">
        <v>1062</v>
      </c>
      <c r="AD35" s="457" t="s">
        <v>1167</v>
      </c>
      <c r="AE35" s="478" t="s">
        <v>3907</v>
      </c>
      <c r="AF35" s="463" t="s">
        <v>4003</v>
      </c>
      <c r="AG35" s="466">
        <v>40543</v>
      </c>
      <c r="AH35" s="471" t="s">
        <v>1064</v>
      </c>
      <c r="AI35" s="467"/>
      <c r="AJ35" s="467"/>
      <c r="AK35" s="480" t="s">
        <v>3177</v>
      </c>
      <c r="AL35" s="457">
        <f>+VLOOKUP(AM35,[7]Sheet2!$B$1:$F$224,5,FALSE)</f>
        <v>3</v>
      </c>
      <c r="AM35" s="433" t="s">
        <v>2951</v>
      </c>
      <c r="AN35" s="468"/>
      <c r="AO35" s="468"/>
      <c r="AP35" s="469">
        <f t="shared" si="3"/>
        <v>28</v>
      </c>
      <c r="AQ35" s="456" t="s">
        <v>2600</v>
      </c>
      <c r="AR35" s="455">
        <f t="shared" si="4"/>
        <v>1</v>
      </c>
      <c r="AS35" s="455">
        <f t="shared" si="0"/>
        <v>1</v>
      </c>
      <c r="AT35" s="455">
        <f t="shared" si="2"/>
        <v>2</v>
      </c>
      <c r="AU35" s="467">
        <v>2</v>
      </c>
      <c r="AV35" s="467">
        <v>1</v>
      </c>
      <c r="AW35" s="467">
        <v>1</v>
      </c>
    </row>
    <row r="36" spans="1:49" s="65" customFormat="1" ht="39.75" hidden="1" customHeight="1">
      <c r="A36" s="450">
        <f t="shared" si="1"/>
        <v>30</v>
      </c>
      <c r="B36" s="457" t="s">
        <v>35</v>
      </c>
      <c r="C36" s="457" t="s">
        <v>913</v>
      </c>
      <c r="D36" s="457" t="s">
        <v>1065</v>
      </c>
      <c r="E36" s="457" t="s">
        <v>34</v>
      </c>
      <c r="F36" s="459" t="s">
        <v>6438</v>
      </c>
      <c r="G36" s="457" t="s">
        <v>725</v>
      </c>
      <c r="H36" s="457" t="s">
        <v>1052</v>
      </c>
      <c r="I36" s="457" t="s">
        <v>1053</v>
      </c>
      <c r="J36" s="457" t="s">
        <v>905</v>
      </c>
      <c r="K36" s="457" t="s">
        <v>2573</v>
      </c>
      <c r="L36" s="457"/>
      <c r="M36" s="458"/>
      <c r="N36" s="458" t="s">
        <v>677</v>
      </c>
      <c r="O36" s="458">
        <v>2</v>
      </c>
      <c r="P36" s="457" t="s">
        <v>931</v>
      </c>
      <c r="Q36" s="353" t="s">
        <v>932</v>
      </c>
      <c r="R36" s="463" t="s">
        <v>933</v>
      </c>
      <c r="S36" s="459" t="s">
        <v>3327</v>
      </c>
      <c r="T36" s="459" t="s">
        <v>3328</v>
      </c>
      <c r="U36" s="459" t="s">
        <v>3329</v>
      </c>
      <c r="V36" s="497" t="s">
        <v>4300</v>
      </c>
      <c r="W36" s="462" t="s">
        <v>1225</v>
      </c>
      <c r="X36" s="462" t="s">
        <v>4004</v>
      </c>
      <c r="Y36" s="462" t="s">
        <v>4302</v>
      </c>
      <c r="Z36" s="457" t="s">
        <v>908</v>
      </c>
      <c r="AA36" s="457" t="s">
        <v>1066</v>
      </c>
      <c r="AB36" s="457" t="s">
        <v>1067</v>
      </c>
      <c r="AC36" s="457" t="s">
        <v>1068</v>
      </c>
      <c r="AD36" s="128" t="s">
        <v>3337</v>
      </c>
      <c r="AE36" s="498" t="s">
        <v>3338</v>
      </c>
      <c r="AF36" s="136" t="s">
        <v>3339</v>
      </c>
      <c r="AG36" s="466" t="s">
        <v>1069</v>
      </c>
      <c r="AH36" s="471" t="s">
        <v>1069</v>
      </c>
      <c r="AI36" s="467"/>
      <c r="AJ36" s="467"/>
      <c r="AK36" s="467"/>
      <c r="AL36" s="457">
        <f>+VLOOKUP(AM36,[7]Sheet2!$B$1:$F$224,5,FALSE)</f>
        <v>4</v>
      </c>
      <c r="AM36" s="433" t="s">
        <v>2941</v>
      </c>
      <c r="AN36" s="468"/>
      <c r="AO36" s="468"/>
      <c r="AP36" s="469">
        <f t="shared" si="3"/>
        <v>29</v>
      </c>
      <c r="AQ36" s="456" t="s">
        <v>2601</v>
      </c>
      <c r="AR36" s="455">
        <f t="shared" si="4"/>
        <v>1</v>
      </c>
      <c r="AS36" s="455">
        <f t="shared" si="0"/>
        <v>1</v>
      </c>
      <c r="AT36" s="455">
        <f t="shared" si="2"/>
        <v>2</v>
      </c>
      <c r="AU36" s="467">
        <v>1</v>
      </c>
      <c r="AV36" s="467">
        <v>0</v>
      </c>
      <c r="AW36" s="467">
        <v>2</v>
      </c>
    </row>
    <row r="37" spans="1:49" s="65" customFormat="1" ht="47.25" hidden="1">
      <c r="A37" s="450">
        <f t="shared" si="1"/>
        <v>31</v>
      </c>
      <c r="B37" s="457" t="s">
        <v>9</v>
      </c>
      <c r="C37" s="457" t="s">
        <v>913</v>
      </c>
      <c r="D37" s="457" t="s">
        <v>1070</v>
      </c>
      <c r="E37" s="457" t="s">
        <v>8</v>
      </c>
      <c r="F37" s="459" t="s">
        <v>6438</v>
      </c>
      <c r="G37" s="457" t="s">
        <v>725</v>
      </c>
      <c r="H37" s="457" t="s">
        <v>1052</v>
      </c>
      <c r="I37" s="457" t="s">
        <v>1053</v>
      </c>
      <c r="J37" s="457" t="s">
        <v>905</v>
      </c>
      <c r="K37" s="457" t="s">
        <v>2573</v>
      </c>
      <c r="L37" s="457"/>
      <c r="M37" s="458"/>
      <c r="N37" s="458" t="s">
        <v>677</v>
      </c>
      <c r="O37" s="458">
        <v>2</v>
      </c>
      <c r="P37" s="457" t="s">
        <v>931</v>
      </c>
      <c r="Q37" s="353" t="s">
        <v>932</v>
      </c>
      <c r="R37" s="463" t="s">
        <v>933</v>
      </c>
      <c r="S37" s="459" t="s">
        <v>3327</v>
      </c>
      <c r="T37" s="459" t="s">
        <v>3328</v>
      </c>
      <c r="U37" s="459" t="s">
        <v>3329</v>
      </c>
      <c r="V37" s="497" t="s">
        <v>4386</v>
      </c>
      <c r="W37" s="462" t="s">
        <v>3571</v>
      </c>
      <c r="X37" s="462" t="s">
        <v>3572</v>
      </c>
      <c r="Y37" s="462" t="s">
        <v>4017</v>
      </c>
      <c r="Z37" s="457" t="s">
        <v>908</v>
      </c>
      <c r="AA37" s="480" t="s">
        <v>1071</v>
      </c>
      <c r="AB37" s="184" t="s">
        <v>1072</v>
      </c>
      <c r="AC37" s="457" t="s">
        <v>1073</v>
      </c>
      <c r="AD37" s="499" t="s">
        <v>3571</v>
      </c>
      <c r="AE37" s="499" t="s">
        <v>3572</v>
      </c>
      <c r="AF37" s="499" t="s">
        <v>4017</v>
      </c>
      <c r="AG37" s="466">
        <v>40658</v>
      </c>
      <c r="AH37" s="471" t="s">
        <v>1075</v>
      </c>
      <c r="AI37" s="467"/>
      <c r="AJ37" s="467"/>
      <c r="AK37" s="467"/>
      <c r="AL37" s="457">
        <f>+VLOOKUP(AM37,[7]Sheet2!$B$1:$F$224,5,FALSE)</f>
        <v>13</v>
      </c>
      <c r="AM37" s="433" t="s">
        <v>2948</v>
      </c>
      <c r="AN37" s="468"/>
      <c r="AO37" s="468"/>
      <c r="AP37" s="469">
        <f t="shared" si="3"/>
        <v>30</v>
      </c>
      <c r="AQ37" s="456" t="s">
        <v>2602</v>
      </c>
      <c r="AR37" s="455">
        <f t="shared" si="4"/>
        <v>1</v>
      </c>
      <c r="AS37" s="455">
        <f t="shared" si="0"/>
        <v>1</v>
      </c>
      <c r="AT37" s="455">
        <f t="shared" si="2"/>
        <v>2</v>
      </c>
      <c r="AU37" s="467">
        <v>1</v>
      </c>
      <c r="AV37" s="467">
        <v>0</v>
      </c>
      <c r="AW37" s="467">
        <v>1</v>
      </c>
    </row>
    <row r="38" spans="1:49" s="65" customFormat="1" ht="41.25" hidden="1" customHeight="1">
      <c r="A38" s="450">
        <f t="shared" si="1"/>
        <v>32</v>
      </c>
      <c r="B38" s="457" t="s">
        <v>94</v>
      </c>
      <c r="C38" s="457" t="s">
        <v>913</v>
      </c>
      <c r="D38" s="457" t="s">
        <v>1076</v>
      </c>
      <c r="E38" s="457" t="s">
        <v>93</v>
      </c>
      <c r="F38" s="459" t="s">
        <v>6438</v>
      </c>
      <c r="G38" s="457" t="s">
        <v>725</v>
      </c>
      <c r="H38" s="457" t="s">
        <v>1052</v>
      </c>
      <c r="I38" s="457" t="s">
        <v>1053</v>
      </c>
      <c r="J38" s="457" t="s">
        <v>905</v>
      </c>
      <c r="K38" s="457" t="s">
        <v>2573</v>
      </c>
      <c r="L38" s="457"/>
      <c r="M38" s="458"/>
      <c r="N38" s="458" t="s">
        <v>677</v>
      </c>
      <c r="O38" s="458">
        <v>1</v>
      </c>
      <c r="P38" s="457" t="s">
        <v>931</v>
      </c>
      <c r="Q38" s="353" t="s">
        <v>932</v>
      </c>
      <c r="R38" s="463" t="s">
        <v>933</v>
      </c>
      <c r="S38" s="459" t="s">
        <v>3327</v>
      </c>
      <c r="T38" s="459" t="s">
        <v>3328</v>
      </c>
      <c r="U38" s="459" t="s">
        <v>3329</v>
      </c>
      <c r="V38" s="497" t="s">
        <v>4292</v>
      </c>
      <c r="W38" s="462" t="s">
        <v>1009</v>
      </c>
      <c r="X38" s="462" t="s">
        <v>4006</v>
      </c>
      <c r="Y38" s="462" t="s">
        <v>4294</v>
      </c>
      <c r="Z38" s="457" t="s">
        <v>908</v>
      </c>
      <c r="AA38" s="457" t="s">
        <v>1077</v>
      </c>
      <c r="AB38" s="457" t="s">
        <v>3154</v>
      </c>
      <c r="AC38" s="457" t="s">
        <v>1078</v>
      </c>
      <c r="AD38" s="464" t="s">
        <v>6440</v>
      </c>
      <c r="AE38" s="464" t="s">
        <v>6441</v>
      </c>
      <c r="AF38" s="500" t="s">
        <v>6442</v>
      </c>
      <c r="AG38" s="466">
        <v>40886</v>
      </c>
      <c r="AH38" s="471" t="s">
        <v>1080</v>
      </c>
      <c r="AI38" s="467"/>
      <c r="AJ38" s="467"/>
      <c r="AK38" s="467"/>
      <c r="AL38" s="457">
        <f>+VLOOKUP(AM38,[7]Sheet2!$B$1:$F$224,5,FALSE)</f>
        <v>9</v>
      </c>
      <c r="AM38" s="433" t="s">
        <v>3016</v>
      </c>
      <c r="AN38" s="468"/>
      <c r="AO38" s="468"/>
      <c r="AP38" s="469">
        <f t="shared" si="3"/>
        <v>31</v>
      </c>
      <c r="AQ38" s="456" t="s">
        <v>2603</v>
      </c>
      <c r="AR38" s="455">
        <f t="shared" si="4"/>
        <v>1</v>
      </c>
      <c r="AS38" s="455">
        <f t="shared" si="0"/>
        <v>0</v>
      </c>
      <c r="AT38" s="455">
        <f t="shared" si="2"/>
        <v>1</v>
      </c>
      <c r="AU38" s="467">
        <v>1</v>
      </c>
      <c r="AV38" s="467">
        <v>0</v>
      </c>
      <c r="AW38" s="467">
        <v>1</v>
      </c>
    </row>
    <row r="39" spans="1:49" s="65" customFormat="1" ht="46.5" hidden="1" customHeight="1">
      <c r="A39" s="450">
        <f t="shared" si="1"/>
        <v>33</v>
      </c>
      <c r="B39" s="457" t="s">
        <v>12</v>
      </c>
      <c r="C39" s="457" t="s">
        <v>913</v>
      </c>
      <c r="D39" s="457" t="s">
        <v>1081</v>
      </c>
      <c r="E39" s="457" t="s">
        <v>11</v>
      </c>
      <c r="F39" s="459" t="s">
        <v>6438</v>
      </c>
      <c r="G39" s="457" t="s">
        <v>725</v>
      </c>
      <c r="H39" s="457" t="s">
        <v>1052</v>
      </c>
      <c r="I39" s="457" t="s">
        <v>1053</v>
      </c>
      <c r="J39" s="457" t="s">
        <v>905</v>
      </c>
      <c r="K39" s="457" t="s">
        <v>2573</v>
      </c>
      <c r="L39" s="457"/>
      <c r="M39" s="458"/>
      <c r="N39" s="458" t="s">
        <v>677</v>
      </c>
      <c r="O39" s="458">
        <v>2</v>
      </c>
      <c r="P39" s="457" t="s">
        <v>931</v>
      </c>
      <c r="Q39" s="486" t="s">
        <v>932</v>
      </c>
      <c r="R39" s="463" t="s">
        <v>933</v>
      </c>
      <c r="S39" s="459" t="s">
        <v>3327</v>
      </c>
      <c r="T39" s="459" t="s">
        <v>3328</v>
      </c>
      <c r="U39" s="459" t="s">
        <v>3329</v>
      </c>
      <c r="V39" s="497" t="s">
        <v>4300</v>
      </c>
      <c r="W39" s="462" t="s">
        <v>1225</v>
      </c>
      <c r="X39" s="462" t="s">
        <v>4004</v>
      </c>
      <c r="Y39" s="462" t="s">
        <v>4302</v>
      </c>
      <c r="Z39" s="457" t="s">
        <v>908</v>
      </c>
      <c r="AA39" s="457" t="s">
        <v>1082</v>
      </c>
      <c r="AB39" s="457" t="s">
        <v>1083</v>
      </c>
      <c r="AC39" s="457" t="s">
        <v>1084</v>
      </c>
      <c r="AD39" s="128" t="s">
        <v>3337</v>
      </c>
      <c r="AE39" s="498" t="s">
        <v>3338</v>
      </c>
      <c r="AF39" s="136" t="s">
        <v>3339</v>
      </c>
      <c r="AG39" s="466" t="s">
        <v>1085</v>
      </c>
      <c r="AH39" s="471" t="s">
        <v>1085</v>
      </c>
      <c r="AI39" s="467"/>
      <c r="AJ39" s="467"/>
      <c r="AK39" s="467"/>
      <c r="AL39" s="457">
        <f>+VLOOKUP(AM39,[7]Sheet2!$B$1:$F$224,5,FALSE)</f>
        <v>2</v>
      </c>
      <c r="AM39" s="433" t="s">
        <v>2906</v>
      </c>
      <c r="AN39" s="468"/>
      <c r="AO39" s="468"/>
      <c r="AP39" s="469">
        <f t="shared" si="3"/>
        <v>32</v>
      </c>
      <c r="AQ39" s="456" t="s">
        <v>2604</v>
      </c>
      <c r="AR39" s="455">
        <f t="shared" si="4"/>
        <v>1</v>
      </c>
      <c r="AS39" s="455">
        <f t="shared" si="0"/>
        <v>0</v>
      </c>
      <c r="AT39" s="455">
        <f t="shared" si="2"/>
        <v>1</v>
      </c>
      <c r="AU39" s="467">
        <v>1</v>
      </c>
      <c r="AV39" s="467">
        <v>0</v>
      </c>
      <c r="AW39" s="467">
        <v>0</v>
      </c>
    </row>
    <row r="40" spans="1:49" s="65" customFormat="1" ht="47.25" hidden="1" customHeight="1">
      <c r="A40" s="450">
        <f t="shared" si="1"/>
        <v>34</v>
      </c>
      <c r="B40" s="450" t="s">
        <v>64</v>
      </c>
      <c r="C40" s="450" t="s">
        <v>902</v>
      </c>
      <c r="D40" s="450" t="s">
        <v>1086</v>
      </c>
      <c r="E40" s="450" t="s">
        <v>63</v>
      </c>
      <c r="F40" s="451" t="s">
        <v>6443</v>
      </c>
      <c r="G40" s="450" t="s">
        <v>63</v>
      </c>
      <c r="H40" s="450" t="s">
        <v>1087</v>
      </c>
      <c r="I40" s="450" t="s">
        <v>1088</v>
      </c>
      <c r="J40" s="450" t="s">
        <v>905</v>
      </c>
      <c r="K40" s="450" t="s">
        <v>2573</v>
      </c>
      <c r="L40" s="450"/>
      <c r="M40" s="450" t="str">
        <f>VLOOKUP(B40,'[6]TT SME 04.10.16'!$E$3:$G$69,3,0)</f>
        <v>Vùng 2</v>
      </c>
      <c r="N40" s="450" t="s">
        <v>677</v>
      </c>
      <c r="O40" s="450">
        <v>1</v>
      </c>
      <c r="P40" s="450" t="s">
        <v>931</v>
      </c>
      <c r="Q40" s="492" t="s">
        <v>932</v>
      </c>
      <c r="R40" s="451" t="s">
        <v>1054</v>
      </c>
      <c r="S40" s="451" t="s">
        <v>3327</v>
      </c>
      <c r="T40" s="451" t="s">
        <v>3328</v>
      </c>
      <c r="U40" s="451" t="s">
        <v>3329</v>
      </c>
      <c r="V40" s="451" t="s">
        <v>4289</v>
      </c>
      <c r="W40" s="501" t="s">
        <v>1101</v>
      </c>
      <c r="X40" s="501" t="s">
        <v>4291</v>
      </c>
      <c r="Y40" s="501" t="s">
        <v>3908</v>
      </c>
      <c r="Z40" s="450" t="s">
        <v>908</v>
      </c>
      <c r="AA40" s="450" t="s">
        <v>1089</v>
      </c>
      <c r="AB40" s="450" t="s">
        <v>1090</v>
      </c>
      <c r="AC40" s="450" t="s">
        <v>1091</v>
      </c>
      <c r="AD40" s="450" t="s">
        <v>1101</v>
      </c>
      <c r="AE40" s="450" t="s">
        <v>1102</v>
      </c>
      <c r="AF40" s="450" t="s">
        <v>3908</v>
      </c>
      <c r="AG40" s="502" t="s">
        <v>1095</v>
      </c>
      <c r="AH40" s="453" t="s">
        <v>1096</v>
      </c>
      <c r="AI40" s="503"/>
      <c r="AJ40" s="503"/>
      <c r="AK40" s="503"/>
      <c r="AL40" s="457">
        <f>+VLOOKUP(AM40,[7]Sheet2!$B$1:$F$224,5,FALSE)</f>
        <v>73</v>
      </c>
      <c r="AM40" s="433" t="s">
        <v>2966</v>
      </c>
      <c r="AN40" s="468"/>
      <c r="AO40" s="468"/>
      <c r="AP40" s="469">
        <f t="shared" si="3"/>
        <v>33</v>
      </c>
      <c r="AQ40" s="456" t="s">
        <v>2605</v>
      </c>
      <c r="AR40" s="455">
        <f t="shared" si="4"/>
        <v>1</v>
      </c>
      <c r="AS40" s="455">
        <f t="shared" si="0"/>
        <v>1</v>
      </c>
      <c r="AT40" s="455">
        <f t="shared" si="2"/>
        <v>2</v>
      </c>
      <c r="AU40" s="504">
        <v>1</v>
      </c>
      <c r="AV40" s="504">
        <v>0</v>
      </c>
      <c r="AW40" s="504">
        <v>2</v>
      </c>
    </row>
    <row r="41" spans="1:49" s="65" customFormat="1" ht="41.25" hidden="1" customHeight="1">
      <c r="A41" s="450">
        <f t="shared" si="1"/>
        <v>35</v>
      </c>
      <c r="B41" s="457" t="s">
        <v>78</v>
      </c>
      <c r="C41" s="457" t="s">
        <v>913</v>
      </c>
      <c r="D41" s="457" t="s">
        <v>1097</v>
      </c>
      <c r="E41" s="457" t="s">
        <v>77</v>
      </c>
      <c r="F41" s="459" t="s">
        <v>6443</v>
      </c>
      <c r="G41" s="457" t="s">
        <v>63</v>
      </c>
      <c r="H41" s="457" t="s">
        <v>1087</v>
      </c>
      <c r="I41" s="457" t="s">
        <v>1088</v>
      </c>
      <c r="J41" s="457" t="s">
        <v>905</v>
      </c>
      <c r="K41" s="457" t="s">
        <v>2573</v>
      </c>
      <c r="L41" s="457"/>
      <c r="M41" s="458"/>
      <c r="N41" s="458" t="s">
        <v>677</v>
      </c>
      <c r="O41" s="458">
        <v>2</v>
      </c>
      <c r="P41" s="457" t="s">
        <v>931</v>
      </c>
      <c r="Q41" s="353" t="s">
        <v>932</v>
      </c>
      <c r="R41" s="463" t="s">
        <v>933</v>
      </c>
      <c r="S41" s="459" t="s">
        <v>3327</v>
      </c>
      <c r="T41" s="459" t="s">
        <v>3328</v>
      </c>
      <c r="U41" s="459" t="s">
        <v>3329</v>
      </c>
      <c r="V41" s="461" t="s">
        <v>4289</v>
      </c>
      <c r="W41" s="462" t="s">
        <v>1101</v>
      </c>
      <c r="X41" s="462" t="s">
        <v>4291</v>
      </c>
      <c r="Y41" s="462" t="s">
        <v>3908</v>
      </c>
      <c r="Z41" s="457" t="s">
        <v>908</v>
      </c>
      <c r="AA41" s="457" t="s">
        <v>1098</v>
      </c>
      <c r="AB41" s="457" t="s">
        <v>1099</v>
      </c>
      <c r="AC41" s="457" t="s">
        <v>1100</v>
      </c>
      <c r="AD41" s="457" t="s">
        <v>4247</v>
      </c>
      <c r="AE41" s="498" t="s">
        <v>6444</v>
      </c>
      <c r="AF41" s="463" t="s">
        <v>4248</v>
      </c>
      <c r="AG41" s="466" t="s">
        <v>1103</v>
      </c>
      <c r="AH41" s="471" t="s">
        <v>1104</v>
      </c>
      <c r="AI41" s="467"/>
      <c r="AJ41" s="467"/>
      <c r="AK41" s="467"/>
      <c r="AL41" s="457">
        <f>+VLOOKUP(AM41,[7]Sheet2!$B$1:$F$224,5,FALSE)</f>
        <v>3</v>
      </c>
      <c r="AM41" s="433" t="s">
        <v>2978</v>
      </c>
      <c r="AN41" s="468"/>
      <c r="AO41" s="468"/>
      <c r="AP41" s="469">
        <f t="shared" si="3"/>
        <v>34</v>
      </c>
      <c r="AQ41" s="456" t="s">
        <v>2606</v>
      </c>
      <c r="AR41" s="455">
        <f t="shared" si="4"/>
        <v>1</v>
      </c>
      <c r="AS41" s="455">
        <f t="shared" si="0"/>
        <v>1</v>
      </c>
      <c r="AT41" s="455">
        <f t="shared" si="2"/>
        <v>2</v>
      </c>
      <c r="AU41" s="467">
        <v>2</v>
      </c>
      <c r="AV41" s="467">
        <v>3</v>
      </c>
      <c r="AW41" s="467">
        <v>2</v>
      </c>
    </row>
    <row r="42" spans="1:49" s="65" customFormat="1" ht="43.5" hidden="1" customHeight="1">
      <c r="A42" s="450">
        <f t="shared" si="1"/>
        <v>36</v>
      </c>
      <c r="B42" s="457" t="s">
        <v>61</v>
      </c>
      <c r="C42" s="457" t="s">
        <v>913</v>
      </c>
      <c r="D42" s="457" t="s">
        <v>1105</v>
      </c>
      <c r="E42" s="457" t="s">
        <v>60</v>
      </c>
      <c r="F42" s="459" t="s">
        <v>6443</v>
      </c>
      <c r="G42" s="457" t="s">
        <v>63</v>
      </c>
      <c r="H42" s="457" t="s">
        <v>1087</v>
      </c>
      <c r="I42" s="457" t="s">
        <v>1088</v>
      </c>
      <c r="J42" s="457" t="s">
        <v>905</v>
      </c>
      <c r="K42" s="457" t="s">
        <v>2573</v>
      </c>
      <c r="L42" s="457"/>
      <c r="M42" s="458" t="s">
        <v>677</v>
      </c>
      <c r="N42" s="458" t="s">
        <v>677</v>
      </c>
      <c r="O42" s="458">
        <v>2</v>
      </c>
      <c r="P42" s="457" t="s">
        <v>931</v>
      </c>
      <c r="Q42" s="353" t="s">
        <v>932</v>
      </c>
      <c r="R42" s="463" t="s">
        <v>933</v>
      </c>
      <c r="S42" s="459" t="s">
        <v>3327</v>
      </c>
      <c r="T42" s="459" t="s">
        <v>3328</v>
      </c>
      <c r="U42" s="459" t="s">
        <v>3329</v>
      </c>
      <c r="V42" s="497" t="s">
        <v>4292</v>
      </c>
      <c r="W42" s="462" t="s">
        <v>1009</v>
      </c>
      <c r="X42" s="462" t="s">
        <v>4006</v>
      </c>
      <c r="Y42" s="462" t="s">
        <v>4294</v>
      </c>
      <c r="Z42" s="457" t="s">
        <v>908</v>
      </c>
      <c r="AA42" s="457" t="s">
        <v>1106</v>
      </c>
      <c r="AB42" s="457" t="s">
        <v>1107</v>
      </c>
      <c r="AC42" s="457" t="s">
        <v>1108</v>
      </c>
      <c r="AD42" s="464" t="s">
        <v>6440</v>
      </c>
      <c r="AE42" s="464" t="s">
        <v>6441</v>
      </c>
      <c r="AF42" s="500" t="s">
        <v>6442</v>
      </c>
      <c r="AG42" s="466" t="s">
        <v>1109</v>
      </c>
      <c r="AH42" s="471" t="s">
        <v>1109</v>
      </c>
      <c r="AI42" s="467"/>
      <c r="AJ42" s="467"/>
      <c r="AK42" s="467"/>
      <c r="AL42" s="457">
        <f>+VLOOKUP(AM42,[7]Sheet2!$B$1:$F$224,5,FALSE)</f>
        <v>7</v>
      </c>
      <c r="AM42" s="433" t="s">
        <v>2965</v>
      </c>
      <c r="AN42" s="468"/>
      <c r="AO42" s="468"/>
      <c r="AP42" s="469">
        <f t="shared" si="3"/>
        <v>35</v>
      </c>
      <c r="AQ42" s="456" t="s">
        <v>2607</v>
      </c>
      <c r="AR42" s="455">
        <f t="shared" si="4"/>
        <v>1</v>
      </c>
      <c r="AS42" s="455">
        <f t="shared" si="0"/>
        <v>1</v>
      </c>
      <c r="AT42" s="455">
        <f t="shared" si="2"/>
        <v>2</v>
      </c>
      <c r="AU42" s="467">
        <v>1</v>
      </c>
      <c r="AV42" s="467">
        <v>2</v>
      </c>
      <c r="AW42" s="467">
        <v>1</v>
      </c>
    </row>
    <row r="43" spans="1:49" s="65" customFormat="1" ht="55.5" hidden="1" customHeight="1">
      <c r="A43" s="450">
        <f t="shared" si="1"/>
        <v>37</v>
      </c>
      <c r="B43" s="457" t="s">
        <v>48</v>
      </c>
      <c r="C43" s="457" t="s">
        <v>913</v>
      </c>
      <c r="D43" s="457" t="s">
        <v>1110</v>
      </c>
      <c r="E43" s="457" t="s">
        <v>47</v>
      </c>
      <c r="F43" s="459" t="s">
        <v>6443</v>
      </c>
      <c r="G43" s="457" t="s">
        <v>63</v>
      </c>
      <c r="H43" s="457" t="s">
        <v>1087</v>
      </c>
      <c r="I43" s="457" t="s">
        <v>1088</v>
      </c>
      <c r="J43" s="457" t="s">
        <v>905</v>
      </c>
      <c r="K43" s="457" t="s">
        <v>2573</v>
      </c>
      <c r="L43" s="457"/>
      <c r="M43" s="458" t="str">
        <f>VLOOKUP(B43,'[6]TT SME 04.10.16'!$E$3:$G$69,3,0)</f>
        <v>Vùng 1</v>
      </c>
      <c r="N43" s="458" t="s">
        <v>677</v>
      </c>
      <c r="O43" s="458" t="s">
        <v>964</v>
      </c>
      <c r="P43" s="457" t="s">
        <v>931</v>
      </c>
      <c r="Q43" s="353" t="s">
        <v>932</v>
      </c>
      <c r="R43" s="463" t="s">
        <v>933</v>
      </c>
      <c r="S43" s="459" t="s">
        <v>3327</v>
      </c>
      <c r="T43" s="459" t="s">
        <v>3328</v>
      </c>
      <c r="U43" s="459" t="s">
        <v>3329</v>
      </c>
      <c r="V43" s="497"/>
      <c r="W43" s="459"/>
      <c r="X43" s="459"/>
      <c r="Y43" s="459"/>
      <c r="Z43" s="457" t="s">
        <v>908</v>
      </c>
      <c r="AA43" s="457" t="s">
        <v>1111</v>
      </c>
      <c r="AB43" s="457" t="s">
        <v>1112</v>
      </c>
      <c r="AC43" s="457" t="s">
        <v>1113</v>
      </c>
      <c r="AD43" s="457" t="s">
        <v>1114</v>
      </c>
      <c r="AE43" s="457" t="s">
        <v>1115</v>
      </c>
      <c r="AF43" s="457" t="s">
        <v>1116</v>
      </c>
      <c r="AG43" s="466">
        <v>41533</v>
      </c>
      <c r="AH43" s="471">
        <v>41533</v>
      </c>
      <c r="AI43" s="467"/>
      <c r="AJ43" s="467"/>
      <c r="AK43" s="467"/>
      <c r="AL43" s="457">
        <f>+VLOOKUP(AM43,[7]Sheet2!$B$1:$F$224,5,FALSE)</f>
        <v>20</v>
      </c>
      <c r="AM43" s="433" t="s">
        <v>2949</v>
      </c>
      <c r="AN43" s="468"/>
      <c r="AO43" s="468"/>
      <c r="AP43" s="469">
        <f t="shared" si="3"/>
        <v>36</v>
      </c>
      <c r="AQ43" s="456" t="s">
        <v>2608</v>
      </c>
      <c r="AR43" s="455">
        <f t="shared" si="4"/>
        <v>1</v>
      </c>
      <c r="AS43" s="455">
        <f t="shared" si="0"/>
        <v>1</v>
      </c>
      <c r="AT43" s="455">
        <f t="shared" si="2"/>
        <v>2</v>
      </c>
      <c r="AU43" s="467">
        <v>2</v>
      </c>
      <c r="AV43" s="467">
        <v>3</v>
      </c>
      <c r="AW43" s="467">
        <v>2</v>
      </c>
    </row>
    <row r="44" spans="1:49" s="65" customFormat="1" ht="45.75" hidden="1" customHeight="1">
      <c r="A44" s="450">
        <f t="shared" si="1"/>
        <v>38</v>
      </c>
      <c r="B44" s="457" t="s">
        <v>41</v>
      </c>
      <c r="C44" s="457" t="s">
        <v>913</v>
      </c>
      <c r="D44" s="457" t="s">
        <v>1117</v>
      </c>
      <c r="E44" s="457" t="s">
        <v>40</v>
      </c>
      <c r="F44" s="459" t="s">
        <v>6443</v>
      </c>
      <c r="G44" s="457" t="s">
        <v>63</v>
      </c>
      <c r="H44" s="457" t="s">
        <v>1087</v>
      </c>
      <c r="I44" s="457" t="s">
        <v>1088</v>
      </c>
      <c r="J44" s="457" t="s">
        <v>905</v>
      </c>
      <c r="K44" s="457" t="s">
        <v>2573</v>
      </c>
      <c r="L44" s="457" t="s">
        <v>1118</v>
      </c>
      <c r="M44" s="458"/>
      <c r="N44" s="458" t="s">
        <v>678</v>
      </c>
      <c r="O44" s="458">
        <v>1</v>
      </c>
      <c r="P44" s="457" t="s">
        <v>924</v>
      </c>
      <c r="Q44" s="353" t="s">
        <v>925</v>
      </c>
      <c r="R44" s="463" t="s">
        <v>926</v>
      </c>
      <c r="S44" s="463" t="s">
        <v>3564</v>
      </c>
      <c r="T44" s="463" t="s">
        <v>3565</v>
      </c>
      <c r="U44" s="463" t="s">
        <v>3566</v>
      </c>
      <c r="V44" s="461" t="s">
        <v>4295</v>
      </c>
      <c r="W44" s="462" t="s">
        <v>1186</v>
      </c>
      <c r="X44" s="462" t="s">
        <v>4297</v>
      </c>
      <c r="Y44" s="462" t="s">
        <v>4298</v>
      </c>
      <c r="Z44" s="457" t="s">
        <v>908</v>
      </c>
      <c r="AA44" s="457" t="s">
        <v>1119</v>
      </c>
      <c r="AB44" s="457" t="s">
        <v>1120</v>
      </c>
      <c r="AC44" s="457" t="s">
        <v>1121</v>
      </c>
      <c r="AD44" s="457" t="s">
        <v>1186</v>
      </c>
      <c r="AE44" s="457" t="s">
        <v>4246</v>
      </c>
      <c r="AF44" s="457" t="s">
        <v>3341</v>
      </c>
      <c r="AG44" s="466" t="s">
        <v>1122</v>
      </c>
      <c r="AH44" s="471" t="s">
        <v>1122</v>
      </c>
      <c r="AI44" s="467"/>
      <c r="AJ44" s="467"/>
      <c r="AK44" s="505" t="s">
        <v>3342</v>
      </c>
      <c r="AL44" s="457">
        <f>+VLOOKUP(AM44,[7]Sheet2!$B$1:$F$224,5,FALSE)</f>
        <v>5</v>
      </c>
      <c r="AM44" s="433" t="s">
        <v>2946</v>
      </c>
      <c r="AN44" s="468"/>
      <c r="AO44" s="468"/>
      <c r="AP44" s="469">
        <f t="shared" si="3"/>
        <v>37</v>
      </c>
      <c r="AQ44" s="456" t="s">
        <v>2609</v>
      </c>
      <c r="AR44" s="455">
        <f t="shared" si="4"/>
        <v>1</v>
      </c>
      <c r="AS44" s="455">
        <f t="shared" si="0"/>
        <v>2</v>
      </c>
      <c r="AT44" s="455">
        <f t="shared" si="2"/>
        <v>3</v>
      </c>
      <c r="AU44" s="467">
        <v>4</v>
      </c>
      <c r="AV44" s="467">
        <v>3</v>
      </c>
      <c r="AW44" s="467">
        <v>3</v>
      </c>
    </row>
    <row r="45" spans="1:49" s="65" customFormat="1" ht="43.5" hidden="1" customHeight="1">
      <c r="A45" s="450">
        <f t="shared" si="1"/>
        <v>39</v>
      </c>
      <c r="B45" s="457" t="s">
        <v>55</v>
      </c>
      <c r="C45" s="457" t="s">
        <v>913</v>
      </c>
      <c r="D45" s="457" t="s">
        <v>1123</v>
      </c>
      <c r="E45" s="457" t="s">
        <v>54</v>
      </c>
      <c r="F45" s="459" t="s">
        <v>6443</v>
      </c>
      <c r="G45" s="457" t="s">
        <v>63</v>
      </c>
      <c r="H45" s="457" t="s">
        <v>1087</v>
      </c>
      <c r="I45" s="457" t="s">
        <v>1088</v>
      </c>
      <c r="J45" s="457" t="s">
        <v>905</v>
      </c>
      <c r="K45" s="457" t="s">
        <v>2573</v>
      </c>
      <c r="L45" s="457"/>
      <c r="M45" s="458"/>
      <c r="N45" s="458" t="s">
        <v>678</v>
      </c>
      <c r="O45" s="458">
        <v>2</v>
      </c>
      <c r="P45" s="457" t="s">
        <v>924</v>
      </c>
      <c r="Q45" s="353" t="s">
        <v>925</v>
      </c>
      <c r="R45" s="463" t="s">
        <v>926</v>
      </c>
      <c r="S45" s="463" t="s">
        <v>3564</v>
      </c>
      <c r="T45" s="463" t="s">
        <v>3565</v>
      </c>
      <c r="U45" s="463" t="s">
        <v>3566</v>
      </c>
      <c r="V45" s="461" t="s">
        <v>4279</v>
      </c>
      <c r="W45" s="462" t="s">
        <v>1132</v>
      </c>
      <c r="X45" s="462" t="s">
        <v>4281</v>
      </c>
      <c r="Y45" s="462" t="s">
        <v>4282</v>
      </c>
      <c r="Z45" s="457" t="s">
        <v>908</v>
      </c>
      <c r="AA45" s="457" t="s">
        <v>1124</v>
      </c>
      <c r="AB45" s="457" t="s">
        <v>1125</v>
      </c>
      <c r="AC45" s="457" t="s">
        <v>1126</v>
      </c>
      <c r="AD45" s="464" t="s">
        <v>2470</v>
      </c>
      <c r="AE45" s="464" t="s">
        <v>6445</v>
      </c>
      <c r="AF45" s="464" t="s">
        <v>6446</v>
      </c>
      <c r="AG45" s="466" t="s">
        <v>1127</v>
      </c>
      <c r="AH45" s="471">
        <v>40524</v>
      </c>
      <c r="AI45" s="467"/>
      <c r="AJ45" s="467"/>
      <c r="AK45" s="467"/>
      <c r="AL45" s="457">
        <f>+VLOOKUP(AM45,[7]Sheet2!$B$1:$F$224,5,FALSE)</f>
        <v>5</v>
      </c>
      <c r="AM45" s="433" t="s">
        <v>2954</v>
      </c>
      <c r="AN45" s="468"/>
      <c r="AO45" s="468"/>
      <c r="AP45" s="469">
        <f t="shared" si="3"/>
        <v>38</v>
      </c>
      <c r="AQ45" s="456" t="s">
        <v>2610</v>
      </c>
      <c r="AR45" s="455">
        <f t="shared" si="4"/>
        <v>1</v>
      </c>
      <c r="AS45" s="455">
        <f t="shared" si="0"/>
        <v>0</v>
      </c>
      <c r="AT45" s="455">
        <f t="shared" si="2"/>
        <v>1</v>
      </c>
      <c r="AU45" s="467">
        <v>0</v>
      </c>
      <c r="AV45" s="467">
        <v>1</v>
      </c>
      <c r="AW45" s="467">
        <v>1</v>
      </c>
    </row>
    <row r="46" spans="1:49" s="65" customFormat="1" ht="55.5" hidden="1" customHeight="1">
      <c r="A46" s="450">
        <f t="shared" si="1"/>
        <v>40</v>
      </c>
      <c r="B46" s="457" t="s">
        <v>15</v>
      </c>
      <c r="C46" s="457" t="s">
        <v>913</v>
      </c>
      <c r="D46" s="457" t="s">
        <v>1128</v>
      </c>
      <c r="E46" s="457" t="s">
        <v>14</v>
      </c>
      <c r="F46" s="459" t="s">
        <v>6443</v>
      </c>
      <c r="G46" s="457" t="s">
        <v>63</v>
      </c>
      <c r="H46" s="457" t="s">
        <v>1087</v>
      </c>
      <c r="I46" s="457" t="s">
        <v>1088</v>
      </c>
      <c r="J46" s="457" t="s">
        <v>905</v>
      </c>
      <c r="K46" s="457" t="s">
        <v>2573</v>
      </c>
      <c r="L46" s="457"/>
      <c r="M46" s="458"/>
      <c r="N46" s="458" t="s">
        <v>678</v>
      </c>
      <c r="O46" s="458">
        <v>2</v>
      </c>
      <c r="P46" s="457" t="s">
        <v>924</v>
      </c>
      <c r="Q46" s="353" t="s">
        <v>925</v>
      </c>
      <c r="R46" s="463" t="s">
        <v>926</v>
      </c>
      <c r="S46" s="463" t="s">
        <v>3564</v>
      </c>
      <c r="T46" s="463" t="s">
        <v>3565</v>
      </c>
      <c r="U46" s="463" t="s">
        <v>3566</v>
      </c>
      <c r="V46" s="461" t="s">
        <v>4279</v>
      </c>
      <c r="W46" s="462" t="s">
        <v>1132</v>
      </c>
      <c r="X46" s="462" t="s">
        <v>4281</v>
      </c>
      <c r="Y46" s="462" t="s">
        <v>4282</v>
      </c>
      <c r="Z46" s="457" t="s">
        <v>908</v>
      </c>
      <c r="AA46" s="457" t="s">
        <v>1129</v>
      </c>
      <c r="AB46" s="457" t="s">
        <v>1130</v>
      </c>
      <c r="AC46" s="457" t="s">
        <v>1131</v>
      </c>
      <c r="AD46" s="457" t="s">
        <v>1132</v>
      </c>
      <c r="AE46" s="457" t="s">
        <v>1133</v>
      </c>
      <c r="AF46" s="463" t="s">
        <v>4282</v>
      </c>
      <c r="AG46" s="466">
        <v>40974</v>
      </c>
      <c r="AH46" s="471">
        <v>34266</v>
      </c>
      <c r="AI46" s="506"/>
      <c r="AJ46" s="506"/>
      <c r="AK46" s="467"/>
      <c r="AL46" s="457">
        <f>+VLOOKUP(AM46,[7]Sheet2!$B$1:$F$224,5,FALSE)</f>
        <v>8</v>
      </c>
      <c r="AM46" s="433" t="s">
        <v>2918</v>
      </c>
      <c r="AN46" s="468"/>
      <c r="AO46" s="468"/>
      <c r="AP46" s="469">
        <f t="shared" si="3"/>
        <v>39</v>
      </c>
      <c r="AQ46" s="456" t="s">
        <v>2611</v>
      </c>
      <c r="AR46" s="455">
        <f t="shared" si="4"/>
        <v>1</v>
      </c>
      <c r="AS46" s="455">
        <f t="shared" si="0"/>
        <v>0</v>
      </c>
      <c r="AT46" s="455">
        <f t="shared" si="2"/>
        <v>1</v>
      </c>
      <c r="AU46" s="467">
        <v>1</v>
      </c>
      <c r="AV46" s="467">
        <v>0</v>
      </c>
      <c r="AW46" s="467">
        <v>0</v>
      </c>
    </row>
    <row r="47" spans="1:49" s="65" customFormat="1" ht="51.75" hidden="1" customHeight="1">
      <c r="A47" s="450">
        <f t="shared" si="1"/>
        <v>41</v>
      </c>
      <c r="B47" s="457" t="s">
        <v>106</v>
      </c>
      <c r="C47" s="457" t="s">
        <v>913</v>
      </c>
      <c r="D47" s="457" t="s">
        <v>1134</v>
      </c>
      <c r="E47" s="457" t="s">
        <v>105</v>
      </c>
      <c r="F47" s="459" t="s">
        <v>6443</v>
      </c>
      <c r="G47" s="457" t="s">
        <v>63</v>
      </c>
      <c r="H47" s="457" t="s">
        <v>1087</v>
      </c>
      <c r="I47" s="457" t="s">
        <v>1088</v>
      </c>
      <c r="J47" s="457" t="s">
        <v>905</v>
      </c>
      <c r="K47" s="457" t="s">
        <v>2573</v>
      </c>
      <c r="L47" s="457"/>
      <c r="M47" s="458"/>
      <c r="N47" s="458" t="s">
        <v>678</v>
      </c>
      <c r="O47" s="458">
        <v>2</v>
      </c>
      <c r="P47" s="457" t="s">
        <v>924</v>
      </c>
      <c r="Q47" s="353" t="s">
        <v>925</v>
      </c>
      <c r="R47" s="463" t="s">
        <v>926</v>
      </c>
      <c r="S47" s="463" t="s">
        <v>3564</v>
      </c>
      <c r="T47" s="463" t="s">
        <v>3565</v>
      </c>
      <c r="U47" s="463" t="s">
        <v>3566</v>
      </c>
      <c r="V47" s="461" t="s">
        <v>4279</v>
      </c>
      <c r="W47" s="462" t="s">
        <v>1132</v>
      </c>
      <c r="X47" s="462" t="s">
        <v>4281</v>
      </c>
      <c r="Y47" s="462" t="s">
        <v>4282</v>
      </c>
      <c r="Z47" s="457" t="s">
        <v>908</v>
      </c>
      <c r="AA47" s="457" t="s">
        <v>1135</v>
      </c>
      <c r="AB47" s="507" t="s">
        <v>1136</v>
      </c>
      <c r="AC47" s="457" t="s">
        <v>1137</v>
      </c>
      <c r="AD47" s="464" t="s">
        <v>2470</v>
      </c>
      <c r="AE47" s="464" t="s">
        <v>6445</v>
      </c>
      <c r="AF47" s="464" t="s">
        <v>6446</v>
      </c>
      <c r="AG47" s="466">
        <v>39433</v>
      </c>
      <c r="AH47" s="471" t="s">
        <v>1139</v>
      </c>
      <c r="AI47" s="506"/>
      <c r="AJ47" s="506"/>
      <c r="AK47" s="467"/>
      <c r="AL47" s="457">
        <f>+VLOOKUP(AM47,[7]Sheet2!$B$1:$F$224,5,FALSE)</f>
        <v>3</v>
      </c>
      <c r="AM47" s="433" t="s">
        <v>3031</v>
      </c>
      <c r="AN47" s="468"/>
      <c r="AO47" s="468"/>
      <c r="AP47" s="469">
        <f t="shared" si="3"/>
        <v>40</v>
      </c>
      <c r="AQ47" s="456" t="s">
        <v>2612</v>
      </c>
      <c r="AR47" s="455">
        <f t="shared" si="4"/>
        <v>1</v>
      </c>
      <c r="AS47" s="455">
        <f t="shared" si="0"/>
        <v>1</v>
      </c>
      <c r="AT47" s="455">
        <f t="shared" si="2"/>
        <v>2</v>
      </c>
      <c r="AU47" s="467">
        <v>2</v>
      </c>
      <c r="AV47" s="467">
        <v>4</v>
      </c>
      <c r="AW47" s="467">
        <v>1</v>
      </c>
    </row>
    <row r="48" spans="1:49" s="65" customFormat="1" ht="47.25" hidden="1">
      <c r="A48" s="450">
        <f t="shared" si="1"/>
        <v>42</v>
      </c>
      <c r="B48" s="457" t="s">
        <v>45</v>
      </c>
      <c r="C48" s="457" t="s">
        <v>913</v>
      </c>
      <c r="D48" s="457" t="s">
        <v>1140</v>
      </c>
      <c r="E48" s="457" t="s">
        <v>44</v>
      </c>
      <c r="F48" s="459" t="s">
        <v>6443</v>
      </c>
      <c r="G48" s="457" t="s">
        <v>63</v>
      </c>
      <c r="H48" s="457" t="s">
        <v>1087</v>
      </c>
      <c r="I48" s="457" t="s">
        <v>1088</v>
      </c>
      <c r="J48" s="457" t="s">
        <v>905</v>
      </c>
      <c r="K48" s="457" t="s">
        <v>2573</v>
      </c>
      <c r="L48" s="457" t="s">
        <v>1141</v>
      </c>
      <c r="M48" s="458" t="str">
        <f>VLOOKUP(B48,'[6]TT SME 04.10.16'!$E$3:$G$69,3,0)</f>
        <v>Vùng 2</v>
      </c>
      <c r="N48" s="458" t="s">
        <v>677</v>
      </c>
      <c r="O48" s="458">
        <v>1</v>
      </c>
      <c r="P48" s="457" t="s">
        <v>931</v>
      </c>
      <c r="Q48" s="353" t="s">
        <v>932</v>
      </c>
      <c r="R48" s="463" t="s">
        <v>933</v>
      </c>
      <c r="S48" s="459" t="s">
        <v>3327</v>
      </c>
      <c r="T48" s="459" t="s">
        <v>3328</v>
      </c>
      <c r="U48" s="459" t="s">
        <v>3329</v>
      </c>
      <c r="V48" s="497" t="s">
        <v>4386</v>
      </c>
      <c r="W48" s="462" t="s">
        <v>3571</v>
      </c>
      <c r="X48" s="462" t="s">
        <v>3572</v>
      </c>
      <c r="Y48" s="462" t="s">
        <v>4017</v>
      </c>
      <c r="Z48" s="457" t="s">
        <v>908</v>
      </c>
      <c r="AA48" s="457" t="s">
        <v>1142</v>
      </c>
      <c r="AB48" s="457" t="s">
        <v>1143</v>
      </c>
      <c r="AC48" s="457" t="s">
        <v>1144</v>
      </c>
      <c r="AD48" s="457" t="s">
        <v>4005</v>
      </c>
      <c r="AE48" s="457" t="s">
        <v>6447</v>
      </c>
      <c r="AF48" s="463" t="s">
        <v>6448</v>
      </c>
      <c r="AG48" s="466" t="s">
        <v>1146</v>
      </c>
      <c r="AH48" s="471" t="s">
        <v>1146</v>
      </c>
      <c r="AI48" s="467"/>
      <c r="AJ48" s="467"/>
      <c r="AK48" s="467"/>
      <c r="AL48" s="457">
        <f>+VLOOKUP(AM48,[7]Sheet2!$B$1:$F$224,5,FALSE)</f>
        <v>8</v>
      </c>
      <c r="AM48" s="433" t="s">
        <v>2683</v>
      </c>
      <c r="AN48" s="468"/>
      <c r="AO48" s="468"/>
      <c r="AP48" s="469">
        <f t="shared" si="3"/>
        <v>41</v>
      </c>
      <c r="AQ48" s="456" t="s">
        <v>2613</v>
      </c>
      <c r="AR48" s="455">
        <f t="shared" si="4"/>
        <v>1</v>
      </c>
      <c r="AS48" s="455">
        <f t="shared" si="0"/>
        <v>0</v>
      </c>
      <c r="AT48" s="455">
        <f t="shared" si="2"/>
        <v>1</v>
      </c>
      <c r="AU48" s="467">
        <v>0</v>
      </c>
      <c r="AV48" s="467">
        <v>1</v>
      </c>
      <c r="AW48" s="467">
        <v>1</v>
      </c>
    </row>
    <row r="49" spans="1:50" s="65" customFormat="1" ht="75" hidden="1" customHeight="1">
      <c r="A49" s="450">
        <f t="shared" si="1"/>
        <v>43</v>
      </c>
      <c r="B49" s="457" t="s">
        <v>126</v>
      </c>
      <c r="C49" s="457" t="s">
        <v>913</v>
      </c>
      <c r="D49" s="457" t="s">
        <v>1147</v>
      </c>
      <c r="E49" s="457" t="s">
        <v>125</v>
      </c>
      <c r="F49" s="459" t="s">
        <v>6443</v>
      </c>
      <c r="G49" s="457" t="s">
        <v>63</v>
      </c>
      <c r="H49" s="457" t="s">
        <v>1087</v>
      </c>
      <c r="I49" s="457" t="s">
        <v>1088</v>
      </c>
      <c r="J49" s="457" t="s">
        <v>905</v>
      </c>
      <c r="K49" s="457" t="s">
        <v>2573</v>
      </c>
      <c r="L49" s="457"/>
      <c r="M49" s="458" t="s">
        <v>673</v>
      </c>
      <c r="N49" s="458" t="s">
        <v>677</v>
      </c>
      <c r="O49" s="458" t="s">
        <v>906</v>
      </c>
      <c r="P49" s="457" t="s">
        <v>931</v>
      </c>
      <c r="Q49" s="353" t="s">
        <v>932</v>
      </c>
      <c r="R49" s="463" t="s">
        <v>933</v>
      </c>
      <c r="S49" s="459" t="s">
        <v>3327</v>
      </c>
      <c r="T49" s="459" t="s">
        <v>3328</v>
      </c>
      <c r="U49" s="459" t="s">
        <v>3329</v>
      </c>
      <c r="V49" s="497" t="s">
        <v>4374</v>
      </c>
      <c r="W49" s="462" t="s">
        <v>4007</v>
      </c>
      <c r="X49" s="462" t="s">
        <v>4008</v>
      </c>
      <c r="Y49" s="462" t="s">
        <v>4009</v>
      </c>
      <c r="Z49" s="457" t="s">
        <v>908</v>
      </c>
      <c r="AA49" s="457" t="s">
        <v>1148</v>
      </c>
      <c r="AB49" s="457" t="s">
        <v>1149</v>
      </c>
      <c r="AC49" s="457" t="s">
        <v>1150</v>
      </c>
      <c r="AD49" s="457" t="s">
        <v>1174</v>
      </c>
      <c r="AE49" s="457" t="s">
        <v>1175</v>
      </c>
      <c r="AF49" s="463" t="s">
        <v>1176</v>
      </c>
      <c r="AG49" s="466">
        <v>41449</v>
      </c>
      <c r="AH49" s="471" t="s">
        <v>1153</v>
      </c>
      <c r="AI49" s="467"/>
      <c r="AJ49" s="467"/>
      <c r="AK49" s="480" t="s">
        <v>3573</v>
      </c>
      <c r="AL49" s="457">
        <f>+VLOOKUP(AM49,[7]Sheet2!$B$1:$F$224,5,FALSE)</f>
        <v>24</v>
      </c>
      <c r="AM49" s="433" t="s">
        <v>3055</v>
      </c>
      <c r="AN49" s="468"/>
      <c r="AO49" s="468"/>
      <c r="AP49" s="469">
        <f t="shared" si="3"/>
        <v>42</v>
      </c>
      <c r="AQ49" s="456" t="s">
        <v>2614</v>
      </c>
      <c r="AR49" s="455">
        <f t="shared" si="4"/>
        <v>1</v>
      </c>
      <c r="AS49" s="455">
        <f t="shared" si="0"/>
        <v>0</v>
      </c>
      <c r="AT49" s="455">
        <f t="shared" si="2"/>
        <v>1</v>
      </c>
      <c r="AU49" s="467">
        <v>1</v>
      </c>
      <c r="AV49" s="467">
        <v>0</v>
      </c>
      <c r="AW49" s="467">
        <v>1</v>
      </c>
    </row>
    <row r="50" spans="1:50" s="65" customFormat="1" ht="55.5" hidden="1" customHeight="1">
      <c r="A50" s="450">
        <f t="shared" si="1"/>
        <v>44</v>
      </c>
      <c r="B50" s="457" t="s">
        <v>109</v>
      </c>
      <c r="C50" s="457" t="s">
        <v>913</v>
      </c>
      <c r="D50" s="457" t="s">
        <v>1154</v>
      </c>
      <c r="E50" s="457" t="s">
        <v>108</v>
      </c>
      <c r="F50" s="459" t="s">
        <v>6443</v>
      </c>
      <c r="G50" s="457" t="s">
        <v>63</v>
      </c>
      <c r="H50" s="457" t="s">
        <v>1087</v>
      </c>
      <c r="I50" s="457" t="s">
        <v>1088</v>
      </c>
      <c r="J50" s="457" t="s">
        <v>905</v>
      </c>
      <c r="K50" s="457" t="s">
        <v>2573</v>
      </c>
      <c r="L50" s="457"/>
      <c r="M50" s="458"/>
      <c r="N50" s="458" t="s">
        <v>677</v>
      </c>
      <c r="O50" s="458">
        <v>2</v>
      </c>
      <c r="P50" s="457" t="s">
        <v>931</v>
      </c>
      <c r="Q50" s="353" t="s">
        <v>932</v>
      </c>
      <c r="R50" s="463" t="s">
        <v>933</v>
      </c>
      <c r="S50" s="459" t="s">
        <v>3327</v>
      </c>
      <c r="T50" s="459" t="s">
        <v>3328</v>
      </c>
      <c r="U50" s="459" t="s">
        <v>3329</v>
      </c>
      <c r="V50" s="461" t="s">
        <v>4289</v>
      </c>
      <c r="W50" s="462" t="s">
        <v>1101</v>
      </c>
      <c r="X50" s="462" t="s">
        <v>4291</v>
      </c>
      <c r="Y50" s="462" t="s">
        <v>3908</v>
      </c>
      <c r="Z50" s="457" t="s">
        <v>908</v>
      </c>
      <c r="AA50" s="457" t="s">
        <v>1155</v>
      </c>
      <c r="AB50" s="457" t="s">
        <v>1156</v>
      </c>
      <c r="AC50" s="457" t="s">
        <v>1157</v>
      </c>
      <c r="AD50" s="457" t="s">
        <v>4247</v>
      </c>
      <c r="AE50" s="457" t="s">
        <v>6444</v>
      </c>
      <c r="AF50" s="463" t="s">
        <v>4248</v>
      </c>
      <c r="AG50" s="508"/>
      <c r="AH50" s="471">
        <v>39277</v>
      </c>
      <c r="AI50" s="469" t="s">
        <v>3152</v>
      </c>
      <c r="AJ50" s="469"/>
      <c r="AK50" s="480" t="s">
        <v>3177</v>
      </c>
      <c r="AL50" s="457">
        <f>+VLOOKUP(AM50,[7]Sheet2!$B$1:$F$224,5,FALSE)</f>
        <v>5</v>
      </c>
      <c r="AM50" s="433" t="s">
        <v>3036</v>
      </c>
      <c r="AN50" s="468"/>
      <c r="AO50" s="468"/>
      <c r="AP50" s="469">
        <f t="shared" si="3"/>
        <v>43</v>
      </c>
      <c r="AQ50" s="509" t="s">
        <v>2262</v>
      </c>
      <c r="AR50" s="455">
        <f t="shared" si="4"/>
        <v>1</v>
      </c>
      <c r="AS50" s="455">
        <f t="shared" si="0"/>
        <v>0</v>
      </c>
      <c r="AT50" s="455">
        <f t="shared" si="2"/>
        <v>1</v>
      </c>
      <c r="AU50" s="467">
        <v>0</v>
      </c>
      <c r="AV50" s="467">
        <v>0</v>
      </c>
      <c r="AW50" s="467">
        <v>4</v>
      </c>
    </row>
    <row r="51" spans="1:50" s="65" customFormat="1" ht="65.25" hidden="1" customHeight="1">
      <c r="A51" s="450">
        <f t="shared" si="1"/>
        <v>45</v>
      </c>
      <c r="B51" s="450" t="s">
        <v>112</v>
      </c>
      <c r="C51" s="450" t="s">
        <v>902</v>
      </c>
      <c r="D51" s="450" t="s">
        <v>1158</v>
      </c>
      <c r="E51" s="450" t="s">
        <v>111</v>
      </c>
      <c r="F51" s="451" t="s">
        <v>6449</v>
      </c>
      <c r="G51" s="450" t="s">
        <v>111</v>
      </c>
      <c r="H51" s="450" t="s">
        <v>1159</v>
      </c>
      <c r="I51" s="450" t="s">
        <v>1158</v>
      </c>
      <c r="J51" s="450" t="s">
        <v>905</v>
      </c>
      <c r="K51" s="450" t="s">
        <v>2573</v>
      </c>
      <c r="L51" s="450"/>
      <c r="M51" s="450" t="str">
        <f>VLOOKUP(B51,'[6]TT SME 04.10.16'!$E$3:$G$69,3,0)</f>
        <v>Vùng 2</v>
      </c>
      <c r="N51" s="450" t="s">
        <v>678</v>
      </c>
      <c r="O51" s="450" t="s">
        <v>964</v>
      </c>
      <c r="P51" s="450" t="s">
        <v>924</v>
      </c>
      <c r="Q51" s="492" t="s">
        <v>925</v>
      </c>
      <c r="R51" s="451" t="s">
        <v>926</v>
      </c>
      <c r="S51" s="451" t="s">
        <v>3564</v>
      </c>
      <c r="T51" s="451" t="s">
        <v>3565</v>
      </c>
      <c r="U51" s="451" t="s">
        <v>3566</v>
      </c>
      <c r="V51" s="451"/>
      <c r="W51" s="501"/>
      <c r="X51" s="501"/>
      <c r="Y51" s="501"/>
      <c r="Z51" s="450" t="s">
        <v>908</v>
      </c>
      <c r="AA51" s="450" t="s">
        <v>1160</v>
      </c>
      <c r="AB51" s="450" t="s">
        <v>1161</v>
      </c>
      <c r="AC51" s="510" t="s">
        <v>1162</v>
      </c>
      <c r="AD51" s="450" t="s">
        <v>961</v>
      </c>
      <c r="AE51" s="450" t="s">
        <v>4010</v>
      </c>
      <c r="AF51" s="451" t="s">
        <v>3935</v>
      </c>
      <c r="AG51" s="452" t="s">
        <v>1164</v>
      </c>
      <c r="AH51" s="453" t="s">
        <v>1164</v>
      </c>
      <c r="AI51" s="503"/>
      <c r="AJ51" s="503"/>
      <c r="AK51" s="503"/>
      <c r="AL51" s="457">
        <f>+VLOOKUP(AM51,[7]Sheet2!$B$1:$F$224,5,FALSE)</f>
        <v>43</v>
      </c>
      <c r="AM51" s="433" t="s">
        <v>2715</v>
      </c>
      <c r="AN51" s="468"/>
      <c r="AO51" s="468"/>
      <c r="AP51" s="469">
        <f t="shared" si="3"/>
        <v>44</v>
      </c>
      <c r="AQ51" s="482" t="s">
        <v>2615</v>
      </c>
      <c r="AR51" s="455">
        <f t="shared" si="4"/>
        <v>1</v>
      </c>
      <c r="AS51" s="455">
        <f t="shared" si="0"/>
        <v>0</v>
      </c>
      <c r="AT51" s="455">
        <f t="shared" si="2"/>
        <v>1</v>
      </c>
      <c r="AU51" s="504">
        <v>1</v>
      </c>
      <c r="AV51" s="504">
        <v>0</v>
      </c>
      <c r="AW51" s="504">
        <v>0</v>
      </c>
    </row>
    <row r="52" spans="1:50" s="65" customFormat="1" ht="63.75" hidden="1" customHeight="1">
      <c r="A52" s="450">
        <f t="shared" si="1"/>
        <v>46</v>
      </c>
      <c r="B52" s="457" t="s">
        <v>132</v>
      </c>
      <c r="C52" s="457" t="s">
        <v>913</v>
      </c>
      <c r="D52" s="457" t="s">
        <v>3345</v>
      </c>
      <c r="E52" s="457" t="s">
        <v>131</v>
      </c>
      <c r="F52" s="459" t="s">
        <v>6449</v>
      </c>
      <c r="G52" s="457" t="s">
        <v>111</v>
      </c>
      <c r="H52" s="457" t="s">
        <v>1159</v>
      </c>
      <c r="I52" s="457" t="s">
        <v>1158</v>
      </c>
      <c r="J52" s="457" t="s">
        <v>905</v>
      </c>
      <c r="K52" s="457" t="s">
        <v>2573</v>
      </c>
      <c r="L52" s="457"/>
      <c r="M52" s="458"/>
      <c r="N52" s="458" t="s">
        <v>677</v>
      </c>
      <c r="O52" s="458">
        <v>5</v>
      </c>
      <c r="P52" s="457" t="s">
        <v>931</v>
      </c>
      <c r="Q52" s="353" t="s">
        <v>932</v>
      </c>
      <c r="R52" s="463" t="s">
        <v>933</v>
      </c>
      <c r="S52" s="459" t="s">
        <v>3327</v>
      </c>
      <c r="T52" s="459" t="s">
        <v>3328</v>
      </c>
      <c r="U52" s="459" t="s">
        <v>3329</v>
      </c>
      <c r="V52" s="497"/>
      <c r="W52" s="459"/>
      <c r="X52" s="459"/>
      <c r="Y52" s="459"/>
      <c r="Z52" s="457" t="s">
        <v>908</v>
      </c>
      <c r="AA52" s="457" t="s">
        <v>3346</v>
      </c>
      <c r="AB52" s="457" t="s">
        <v>1165</v>
      </c>
      <c r="AC52" s="457" t="s">
        <v>1166</v>
      </c>
      <c r="AD52" s="457" t="s">
        <v>4005</v>
      </c>
      <c r="AE52" s="478" t="s">
        <v>6447</v>
      </c>
      <c r="AF52" s="463" t="s">
        <v>6448</v>
      </c>
      <c r="AG52" s="466">
        <v>40900</v>
      </c>
      <c r="AH52" s="471" t="s">
        <v>1168</v>
      </c>
      <c r="AI52" s="469"/>
      <c r="AJ52" s="511">
        <v>43748</v>
      </c>
      <c r="AK52" s="467"/>
      <c r="AL52" s="457">
        <f>+VLOOKUP(AM52,[7]Sheet2!$B$1:$F$224,5,FALSE)</f>
        <v>4</v>
      </c>
      <c r="AM52" s="433" t="s">
        <v>3059</v>
      </c>
      <c r="AN52" s="468"/>
      <c r="AO52" s="468"/>
      <c r="AP52" s="469">
        <f t="shared" si="3"/>
        <v>45</v>
      </c>
      <c r="AQ52" s="482" t="s">
        <v>3155</v>
      </c>
      <c r="AR52" s="455">
        <f>+COUNTIFS($C$8:$C$241,$AN$4,$K$8:$K$241,$AQ52)</f>
        <v>1</v>
      </c>
      <c r="AS52" s="455">
        <f>+COUNTIFS($C$8:$C$239,$AO$4,$K$8:$K$239,$AQ52)</f>
        <v>0</v>
      </c>
      <c r="AT52" s="455">
        <f>AR52+AS52</f>
        <v>1</v>
      </c>
      <c r="AU52" s="467">
        <v>1</v>
      </c>
      <c r="AV52" s="467">
        <v>0</v>
      </c>
      <c r="AW52" s="467">
        <v>0</v>
      </c>
    </row>
    <row r="53" spans="1:50" s="65" customFormat="1" ht="47.25" hidden="1">
      <c r="A53" s="450">
        <f t="shared" si="1"/>
        <v>47</v>
      </c>
      <c r="B53" s="457" t="s">
        <v>99</v>
      </c>
      <c r="C53" s="457" t="s">
        <v>913</v>
      </c>
      <c r="D53" s="457" t="s">
        <v>1169</v>
      </c>
      <c r="E53" s="457" t="s">
        <v>98</v>
      </c>
      <c r="F53" s="459" t="s">
        <v>6449</v>
      </c>
      <c r="G53" s="457" t="s">
        <v>111</v>
      </c>
      <c r="H53" s="457" t="s">
        <v>1159</v>
      </c>
      <c r="I53" s="457" t="s">
        <v>1158</v>
      </c>
      <c r="J53" s="457" t="s">
        <v>905</v>
      </c>
      <c r="K53" s="457" t="s">
        <v>2573</v>
      </c>
      <c r="L53" s="457" t="s">
        <v>1170</v>
      </c>
      <c r="M53" s="458"/>
      <c r="N53" s="458" t="s">
        <v>677</v>
      </c>
      <c r="O53" s="458">
        <v>2</v>
      </c>
      <c r="P53" s="457" t="s">
        <v>931</v>
      </c>
      <c r="Q53" s="353" t="s">
        <v>932</v>
      </c>
      <c r="R53" s="463" t="s">
        <v>933</v>
      </c>
      <c r="S53" s="459" t="s">
        <v>3327</v>
      </c>
      <c r="T53" s="459" t="s">
        <v>3328</v>
      </c>
      <c r="U53" s="459" t="s">
        <v>3329</v>
      </c>
      <c r="V53" s="451" t="s">
        <v>4374</v>
      </c>
      <c r="W53" s="501" t="s">
        <v>4007</v>
      </c>
      <c r="X53" s="501" t="s">
        <v>4008</v>
      </c>
      <c r="Y53" s="459" t="s">
        <v>4009</v>
      </c>
      <c r="Z53" s="457" t="s">
        <v>908</v>
      </c>
      <c r="AA53" s="457" t="s">
        <v>1171</v>
      </c>
      <c r="AB53" s="457" t="s">
        <v>1172</v>
      </c>
      <c r="AC53" s="457" t="s">
        <v>1173</v>
      </c>
      <c r="AD53" s="457" t="s">
        <v>1174</v>
      </c>
      <c r="AE53" s="478" t="s">
        <v>1175</v>
      </c>
      <c r="AF53" s="463" t="s">
        <v>1176</v>
      </c>
      <c r="AG53" s="466">
        <v>42186</v>
      </c>
      <c r="AH53" s="512">
        <v>42208</v>
      </c>
      <c r="AI53" s="513"/>
      <c r="AJ53" s="513"/>
      <c r="AK53" s="467"/>
      <c r="AL53" s="457">
        <f>+VLOOKUP(AM53,[7]Sheet2!$B$1:$F$224,5,FALSE)</f>
        <v>29</v>
      </c>
      <c r="AM53" s="433" t="s">
        <v>3029</v>
      </c>
      <c r="AN53" s="468"/>
      <c r="AO53" s="468"/>
      <c r="AP53" s="469">
        <f t="shared" si="3"/>
        <v>46</v>
      </c>
      <c r="AQ53" s="482" t="s">
        <v>6450</v>
      </c>
      <c r="AR53" s="455">
        <f t="shared" ref="AR53:AR54" si="5">+COUNTIFS($C$8:$C$241,$AN$4,$K$8:$K$241,$AQ53)</f>
        <v>1</v>
      </c>
      <c r="AS53" s="455">
        <f t="shared" ref="AS53:AS54" si="6">+COUNTIFS($C$8:$C$239,$AO$4,$K$8:$K$239,$AQ53)</f>
        <v>0</v>
      </c>
      <c r="AT53" s="455">
        <f t="shared" ref="AT53:AT54" si="7">AR53+AS53</f>
        <v>1</v>
      </c>
      <c r="AU53" s="467">
        <v>1</v>
      </c>
      <c r="AV53" s="467">
        <v>0</v>
      </c>
      <c r="AW53" s="467">
        <v>0</v>
      </c>
    </row>
    <row r="54" spans="1:50" s="65" customFormat="1" ht="39.75" hidden="1" customHeight="1">
      <c r="A54" s="450">
        <f t="shared" si="1"/>
        <v>48</v>
      </c>
      <c r="B54" s="457" t="s">
        <v>18</v>
      </c>
      <c r="C54" s="457" t="s">
        <v>913</v>
      </c>
      <c r="D54" s="457" t="s">
        <v>1177</v>
      </c>
      <c r="E54" s="457" t="s">
        <v>17</v>
      </c>
      <c r="F54" s="459" t="s">
        <v>6449</v>
      </c>
      <c r="G54" s="457" t="s">
        <v>111</v>
      </c>
      <c r="H54" s="457" t="s">
        <v>1159</v>
      </c>
      <c r="I54" s="457" t="s">
        <v>1158</v>
      </c>
      <c r="J54" s="457" t="s">
        <v>905</v>
      </c>
      <c r="K54" s="457" t="s">
        <v>2573</v>
      </c>
      <c r="L54" s="457"/>
      <c r="M54" s="458"/>
      <c r="N54" s="458" t="s">
        <v>678</v>
      </c>
      <c r="O54" s="458">
        <v>1</v>
      </c>
      <c r="P54" s="457" t="s">
        <v>924</v>
      </c>
      <c r="Q54" s="353" t="s">
        <v>925</v>
      </c>
      <c r="R54" s="463" t="s">
        <v>926</v>
      </c>
      <c r="S54" s="463" t="s">
        <v>3564</v>
      </c>
      <c r="T54" s="459" t="s">
        <v>3565</v>
      </c>
      <c r="U54" s="463" t="s">
        <v>3566</v>
      </c>
      <c r="V54" s="461"/>
      <c r="W54" s="463"/>
      <c r="X54" s="463"/>
      <c r="Y54" s="463"/>
      <c r="Z54" s="457" t="s">
        <v>908</v>
      </c>
      <c r="AA54" s="457" t="s">
        <v>1178</v>
      </c>
      <c r="AB54" s="184" t="s">
        <v>1179</v>
      </c>
      <c r="AC54" s="514" t="s">
        <v>1180</v>
      </c>
      <c r="AD54" s="487" t="s">
        <v>1028</v>
      </c>
      <c r="AE54" s="487" t="s">
        <v>1029</v>
      </c>
      <c r="AF54" s="487" t="s">
        <v>1030</v>
      </c>
      <c r="AG54" s="466" t="s">
        <v>1182</v>
      </c>
      <c r="AH54" s="475" t="s">
        <v>1182</v>
      </c>
      <c r="AI54" s="467"/>
      <c r="AJ54" s="467"/>
      <c r="AK54" s="467"/>
      <c r="AL54" s="457">
        <f>+VLOOKUP(AM54,[7]Sheet2!$B$1:$F$224,5,FALSE)</f>
        <v>46</v>
      </c>
      <c r="AM54" s="433" t="s">
        <v>2919</v>
      </c>
      <c r="AN54" s="468"/>
      <c r="AO54" s="468"/>
      <c r="AP54" s="469">
        <f t="shared" si="3"/>
        <v>47</v>
      </c>
      <c r="AQ54" s="515" t="s">
        <v>6451</v>
      </c>
      <c r="AR54" s="455">
        <f t="shared" si="5"/>
        <v>1</v>
      </c>
      <c r="AS54" s="455">
        <f t="shared" si="6"/>
        <v>0</v>
      </c>
      <c r="AT54" s="455">
        <f t="shared" si="7"/>
        <v>1</v>
      </c>
      <c r="AU54" s="516">
        <f t="shared" ref="AU54:AW54" si="8">SUM(AU8:AU53)</f>
        <v>210</v>
      </c>
      <c r="AV54" s="516">
        <f t="shared" si="8"/>
        <v>271</v>
      </c>
      <c r="AW54" s="516">
        <f t="shared" si="8"/>
        <v>154</v>
      </c>
    </row>
    <row r="55" spans="1:50" s="65" customFormat="1" ht="42" hidden="1" customHeight="1">
      <c r="A55" s="450">
        <f t="shared" si="1"/>
        <v>49</v>
      </c>
      <c r="B55" s="457" t="s">
        <v>81</v>
      </c>
      <c r="C55" s="457" t="s">
        <v>913</v>
      </c>
      <c r="D55" s="457" t="s">
        <v>1183</v>
      </c>
      <c r="E55" s="457" t="s">
        <v>80</v>
      </c>
      <c r="F55" s="459" t="s">
        <v>6449</v>
      </c>
      <c r="G55" s="457" t="s">
        <v>111</v>
      </c>
      <c r="H55" s="457" t="s">
        <v>1159</v>
      </c>
      <c r="I55" s="457" t="s">
        <v>1158</v>
      </c>
      <c r="J55" s="457" t="s">
        <v>905</v>
      </c>
      <c r="K55" s="457" t="s">
        <v>2573</v>
      </c>
      <c r="L55" s="457"/>
      <c r="M55" s="458"/>
      <c r="N55" s="458" t="s">
        <v>678</v>
      </c>
      <c r="O55" s="458">
        <v>1</v>
      </c>
      <c r="P55" s="457" t="s">
        <v>924</v>
      </c>
      <c r="Q55" s="353" t="s">
        <v>925</v>
      </c>
      <c r="R55" s="463" t="s">
        <v>926</v>
      </c>
      <c r="S55" s="463" t="s">
        <v>3564</v>
      </c>
      <c r="T55" s="459" t="s">
        <v>3565</v>
      </c>
      <c r="U55" s="463" t="s">
        <v>3566</v>
      </c>
      <c r="V55" s="461"/>
      <c r="W55" s="463"/>
      <c r="X55" s="463"/>
      <c r="Y55" s="463"/>
      <c r="Z55" s="457" t="s">
        <v>908</v>
      </c>
      <c r="AA55" s="457" t="s">
        <v>3156</v>
      </c>
      <c r="AB55" s="184" t="s">
        <v>1184</v>
      </c>
      <c r="AC55" s="514" t="s">
        <v>1185</v>
      </c>
      <c r="AD55" s="457" t="s">
        <v>1193</v>
      </c>
      <c r="AE55" s="478" t="s">
        <v>3340</v>
      </c>
      <c r="AF55" s="457" t="s">
        <v>3341</v>
      </c>
      <c r="AG55" s="488" t="s">
        <v>1187</v>
      </c>
      <c r="AH55" s="512" t="s">
        <v>1187</v>
      </c>
      <c r="AI55" s="467"/>
      <c r="AJ55" s="467"/>
      <c r="AK55" s="467"/>
      <c r="AL55" s="457">
        <f>+VLOOKUP(AM55,[7]Sheet2!$B$1:$F$224,5,FALSE)</f>
        <v>17</v>
      </c>
      <c r="AM55" s="433" t="s">
        <v>2982</v>
      </c>
      <c r="AN55" s="468"/>
      <c r="AO55" s="517"/>
      <c r="AP55" s="469"/>
      <c r="AQ55" s="518" t="s">
        <v>3574</v>
      </c>
      <c r="AR55" s="519">
        <f>SUM(AR8:AR54)</f>
        <v>66</v>
      </c>
      <c r="AS55" s="519">
        <f>SUM(AS8:AS53)</f>
        <v>168</v>
      </c>
      <c r="AT55" s="519">
        <f>SUM(AT8:AT54)</f>
        <v>234</v>
      </c>
      <c r="AU55" s="517"/>
      <c r="AV55" s="517"/>
      <c r="AW55" s="517"/>
      <c r="AX55" s="69"/>
    </row>
    <row r="56" spans="1:50" s="65" customFormat="1" ht="47.25" hidden="1">
      <c r="A56" s="450">
        <f t="shared" si="1"/>
        <v>50</v>
      </c>
      <c r="B56" s="457" t="s">
        <v>136</v>
      </c>
      <c r="C56" s="457" t="s">
        <v>913</v>
      </c>
      <c r="D56" s="457" t="s">
        <v>1188</v>
      </c>
      <c r="E56" s="457" t="s">
        <v>135</v>
      </c>
      <c r="F56" s="459" t="s">
        <v>6449</v>
      </c>
      <c r="G56" s="457" t="s">
        <v>111</v>
      </c>
      <c r="H56" s="457" t="s">
        <v>1159</v>
      </c>
      <c r="I56" s="457" t="s">
        <v>1158</v>
      </c>
      <c r="J56" s="457" t="s">
        <v>905</v>
      </c>
      <c r="K56" s="457" t="s">
        <v>2573</v>
      </c>
      <c r="L56" s="457" t="s">
        <v>1189</v>
      </c>
      <c r="M56" s="458"/>
      <c r="N56" s="458" t="s">
        <v>678</v>
      </c>
      <c r="O56" s="458">
        <v>2</v>
      </c>
      <c r="P56" s="457" t="s">
        <v>924</v>
      </c>
      <c r="Q56" s="353" t="s">
        <v>925</v>
      </c>
      <c r="R56" s="463" t="s">
        <v>926</v>
      </c>
      <c r="S56" s="463" t="s">
        <v>3564</v>
      </c>
      <c r="T56" s="459" t="s">
        <v>3565</v>
      </c>
      <c r="U56" s="463" t="s">
        <v>3566</v>
      </c>
      <c r="V56" s="461" t="s">
        <v>4345</v>
      </c>
      <c r="W56" s="462" t="s">
        <v>1181</v>
      </c>
      <c r="X56" s="462" t="s">
        <v>3906</v>
      </c>
      <c r="Y56" s="462" t="s">
        <v>4347</v>
      </c>
      <c r="Z56" s="457" t="s">
        <v>908</v>
      </c>
      <c r="AA56" s="457" t="s">
        <v>1190</v>
      </c>
      <c r="AB56" s="457" t="s">
        <v>1191</v>
      </c>
      <c r="AC56" s="514" t="s">
        <v>1192</v>
      </c>
      <c r="AD56" s="457" t="s">
        <v>3347</v>
      </c>
      <c r="AE56" s="478" t="s">
        <v>3348</v>
      </c>
      <c r="AF56" s="457" t="s">
        <v>3349</v>
      </c>
      <c r="AG56" s="466">
        <v>40382</v>
      </c>
      <c r="AH56" s="471">
        <v>40382</v>
      </c>
      <c r="AI56" s="467"/>
      <c r="AJ56" s="467"/>
      <c r="AK56" s="467" t="s">
        <v>3342</v>
      </c>
      <c r="AL56" s="457">
        <f>+VLOOKUP(AM56,[7]Sheet2!$B$1:$F$224,5,FALSE)</f>
        <v>4</v>
      </c>
      <c r="AM56" s="433" t="s">
        <v>3063</v>
      </c>
      <c r="AN56" s="468"/>
      <c r="AO56" s="517"/>
      <c r="AP56" s="520"/>
      <c r="AQ56" s="521"/>
      <c r="AR56" s="522"/>
      <c r="AS56" s="522"/>
      <c r="AT56" s="522"/>
      <c r="AU56" s="517"/>
      <c r="AV56" s="517"/>
      <c r="AW56" s="517"/>
      <c r="AX56" s="69"/>
    </row>
    <row r="57" spans="1:50" s="65" customFormat="1" ht="45" hidden="1" customHeight="1">
      <c r="A57" s="450">
        <f t="shared" si="1"/>
        <v>51</v>
      </c>
      <c r="B57" s="457" t="s">
        <v>72</v>
      </c>
      <c r="C57" s="457" t="s">
        <v>913</v>
      </c>
      <c r="D57" s="457" t="s">
        <v>1194</v>
      </c>
      <c r="E57" s="457" t="s">
        <v>71</v>
      </c>
      <c r="F57" s="459" t="s">
        <v>6449</v>
      </c>
      <c r="G57" s="457" t="s">
        <v>111</v>
      </c>
      <c r="H57" s="457" t="s">
        <v>1159</v>
      </c>
      <c r="I57" s="457" t="s">
        <v>1158</v>
      </c>
      <c r="J57" s="457" t="s">
        <v>905</v>
      </c>
      <c r="K57" s="457" t="s">
        <v>2573</v>
      </c>
      <c r="L57" s="457"/>
      <c r="M57" s="458"/>
      <c r="N57" s="458" t="s">
        <v>678</v>
      </c>
      <c r="O57" s="458">
        <v>2</v>
      </c>
      <c r="P57" s="457" t="s">
        <v>924</v>
      </c>
      <c r="Q57" s="353" t="s">
        <v>925</v>
      </c>
      <c r="R57" s="463" t="s">
        <v>926</v>
      </c>
      <c r="S57" s="463" t="s">
        <v>3564</v>
      </c>
      <c r="T57" s="459" t="s">
        <v>3565</v>
      </c>
      <c r="U57" s="463" t="s">
        <v>3566</v>
      </c>
      <c r="V57" s="461" t="s">
        <v>4295</v>
      </c>
      <c r="W57" s="462" t="s">
        <v>1186</v>
      </c>
      <c r="X57" s="462" t="s">
        <v>4297</v>
      </c>
      <c r="Y57" s="462" t="s">
        <v>4298</v>
      </c>
      <c r="Z57" s="457" t="s">
        <v>908</v>
      </c>
      <c r="AA57" s="457" t="s">
        <v>1195</v>
      </c>
      <c r="AB57" s="491" t="s">
        <v>1196</v>
      </c>
      <c r="AC57" s="514" t="s">
        <v>1197</v>
      </c>
      <c r="AD57" s="457" t="s">
        <v>1203</v>
      </c>
      <c r="AE57" s="457" t="s">
        <v>1204</v>
      </c>
      <c r="AF57" s="457" t="s">
        <v>1205</v>
      </c>
      <c r="AG57" s="479" t="s">
        <v>1198</v>
      </c>
      <c r="AH57" s="479" t="s">
        <v>1198</v>
      </c>
      <c r="AI57" s="467"/>
      <c r="AJ57" s="467"/>
      <c r="AK57" s="467" t="s">
        <v>3177</v>
      </c>
      <c r="AL57" s="457">
        <f>+VLOOKUP(AM57,[7]Sheet2!$B$1:$F$224,5,FALSE)</f>
        <v>3</v>
      </c>
      <c r="AM57" s="433" t="s">
        <v>2973</v>
      </c>
      <c r="AN57" s="468"/>
      <c r="AO57" s="517"/>
      <c r="AP57" s="520"/>
      <c r="AQ57" s="521"/>
      <c r="AR57" s="522"/>
      <c r="AS57" s="522"/>
      <c r="AT57" s="522"/>
      <c r="AU57" s="517"/>
      <c r="AV57" s="517"/>
      <c r="AW57" s="517"/>
      <c r="AX57" s="69"/>
    </row>
    <row r="58" spans="1:50" s="65" customFormat="1" ht="43.5" hidden="1" customHeight="1">
      <c r="A58" s="450">
        <f t="shared" si="1"/>
        <v>52</v>
      </c>
      <c r="B58" s="457" t="s">
        <v>28</v>
      </c>
      <c r="C58" s="457" t="s">
        <v>913</v>
      </c>
      <c r="D58" s="457" t="s">
        <v>1199</v>
      </c>
      <c r="E58" s="457" t="s">
        <v>27</v>
      </c>
      <c r="F58" s="459" t="s">
        <v>6449</v>
      </c>
      <c r="G58" s="457" t="s">
        <v>111</v>
      </c>
      <c r="H58" s="457" t="s">
        <v>1159</v>
      </c>
      <c r="I58" s="457" t="s">
        <v>1158</v>
      </c>
      <c r="J58" s="457" t="s">
        <v>905</v>
      </c>
      <c r="K58" s="457" t="s">
        <v>2573</v>
      </c>
      <c r="L58" s="457"/>
      <c r="M58" s="458"/>
      <c r="N58" s="458" t="s">
        <v>678</v>
      </c>
      <c r="O58" s="458">
        <v>2</v>
      </c>
      <c r="P58" s="457" t="s">
        <v>924</v>
      </c>
      <c r="Q58" s="353" t="s">
        <v>925</v>
      </c>
      <c r="R58" s="463" t="s">
        <v>926</v>
      </c>
      <c r="S58" s="463" t="s">
        <v>3564</v>
      </c>
      <c r="T58" s="459" t="s">
        <v>3565</v>
      </c>
      <c r="U58" s="463" t="s">
        <v>3566</v>
      </c>
      <c r="V58" s="461" t="s">
        <v>4295</v>
      </c>
      <c r="W58" s="462" t="s">
        <v>1186</v>
      </c>
      <c r="X58" s="462" t="s">
        <v>4297</v>
      </c>
      <c r="Y58" s="462" t="s">
        <v>4298</v>
      </c>
      <c r="Z58" s="457" t="s">
        <v>908</v>
      </c>
      <c r="AA58" s="457" t="s">
        <v>1200</v>
      </c>
      <c r="AB58" s="184" t="s">
        <v>1201</v>
      </c>
      <c r="AC58" s="514" t="s">
        <v>1202</v>
      </c>
      <c r="AD58" s="457" t="s">
        <v>1203</v>
      </c>
      <c r="AE58" s="457" t="s">
        <v>1204</v>
      </c>
      <c r="AF58" s="457" t="s">
        <v>1205</v>
      </c>
      <c r="AG58" s="466" t="s">
        <v>1206</v>
      </c>
      <c r="AH58" s="471" t="s">
        <v>1206</v>
      </c>
      <c r="AI58" s="467"/>
      <c r="AJ58" s="467"/>
      <c r="AK58" s="467"/>
      <c r="AL58" s="457">
        <f>+VLOOKUP(AM58,[7]Sheet2!$B$1:$F$224,5,FALSE)</f>
        <v>3</v>
      </c>
      <c r="AM58" s="433" t="s">
        <v>2931</v>
      </c>
      <c r="AN58" s="468"/>
      <c r="AO58" s="517"/>
      <c r="AP58" s="520"/>
      <c r="AQ58" s="521"/>
      <c r="AR58" s="522"/>
      <c r="AS58" s="522"/>
      <c r="AT58" s="522"/>
      <c r="AU58" s="517"/>
      <c r="AV58" s="517"/>
      <c r="AW58" s="517"/>
      <c r="AX58" s="69"/>
    </row>
    <row r="59" spans="1:50" s="65" customFormat="1" ht="63" hidden="1">
      <c r="A59" s="450">
        <f t="shared" si="1"/>
        <v>53</v>
      </c>
      <c r="B59" s="457" t="s">
        <v>97</v>
      </c>
      <c r="C59" s="457" t="s">
        <v>913</v>
      </c>
      <c r="D59" s="457" t="s">
        <v>3350</v>
      </c>
      <c r="E59" s="457" t="s">
        <v>96</v>
      </c>
      <c r="F59" s="459" t="s">
        <v>6449</v>
      </c>
      <c r="G59" s="457" t="s">
        <v>111</v>
      </c>
      <c r="H59" s="457" t="s">
        <v>1159</v>
      </c>
      <c r="I59" s="457" t="s">
        <v>1158</v>
      </c>
      <c r="J59" s="457" t="s">
        <v>905</v>
      </c>
      <c r="K59" s="457" t="s">
        <v>2573</v>
      </c>
      <c r="L59" s="457"/>
      <c r="M59" s="458" t="s">
        <v>673</v>
      </c>
      <c r="N59" s="458" t="s">
        <v>678</v>
      </c>
      <c r="O59" s="458">
        <v>1</v>
      </c>
      <c r="P59" s="457" t="s">
        <v>924</v>
      </c>
      <c r="Q59" s="353" t="s">
        <v>925</v>
      </c>
      <c r="R59" s="463" t="s">
        <v>926</v>
      </c>
      <c r="S59" s="463" t="s">
        <v>3564</v>
      </c>
      <c r="T59" s="459" t="s">
        <v>3565</v>
      </c>
      <c r="U59" s="463" t="s">
        <v>3566</v>
      </c>
      <c r="V59" s="461" t="s">
        <v>4345</v>
      </c>
      <c r="W59" s="462" t="s">
        <v>1181</v>
      </c>
      <c r="X59" s="462" t="s">
        <v>3906</v>
      </c>
      <c r="Y59" s="462" t="s">
        <v>4347</v>
      </c>
      <c r="Z59" s="457" t="s">
        <v>908</v>
      </c>
      <c r="AA59" s="457" t="s">
        <v>3439</v>
      </c>
      <c r="AB59" s="491" t="s">
        <v>1207</v>
      </c>
      <c r="AC59" s="514" t="s">
        <v>1208</v>
      </c>
      <c r="AD59" s="457" t="s">
        <v>1181</v>
      </c>
      <c r="AE59" s="478" t="s">
        <v>3906</v>
      </c>
      <c r="AF59" s="463" t="s">
        <v>3936</v>
      </c>
      <c r="AG59" s="466" t="s">
        <v>1209</v>
      </c>
      <c r="AH59" s="471" t="s">
        <v>1210</v>
      </c>
      <c r="AI59" s="456"/>
      <c r="AJ59" s="456"/>
      <c r="AK59" s="456" t="s">
        <v>3151</v>
      </c>
      <c r="AL59" s="457">
        <f>+VLOOKUP(AM59,[7]Sheet2!$B$1:$F$224,5,FALSE)</f>
        <v>6</v>
      </c>
      <c r="AM59" s="433" t="s">
        <v>3050</v>
      </c>
      <c r="AN59" s="468"/>
      <c r="AO59" s="517"/>
      <c r="AP59" s="520"/>
      <c r="AQ59" s="521"/>
      <c r="AR59" s="522"/>
      <c r="AS59" s="522"/>
      <c r="AT59" s="522"/>
      <c r="AU59" s="517"/>
      <c r="AV59" s="517"/>
      <c r="AW59" s="517"/>
      <c r="AX59" s="69"/>
    </row>
    <row r="60" spans="1:50" s="65" customFormat="1" ht="47.25" hidden="1">
      <c r="A60" s="450">
        <f t="shared" si="1"/>
        <v>54</v>
      </c>
      <c r="B60" s="487" t="s">
        <v>124</v>
      </c>
      <c r="C60" s="487" t="s">
        <v>913</v>
      </c>
      <c r="D60" s="487" t="s">
        <v>1211</v>
      </c>
      <c r="E60" s="487" t="s">
        <v>123</v>
      </c>
      <c r="F60" s="459" t="s">
        <v>6449</v>
      </c>
      <c r="G60" s="523" t="s">
        <v>111</v>
      </c>
      <c r="H60" s="523" t="s">
        <v>1159</v>
      </c>
      <c r="I60" s="487" t="s">
        <v>1158</v>
      </c>
      <c r="J60" s="487" t="s">
        <v>905</v>
      </c>
      <c r="K60" s="487" t="s">
        <v>2573</v>
      </c>
      <c r="L60" s="523"/>
      <c r="M60" s="524" t="s">
        <v>673</v>
      </c>
      <c r="N60" s="524" t="s">
        <v>677</v>
      </c>
      <c r="O60" s="458" t="s">
        <v>964</v>
      </c>
      <c r="P60" s="487" t="s">
        <v>931</v>
      </c>
      <c r="Q60" s="523" t="s">
        <v>932</v>
      </c>
      <c r="R60" s="523" t="s">
        <v>1054</v>
      </c>
      <c r="S60" s="459" t="s">
        <v>3327</v>
      </c>
      <c r="T60" s="459" t="s">
        <v>3328</v>
      </c>
      <c r="U60" s="459" t="s">
        <v>3329</v>
      </c>
      <c r="V60" s="497"/>
      <c r="W60" s="459"/>
      <c r="X60" s="459"/>
      <c r="Y60" s="459"/>
      <c r="Z60" s="523" t="s">
        <v>908</v>
      </c>
      <c r="AA60" s="523" t="s">
        <v>1212</v>
      </c>
      <c r="AB60" s="487" t="s">
        <v>1213</v>
      </c>
      <c r="AC60" s="487" t="s">
        <v>1214</v>
      </c>
      <c r="AD60" s="457" t="s">
        <v>4013</v>
      </c>
      <c r="AE60" s="478" t="s">
        <v>4014</v>
      </c>
      <c r="AF60" s="463" t="s">
        <v>4015</v>
      </c>
      <c r="AG60" s="488" t="s">
        <v>1215</v>
      </c>
      <c r="AH60" s="489" t="s">
        <v>1215</v>
      </c>
      <c r="AI60" s="525"/>
      <c r="AJ60" s="525"/>
      <c r="AK60" s="525"/>
      <c r="AL60" s="457">
        <f>+VLOOKUP(AM60,[7]Sheet2!$B$1:$F$224,5,FALSE)</f>
        <v>43</v>
      </c>
      <c r="AM60" s="433" t="s">
        <v>1211</v>
      </c>
      <c r="AN60" s="468"/>
      <c r="AO60" s="517"/>
      <c r="AP60" s="520"/>
      <c r="AQ60" s="521"/>
      <c r="AR60" s="522"/>
      <c r="AS60" s="522"/>
      <c r="AT60" s="522"/>
      <c r="AU60" s="517"/>
      <c r="AV60" s="517"/>
      <c r="AW60" s="517"/>
      <c r="AX60" s="69"/>
    </row>
    <row r="61" spans="1:50" s="65" customFormat="1" ht="43.5" hidden="1" customHeight="1">
      <c r="A61" s="450">
        <f t="shared" si="1"/>
        <v>55</v>
      </c>
      <c r="B61" s="457" t="s">
        <v>117</v>
      </c>
      <c r="C61" s="457" t="s">
        <v>913</v>
      </c>
      <c r="D61" s="457" t="s">
        <v>1216</v>
      </c>
      <c r="E61" s="457" t="s">
        <v>116</v>
      </c>
      <c r="F61" s="459" t="s">
        <v>6449</v>
      </c>
      <c r="G61" s="457" t="s">
        <v>111</v>
      </c>
      <c r="H61" s="457" t="s">
        <v>1159</v>
      </c>
      <c r="I61" s="457" t="s">
        <v>1158</v>
      </c>
      <c r="J61" s="457" t="s">
        <v>905</v>
      </c>
      <c r="K61" s="457" t="s">
        <v>2573</v>
      </c>
      <c r="L61" s="457"/>
      <c r="M61" s="458"/>
      <c r="N61" s="458" t="s">
        <v>677</v>
      </c>
      <c r="O61" s="458">
        <v>1</v>
      </c>
      <c r="P61" s="457" t="s">
        <v>931</v>
      </c>
      <c r="Q61" s="353" t="s">
        <v>932</v>
      </c>
      <c r="R61" s="463" t="s">
        <v>933</v>
      </c>
      <c r="S61" s="459" t="s">
        <v>3327</v>
      </c>
      <c r="T61" s="459" t="s">
        <v>3328</v>
      </c>
      <c r="U61" s="459" t="s">
        <v>3329</v>
      </c>
      <c r="V61" s="497" t="s">
        <v>4374</v>
      </c>
      <c r="W61" s="462" t="s">
        <v>4007</v>
      </c>
      <c r="X61" s="462" t="s">
        <v>4008</v>
      </c>
      <c r="Y61" s="462" t="s">
        <v>4009</v>
      </c>
      <c r="Z61" s="457" t="s">
        <v>908</v>
      </c>
      <c r="AA61" s="457" t="s">
        <v>1217</v>
      </c>
      <c r="AB61" s="457" t="s">
        <v>1218</v>
      </c>
      <c r="AC61" s="457" t="s">
        <v>1219</v>
      </c>
      <c r="AD61" s="457" t="s">
        <v>3149</v>
      </c>
      <c r="AE61" s="457" t="s">
        <v>3150</v>
      </c>
      <c r="AF61" s="457" t="s">
        <v>3608</v>
      </c>
      <c r="AG61" s="466">
        <v>40865</v>
      </c>
      <c r="AH61" s="471" t="s">
        <v>1221</v>
      </c>
      <c r="AI61" s="467"/>
      <c r="AJ61" s="467"/>
      <c r="AK61" s="467"/>
      <c r="AL61" s="457">
        <f>+VLOOKUP(AM61,[7]Sheet2!$B$1:$F$224,5,FALSE)</f>
        <v>2</v>
      </c>
      <c r="AM61" s="433" t="s">
        <v>3043</v>
      </c>
      <c r="AN61" s="468"/>
      <c r="AO61" s="517"/>
      <c r="AP61" s="520"/>
      <c r="AQ61" s="521"/>
      <c r="AR61" s="522"/>
      <c r="AS61" s="522"/>
      <c r="AT61" s="522"/>
      <c r="AU61" s="517"/>
      <c r="AV61" s="517"/>
      <c r="AW61" s="517"/>
      <c r="AX61" s="69"/>
    </row>
    <row r="62" spans="1:50" s="65" customFormat="1" ht="50.25" hidden="1" customHeight="1">
      <c r="A62" s="450">
        <f t="shared" si="1"/>
        <v>56</v>
      </c>
      <c r="B62" s="457" t="s">
        <v>128</v>
      </c>
      <c r="C62" s="457" t="s">
        <v>913</v>
      </c>
      <c r="D62" s="457" t="s">
        <v>3351</v>
      </c>
      <c r="E62" s="457" t="s">
        <v>127</v>
      </c>
      <c r="F62" s="459" t="s">
        <v>6449</v>
      </c>
      <c r="G62" s="457" t="s">
        <v>111</v>
      </c>
      <c r="H62" s="457" t="s">
        <v>1159</v>
      </c>
      <c r="I62" s="457" t="s">
        <v>1158</v>
      </c>
      <c r="J62" s="457" t="s">
        <v>905</v>
      </c>
      <c r="K62" s="457" t="s">
        <v>2573</v>
      </c>
      <c r="L62" s="457"/>
      <c r="M62" s="458"/>
      <c r="N62" s="458" t="s">
        <v>677</v>
      </c>
      <c r="O62" s="458">
        <v>2</v>
      </c>
      <c r="P62" s="457" t="s">
        <v>931</v>
      </c>
      <c r="Q62" s="353" t="s">
        <v>932</v>
      </c>
      <c r="R62" s="463" t="s">
        <v>933</v>
      </c>
      <c r="S62" s="459" t="s">
        <v>3327</v>
      </c>
      <c r="T62" s="459" t="s">
        <v>3328</v>
      </c>
      <c r="U62" s="459" t="s">
        <v>3329</v>
      </c>
      <c r="V62" s="497" t="s">
        <v>4374</v>
      </c>
      <c r="W62" s="462" t="s">
        <v>4007</v>
      </c>
      <c r="X62" s="462" t="s">
        <v>4008</v>
      </c>
      <c r="Y62" s="462" t="s">
        <v>4009</v>
      </c>
      <c r="Z62" s="457" t="s">
        <v>908</v>
      </c>
      <c r="AA62" s="487" t="s">
        <v>1222</v>
      </c>
      <c r="AB62" s="457" t="s">
        <v>1223</v>
      </c>
      <c r="AC62" s="487" t="s">
        <v>1224</v>
      </c>
      <c r="AD62" s="457" t="s">
        <v>3149</v>
      </c>
      <c r="AE62" s="457" t="s">
        <v>3150</v>
      </c>
      <c r="AF62" s="457" t="s">
        <v>3608</v>
      </c>
      <c r="AG62" s="466" t="s">
        <v>1226</v>
      </c>
      <c r="AH62" s="471" t="s">
        <v>1226</v>
      </c>
      <c r="AI62" s="467"/>
      <c r="AJ62" s="467"/>
      <c r="AK62" s="467"/>
      <c r="AL62" s="457">
        <f>+VLOOKUP(AM62,[7]Sheet2!$B$1:$F$224,5,FALSE)</f>
        <v>3</v>
      </c>
      <c r="AM62" s="433" t="s">
        <v>3058</v>
      </c>
      <c r="AN62" s="468"/>
      <c r="AO62" s="517"/>
      <c r="AP62" s="520"/>
      <c r="AQ62" s="521"/>
      <c r="AR62" s="522"/>
      <c r="AS62" s="522"/>
      <c r="AT62" s="522"/>
      <c r="AU62" s="517"/>
      <c r="AV62" s="517"/>
      <c r="AW62" s="517"/>
      <c r="AX62" s="69"/>
    </row>
    <row r="63" spans="1:50" s="65" customFormat="1" ht="47.25" hidden="1">
      <c r="A63" s="450">
        <f t="shared" si="1"/>
        <v>57</v>
      </c>
      <c r="B63" s="457" t="s">
        <v>70</v>
      </c>
      <c r="C63" s="457" t="s">
        <v>913</v>
      </c>
      <c r="D63" s="457" t="s">
        <v>3352</v>
      </c>
      <c r="E63" s="457" t="s">
        <v>69</v>
      </c>
      <c r="F63" s="459" t="s">
        <v>6449</v>
      </c>
      <c r="G63" s="457" t="s">
        <v>111</v>
      </c>
      <c r="H63" s="457" t="s">
        <v>1159</v>
      </c>
      <c r="I63" s="457" t="s">
        <v>1158</v>
      </c>
      <c r="J63" s="457" t="s">
        <v>905</v>
      </c>
      <c r="K63" s="457" t="s">
        <v>2573</v>
      </c>
      <c r="L63" s="457"/>
      <c r="M63" s="458"/>
      <c r="N63" s="458" t="s">
        <v>677</v>
      </c>
      <c r="O63" s="458">
        <v>2</v>
      </c>
      <c r="P63" s="457" t="s">
        <v>931</v>
      </c>
      <c r="Q63" s="353" t="s">
        <v>932</v>
      </c>
      <c r="R63" s="463" t="s">
        <v>933</v>
      </c>
      <c r="S63" s="459" t="s">
        <v>3327</v>
      </c>
      <c r="T63" s="459" t="s">
        <v>3328</v>
      </c>
      <c r="U63" s="459" t="s">
        <v>3329</v>
      </c>
      <c r="V63" s="497" t="s">
        <v>4386</v>
      </c>
      <c r="W63" s="462" t="s">
        <v>3571</v>
      </c>
      <c r="X63" s="462" t="s">
        <v>3572</v>
      </c>
      <c r="Y63" s="462" t="s">
        <v>4017</v>
      </c>
      <c r="Z63" s="457" t="s">
        <v>908</v>
      </c>
      <c r="AA63" s="457" t="s">
        <v>1227</v>
      </c>
      <c r="AB63" s="457" t="s">
        <v>1228</v>
      </c>
      <c r="AC63" s="457" t="s">
        <v>1229</v>
      </c>
      <c r="AD63" s="499" t="s">
        <v>3571</v>
      </c>
      <c r="AE63" s="499" t="s">
        <v>3572</v>
      </c>
      <c r="AF63" s="499" t="s">
        <v>4017</v>
      </c>
      <c r="AG63" s="466">
        <v>41194</v>
      </c>
      <c r="AH63" s="475">
        <v>40921</v>
      </c>
      <c r="AI63" s="467"/>
      <c r="AJ63" s="467"/>
      <c r="AK63" s="480" t="s">
        <v>3428</v>
      </c>
      <c r="AL63" s="457">
        <f>+VLOOKUP(AM63,[7]Sheet2!$B$1:$F$224,5,FALSE)</f>
        <v>4</v>
      </c>
      <c r="AM63" s="433" t="s">
        <v>2979</v>
      </c>
      <c r="AN63" s="468"/>
      <c r="AO63" s="517"/>
      <c r="AP63" s="520"/>
      <c r="AQ63" s="521"/>
      <c r="AR63" s="522"/>
      <c r="AS63" s="522"/>
      <c r="AT63" s="522"/>
      <c r="AU63" s="517"/>
      <c r="AV63" s="517"/>
      <c r="AW63" s="517"/>
      <c r="AX63" s="69"/>
    </row>
    <row r="64" spans="1:50" s="65" customFormat="1" ht="51.75" hidden="1" customHeight="1">
      <c r="A64" s="450">
        <f t="shared" si="1"/>
        <v>58</v>
      </c>
      <c r="B64" s="457" t="s">
        <v>121</v>
      </c>
      <c r="C64" s="457" t="s">
        <v>913</v>
      </c>
      <c r="D64" s="457" t="s">
        <v>1230</v>
      </c>
      <c r="E64" s="457" t="s">
        <v>120</v>
      </c>
      <c r="F64" s="459" t="s">
        <v>6449</v>
      </c>
      <c r="G64" s="457" t="s">
        <v>111</v>
      </c>
      <c r="H64" s="457" t="s">
        <v>1159</v>
      </c>
      <c r="I64" s="457" t="s">
        <v>1158</v>
      </c>
      <c r="J64" s="457" t="s">
        <v>905</v>
      </c>
      <c r="K64" s="457" t="s">
        <v>2573</v>
      </c>
      <c r="L64" s="457"/>
      <c r="M64" s="458" t="str">
        <f>VLOOKUP(B64,'[6]TT SME 04.10.16'!$E$3:$G$69,3,0)</f>
        <v>Vùng 2</v>
      </c>
      <c r="N64" s="458" t="s">
        <v>678</v>
      </c>
      <c r="O64" s="458">
        <v>1</v>
      </c>
      <c r="P64" s="457" t="s">
        <v>924</v>
      </c>
      <c r="Q64" s="353" t="s">
        <v>925</v>
      </c>
      <c r="R64" s="463" t="s">
        <v>926</v>
      </c>
      <c r="S64" s="463" t="s">
        <v>3564</v>
      </c>
      <c r="T64" s="459" t="s">
        <v>3565</v>
      </c>
      <c r="U64" s="463" t="s">
        <v>3566</v>
      </c>
      <c r="V64" s="461" t="s">
        <v>4345</v>
      </c>
      <c r="W64" s="462" t="s">
        <v>1181</v>
      </c>
      <c r="X64" s="462" t="s">
        <v>3906</v>
      </c>
      <c r="Y64" s="462" t="s">
        <v>4347</v>
      </c>
      <c r="Z64" s="457" t="s">
        <v>908</v>
      </c>
      <c r="AA64" s="457" t="s">
        <v>1231</v>
      </c>
      <c r="AB64" s="457" t="s">
        <v>1232</v>
      </c>
      <c r="AC64" s="514" t="s">
        <v>1233</v>
      </c>
      <c r="AD64" s="457" t="s">
        <v>1181</v>
      </c>
      <c r="AE64" s="478" t="s">
        <v>3906</v>
      </c>
      <c r="AF64" s="463" t="s">
        <v>3936</v>
      </c>
      <c r="AG64" s="466" t="s">
        <v>1234</v>
      </c>
      <c r="AH64" s="471">
        <v>40898</v>
      </c>
      <c r="AI64" s="467"/>
      <c r="AJ64" s="467"/>
      <c r="AK64" s="467"/>
      <c r="AL64" s="457">
        <f>+VLOOKUP(AM64,[7]Sheet2!$B$1:$F$224,5,FALSE)</f>
        <v>4</v>
      </c>
      <c r="AM64" s="433" t="s">
        <v>3048</v>
      </c>
      <c r="AN64" s="468"/>
      <c r="AO64" s="517"/>
      <c r="AP64" s="520"/>
      <c r="AQ64" s="521"/>
      <c r="AR64" s="522"/>
      <c r="AS64" s="522"/>
      <c r="AT64" s="522"/>
      <c r="AU64" s="517"/>
      <c r="AV64" s="517"/>
      <c r="AW64" s="517"/>
      <c r="AX64" s="69"/>
    </row>
    <row r="65" spans="1:50" s="65" customFormat="1" ht="43.5" hidden="1" customHeight="1">
      <c r="A65" s="450">
        <f t="shared" si="1"/>
        <v>59</v>
      </c>
      <c r="B65" s="457" t="s">
        <v>92</v>
      </c>
      <c r="C65" s="457" t="s">
        <v>913</v>
      </c>
      <c r="D65" s="457" t="s">
        <v>1235</v>
      </c>
      <c r="E65" s="457" t="s">
        <v>91</v>
      </c>
      <c r="F65" s="487" t="s">
        <v>6449</v>
      </c>
      <c r="G65" s="457" t="s">
        <v>111</v>
      </c>
      <c r="H65" s="457" t="s">
        <v>1159</v>
      </c>
      <c r="I65" s="457" t="s">
        <v>1158</v>
      </c>
      <c r="J65" s="457" t="s">
        <v>905</v>
      </c>
      <c r="K65" s="457" t="s">
        <v>2573</v>
      </c>
      <c r="L65" s="457"/>
      <c r="M65" s="458"/>
      <c r="N65" s="458" t="s">
        <v>678</v>
      </c>
      <c r="O65" s="458">
        <v>2</v>
      </c>
      <c r="P65" s="457" t="s">
        <v>924</v>
      </c>
      <c r="Q65" s="353" t="s">
        <v>925</v>
      </c>
      <c r="R65" s="463" t="s">
        <v>926</v>
      </c>
      <c r="S65" s="463" t="s">
        <v>3564</v>
      </c>
      <c r="T65" s="459" t="s">
        <v>3565</v>
      </c>
      <c r="U65" s="463" t="s">
        <v>3566</v>
      </c>
      <c r="V65" s="461" t="s">
        <v>4286</v>
      </c>
      <c r="W65" s="462" t="s">
        <v>3816</v>
      </c>
      <c r="X65" s="462" t="s">
        <v>3818</v>
      </c>
      <c r="Y65" s="462" t="s">
        <v>3817</v>
      </c>
      <c r="Z65" s="457" t="s">
        <v>908</v>
      </c>
      <c r="AA65" s="457" t="s">
        <v>3157</v>
      </c>
      <c r="AB65" s="491" t="s">
        <v>1236</v>
      </c>
      <c r="AC65" s="457" t="s">
        <v>1237</v>
      </c>
      <c r="AD65" s="457" t="s">
        <v>1238</v>
      </c>
      <c r="AE65" s="457" t="s">
        <v>1239</v>
      </c>
      <c r="AF65" s="457" t="s">
        <v>1240</v>
      </c>
      <c r="AG65" s="466" t="s">
        <v>1241</v>
      </c>
      <c r="AH65" s="471" t="s">
        <v>1242</v>
      </c>
      <c r="AI65" s="467"/>
      <c r="AJ65" s="467"/>
      <c r="AK65" s="467"/>
      <c r="AL65" s="457">
        <f>+VLOOKUP(AM65,[7]Sheet2!$B$1:$F$224,5,FALSE)</f>
        <v>3</v>
      </c>
      <c r="AM65" s="433" t="s">
        <v>3007</v>
      </c>
      <c r="AN65" s="468"/>
      <c r="AO65" s="517"/>
      <c r="AP65" s="520"/>
      <c r="AQ65" s="521"/>
      <c r="AR65" s="522"/>
      <c r="AS65" s="522"/>
      <c r="AT65" s="522"/>
      <c r="AU65" s="517"/>
      <c r="AV65" s="517"/>
      <c r="AW65" s="517"/>
      <c r="AX65" s="69"/>
    </row>
    <row r="66" spans="1:50" s="65" customFormat="1" ht="36.75" hidden="1" customHeight="1">
      <c r="A66" s="450">
        <f t="shared" si="1"/>
        <v>60</v>
      </c>
      <c r="B66" s="457" t="s">
        <v>86</v>
      </c>
      <c r="C66" s="457" t="s">
        <v>913</v>
      </c>
      <c r="D66" s="457" t="s">
        <v>1243</v>
      </c>
      <c r="E66" s="457" t="s">
        <v>85</v>
      </c>
      <c r="F66" s="487" t="s">
        <v>6449</v>
      </c>
      <c r="G66" s="457" t="s">
        <v>111</v>
      </c>
      <c r="H66" s="457" t="s">
        <v>1159</v>
      </c>
      <c r="I66" s="457" t="s">
        <v>1158</v>
      </c>
      <c r="J66" s="457" t="s">
        <v>905</v>
      </c>
      <c r="K66" s="457" t="s">
        <v>2573</v>
      </c>
      <c r="L66" s="457"/>
      <c r="M66" s="458"/>
      <c r="N66" s="458" t="s">
        <v>678</v>
      </c>
      <c r="O66" s="458">
        <v>1</v>
      </c>
      <c r="P66" s="457" t="s">
        <v>924</v>
      </c>
      <c r="Q66" s="353" t="s">
        <v>925</v>
      </c>
      <c r="R66" s="463" t="s">
        <v>926</v>
      </c>
      <c r="S66" s="463" t="s">
        <v>3564</v>
      </c>
      <c r="T66" s="459" t="s">
        <v>3565</v>
      </c>
      <c r="U66" s="463" t="s">
        <v>3566</v>
      </c>
      <c r="V66" s="461" t="s">
        <v>4286</v>
      </c>
      <c r="W66" s="462" t="s">
        <v>3816</v>
      </c>
      <c r="X66" s="462" t="s">
        <v>3818</v>
      </c>
      <c r="Y66" s="462" t="s">
        <v>3817</v>
      </c>
      <c r="Z66" s="457" t="s">
        <v>908</v>
      </c>
      <c r="AA66" s="457" t="s">
        <v>1244</v>
      </c>
      <c r="AB66" s="491" t="s">
        <v>1245</v>
      </c>
      <c r="AC66" s="457" t="s">
        <v>1246</v>
      </c>
      <c r="AD66" s="457" t="s">
        <v>1257</v>
      </c>
      <c r="AE66" s="486" t="s">
        <v>1258</v>
      </c>
      <c r="AF66" s="457" t="s">
        <v>1259</v>
      </c>
      <c r="AG66" s="466" t="s">
        <v>1248</v>
      </c>
      <c r="AH66" s="471" t="s">
        <v>1248</v>
      </c>
      <c r="AI66" s="467"/>
      <c r="AJ66" s="467"/>
      <c r="AK66" s="467"/>
      <c r="AL66" s="457">
        <f>+VLOOKUP(AM66,[7]Sheet2!$B$1:$F$224,5,FALSE)</f>
        <v>48</v>
      </c>
      <c r="AM66" s="433" t="s">
        <v>2989</v>
      </c>
      <c r="AN66" s="468"/>
      <c r="AO66" s="517"/>
      <c r="AP66" s="520"/>
      <c r="AQ66" s="521"/>
      <c r="AR66" s="522"/>
      <c r="AS66" s="522"/>
      <c r="AT66" s="522"/>
      <c r="AU66" s="517"/>
      <c r="AV66" s="517"/>
      <c r="AW66" s="517"/>
      <c r="AX66" s="69"/>
    </row>
    <row r="67" spans="1:50" s="65" customFormat="1" ht="47.25" hidden="1" customHeight="1">
      <c r="A67" s="450">
        <f t="shared" si="1"/>
        <v>61</v>
      </c>
      <c r="B67" s="457" t="s">
        <v>58</v>
      </c>
      <c r="C67" s="457" t="s">
        <v>913</v>
      </c>
      <c r="D67" s="457" t="s">
        <v>1249</v>
      </c>
      <c r="E67" s="457" t="s">
        <v>57</v>
      </c>
      <c r="F67" s="459" t="s">
        <v>6449</v>
      </c>
      <c r="G67" s="457" t="s">
        <v>111</v>
      </c>
      <c r="H67" s="457" t="s">
        <v>1159</v>
      </c>
      <c r="I67" s="457" t="s">
        <v>1158</v>
      </c>
      <c r="J67" s="457" t="s">
        <v>905</v>
      </c>
      <c r="K67" s="457" t="s">
        <v>2573</v>
      </c>
      <c r="L67" s="457"/>
      <c r="M67" s="458"/>
      <c r="N67" s="458" t="s">
        <v>678</v>
      </c>
      <c r="O67" s="458">
        <v>2</v>
      </c>
      <c r="P67" s="457" t="s">
        <v>924</v>
      </c>
      <c r="Q67" s="353" t="s">
        <v>925</v>
      </c>
      <c r="R67" s="463" t="s">
        <v>926</v>
      </c>
      <c r="S67" s="463" t="s">
        <v>3564</v>
      </c>
      <c r="T67" s="459" t="s">
        <v>3565</v>
      </c>
      <c r="U67" s="463" t="s">
        <v>3566</v>
      </c>
      <c r="V67" s="461" t="s">
        <v>4345</v>
      </c>
      <c r="W67" s="462" t="s">
        <v>1181</v>
      </c>
      <c r="X67" s="462" t="s">
        <v>3906</v>
      </c>
      <c r="Y67" s="462" t="s">
        <v>4347</v>
      </c>
      <c r="Z67" s="457" t="s">
        <v>908</v>
      </c>
      <c r="AA67" s="457" t="s">
        <v>1250</v>
      </c>
      <c r="AB67" s="457" t="s">
        <v>1251</v>
      </c>
      <c r="AC67" s="457" t="s">
        <v>1252</v>
      </c>
      <c r="AD67" s="457" t="s">
        <v>3347</v>
      </c>
      <c r="AE67" s="478" t="s">
        <v>3348</v>
      </c>
      <c r="AF67" s="457" t="s">
        <v>3349</v>
      </c>
      <c r="AG67" s="466" t="s">
        <v>1253</v>
      </c>
      <c r="AH67" s="471" t="s">
        <v>1253</v>
      </c>
      <c r="AI67" s="467"/>
      <c r="AJ67" s="467"/>
      <c r="AK67" s="467"/>
      <c r="AL67" s="457">
        <f>+VLOOKUP(AM67,[7]Sheet2!$B$1:$F$224,5,FALSE)</f>
        <v>6</v>
      </c>
      <c r="AM67" s="433" t="s">
        <v>2960</v>
      </c>
      <c r="AN67" s="468"/>
      <c r="AO67" s="517"/>
      <c r="AP67" s="520"/>
      <c r="AQ67" s="521"/>
      <c r="AR67" s="522"/>
      <c r="AS67" s="522"/>
      <c r="AT67" s="522"/>
      <c r="AU67" s="517"/>
      <c r="AV67" s="517"/>
      <c r="AW67" s="517"/>
      <c r="AX67" s="69"/>
    </row>
    <row r="68" spans="1:50" s="65" customFormat="1" ht="48" hidden="1" customHeight="1">
      <c r="A68" s="450">
        <f t="shared" si="1"/>
        <v>62</v>
      </c>
      <c r="B68" s="457" t="s">
        <v>102</v>
      </c>
      <c r="C68" s="457" t="s">
        <v>913</v>
      </c>
      <c r="D68" s="457" t="s">
        <v>3353</v>
      </c>
      <c r="E68" s="457" t="s">
        <v>101</v>
      </c>
      <c r="F68" s="459" t="s">
        <v>6449</v>
      </c>
      <c r="G68" s="457" t="s">
        <v>111</v>
      </c>
      <c r="H68" s="457" t="s">
        <v>1159</v>
      </c>
      <c r="I68" s="457" t="s">
        <v>1158</v>
      </c>
      <c r="J68" s="457" t="s">
        <v>905</v>
      </c>
      <c r="K68" s="457" t="s">
        <v>2573</v>
      </c>
      <c r="L68" s="457"/>
      <c r="M68" s="458"/>
      <c r="N68" s="458" t="s">
        <v>678</v>
      </c>
      <c r="O68" s="458">
        <v>2</v>
      </c>
      <c r="P68" s="457" t="s">
        <v>924</v>
      </c>
      <c r="Q68" s="353" t="s">
        <v>925</v>
      </c>
      <c r="R68" s="463" t="s">
        <v>926</v>
      </c>
      <c r="S68" s="463" t="s">
        <v>3564</v>
      </c>
      <c r="T68" s="459" t="s">
        <v>3565</v>
      </c>
      <c r="U68" s="463" t="s">
        <v>3566</v>
      </c>
      <c r="V68" s="461" t="s">
        <v>4286</v>
      </c>
      <c r="W68" s="462" t="s">
        <v>3816</v>
      </c>
      <c r="X68" s="462" t="s">
        <v>3818</v>
      </c>
      <c r="Y68" s="462" t="s">
        <v>3817</v>
      </c>
      <c r="Z68" s="457" t="s">
        <v>908</v>
      </c>
      <c r="AA68" s="457" t="s">
        <v>1254</v>
      </c>
      <c r="AB68" s="457" t="s">
        <v>1255</v>
      </c>
      <c r="AC68" s="457" t="s">
        <v>1256</v>
      </c>
      <c r="AD68" s="457" t="s">
        <v>1257</v>
      </c>
      <c r="AE68" s="457" t="s">
        <v>1258</v>
      </c>
      <c r="AF68" s="457" t="s">
        <v>1259</v>
      </c>
      <c r="AG68" s="466" t="s">
        <v>1260</v>
      </c>
      <c r="AH68" s="471" t="s">
        <v>1260</v>
      </c>
      <c r="AI68" s="467"/>
      <c r="AJ68" s="467"/>
      <c r="AK68" s="467"/>
      <c r="AL68" s="457">
        <f>+VLOOKUP(AM68,[7]Sheet2!$B$1:$F$224,5,FALSE)</f>
        <v>3</v>
      </c>
      <c r="AM68" s="433" t="s">
        <v>2992</v>
      </c>
      <c r="AN68" s="468"/>
      <c r="AO68" s="517"/>
      <c r="AP68" s="520"/>
      <c r="AQ68" s="521"/>
      <c r="AR68" s="522"/>
      <c r="AS68" s="522"/>
      <c r="AT68" s="522"/>
      <c r="AU68" s="517"/>
      <c r="AV68" s="517"/>
      <c r="AW68" s="517"/>
      <c r="AX68" s="69"/>
    </row>
    <row r="69" spans="1:50" s="104" customFormat="1" ht="44.25" hidden="1" customHeight="1">
      <c r="A69" s="450">
        <f t="shared" si="1"/>
        <v>63</v>
      </c>
      <c r="B69" s="487" t="s">
        <v>75</v>
      </c>
      <c r="C69" s="487" t="s">
        <v>913</v>
      </c>
      <c r="D69" s="487" t="s">
        <v>1261</v>
      </c>
      <c r="E69" s="487" t="s">
        <v>74</v>
      </c>
      <c r="F69" s="459" t="s">
        <v>6449</v>
      </c>
      <c r="G69" s="487" t="s">
        <v>111</v>
      </c>
      <c r="H69" s="487" t="s">
        <v>1159</v>
      </c>
      <c r="I69" s="487" t="s">
        <v>1158</v>
      </c>
      <c r="J69" s="487" t="s">
        <v>905</v>
      </c>
      <c r="K69" s="487" t="s">
        <v>2573</v>
      </c>
      <c r="L69" s="487"/>
      <c r="M69" s="524"/>
      <c r="N69" s="524" t="s">
        <v>678</v>
      </c>
      <c r="O69" s="458">
        <v>2</v>
      </c>
      <c r="P69" s="487" t="s">
        <v>924</v>
      </c>
      <c r="Q69" s="526" t="s">
        <v>925</v>
      </c>
      <c r="R69" s="459" t="s">
        <v>926</v>
      </c>
      <c r="S69" s="463" t="s">
        <v>3564</v>
      </c>
      <c r="T69" s="459" t="s">
        <v>3565</v>
      </c>
      <c r="U69" s="463" t="s">
        <v>3566</v>
      </c>
      <c r="V69" s="461" t="s">
        <v>4286</v>
      </c>
      <c r="W69" s="462" t="s">
        <v>3816</v>
      </c>
      <c r="X69" s="462" t="s">
        <v>3818</v>
      </c>
      <c r="Y69" s="462" t="s">
        <v>3817</v>
      </c>
      <c r="Z69" s="487" t="s">
        <v>908</v>
      </c>
      <c r="AA69" s="487" t="s">
        <v>1262</v>
      </c>
      <c r="AB69" s="487" t="s">
        <v>1263</v>
      </c>
      <c r="AC69" s="487" t="s">
        <v>1264</v>
      </c>
      <c r="AD69" s="487" t="s">
        <v>3816</v>
      </c>
      <c r="AE69" s="527" t="s">
        <v>3818</v>
      </c>
      <c r="AF69" s="483" t="s">
        <v>3817</v>
      </c>
      <c r="AG69" s="488">
        <v>41512</v>
      </c>
      <c r="AH69" s="489" t="s">
        <v>1266</v>
      </c>
      <c r="AI69" s="476"/>
      <c r="AJ69" s="476"/>
      <c r="AK69" s="476"/>
      <c r="AL69" s="457">
        <f>+VLOOKUP(AM69,[7]Sheet2!$B$1:$F$224,5,FALSE)</f>
        <v>5</v>
      </c>
      <c r="AM69" s="433" t="s">
        <v>2975</v>
      </c>
      <c r="AN69" s="528"/>
      <c r="AO69" s="529"/>
      <c r="AP69" s="520"/>
      <c r="AQ69" s="521"/>
      <c r="AR69" s="522"/>
      <c r="AS69" s="522"/>
      <c r="AT69" s="522"/>
      <c r="AU69" s="529"/>
      <c r="AV69" s="529"/>
      <c r="AW69" s="529"/>
      <c r="AX69" s="103"/>
    </row>
    <row r="70" spans="1:50" s="83" customFormat="1" ht="52.5" hidden="1" customHeight="1">
      <c r="A70" s="450">
        <f t="shared" si="1"/>
        <v>64</v>
      </c>
      <c r="B70" s="450" t="s">
        <v>221</v>
      </c>
      <c r="C70" s="450" t="s">
        <v>902</v>
      </c>
      <c r="D70" s="450" t="s">
        <v>1267</v>
      </c>
      <c r="E70" s="450" t="s">
        <v>220</v>
      </c>
      <c r="F70" s="451" t="s">
        <v>6452</v>
      </c>
      <c r="G70" s="450" t="s">
        <v>220</v>
      </c>
      <c r="H70" s="450" t="s">
        <v>1268</v>
      </c>
      <c r="I70" s="450" t="s">
        <v>1267</v>
      </c>
      <c r="J70" s="450" t="s">
        <v>905</v>
      </c>
      <c r="K70" s="450" t="s">
        <v>2573</v>
      </c>
      <c r="L70" s="450"/>
      <c r="M70" s="450"/>
      <c r="N70" s="450" t="s">
        <v>673</v>
      </c>
      <c r="O70" s="450" t="s">
        <v>964</v>
      </c>
      <c r="P70" s="450" t="s">
        <v>1278</v>
      </c>
      <c r="Q70" s="450" t="s">
        <v>1279</v>
      </c>
      <c r="R70" s="450" t="s">
        <v>3963</v>
      </c>
      <c r="S70" s="451" t="s">
        <v>3354</v>
      </c>
      <c r="T70" s="340" t="s">
        <v>3355</v>
      </c>
      <c r="U70" s="451" t="s">
        <v>3356</v>
      </c>
      <c r="V70" s="451"/>
      <c r="W70" s="451"/>
      <c r="X70" s="451"/>
      <c r="Y70" s="451"/>
      <c r="Z70" s="450" t="s">
        <v>908</v>
      </c>
      <c r="AA70" s="450" t="s">
        <v>1269</v>
      </c>
      <c r="AB70" s="450" t="s">
        <v>1270</v>
      </c>
      <c r="AC70" s="451" t="s">
        <v>916</v>
      </c>
      <c r="AD70" s="450" t="s">
        <v>1271</v>
      </c>
      <c r="AE70" s="494" t="s">
        <v>1272</v>
      </c>
      <c r="AF70" s="451" t="s">
        <v>1273</v>
      </c>
      <c r="AG70" s="452"/>
      <c r="AH70" s="453">
        <v>42663</v>
      </c>
      <c r="AI70" s="530"/>
      <c r="AJ70" s="530"/>
      <c r="AK70" s="530"/>
      <c r="AL70" s="457">
        <f>+VLOOKUP(AM70,[7]Sheet2!$B$1:$F$224,5,FALSE)</f>
        <v>26</v>
      </c>
      <c r="AM70" s="531" t="s">
        <v>3610</v>
      </c>
      <c r="AN70" s="532"/>
      <c r="AO70" s="520"/>
      <c r="AP70" s="533"/>
      <c r="AQ70" s="534"/>
      <c r="AR70" s="533"/>
      <c r="AS70" s="533"/>
      <c r="AT70" s="533"/>
      <c r="AU70" s="517"/>
      <c r="AV70" s="517"/>
      <c r="AW70" s="517"/>
      <c r="AX70" s="70"/>
    </row>
    <row r="71" spans="1:50" s="540" customFormat="1" ht="52.5" hidden="1" customHeight="1">
      <c r="A71" s="535">
        <f t="shared" si="1"/>
        <v>65</v>
      </c>
      <c r="B71" s="457" t="s">
        <v>6150</v>
      </c>
      <c r="C71" s="457" t="s">
        <v>913</v>
      </c>
      <c r="D71" s="457" t="s">
        <v>6453</v>
      </c>
      <c r="E71" s="457" t="s">
        <v>6149</v>
      </c>
      <c r="F71" s="463" t="s">
        <v>6452</v>
      </c>
      <c r="G71" s="457" t="s">
        <v>220</v>
      </c>
      <c r="H71" s="459" t="s">
        <v>6454</v>
      </c>
      <c r="I71" s="457" t="s">
        <v>1267</v>
      </c>
      <c r="J71" s="487" t="s">
        <v>973</v>
      </c>
      <c r="K71" s="487" t="s">
        <v>2573</v>
      </c>
      <c r="L71" s="457"/>
      <c r="M71" s="457"/>
      <c r="N71" s="524" t="s">
        <v>678</v>
      </c>
      <c r="O71" s="458">
        <v>3</v>
      </c>
      <c r="P71" s="487" t="s">
        <v>924</v>
      </c>
      <c r="Q71" s="526" t="s">
        <v>925</v>
      </c>
      <c r="R71" s="459" t="s">
        <v>926</v>
      </c>
      <c r="S71" s="463" t="s">
        <v>3564</v>
      </c>
      <c r="T71" s="459" t="s">
        <v>3565</v>
      </c>
      <c r="U71" s="463" t="s">
        <v>3566</v>
      </c>
      <c r="V71" s="463"/>
      <c r="W71" s="463"/>
      <c r="X71" s="463"/>
      <c r="Y71" s="463"/>
      <c r="Z71" s="457"/>
      <c r="AA71" s="457" t="s">
        <v>6455</v>
      </c>
      <c r="AB71" s="457"/>
      <c r="AC71" s="463"/>
      <c r="AD71" s="457" t="s">
        <v>1265</v>
      </c>
      <c r="AE71" s="536" t="s">
        <v>6456</v>
      </c>
      <c r="AF71" s="483" t="s">
        <v>6457</v>
      </c>
      <c r="AG71" s="537">
        <v>44270</v>
      </c>
      <c r="AH71" s="471"/>
      <c r="AI71" s="469"/>
      <c r="AJ71" s="469"/>
      <c r="AK71" s="469"/>
      <c r="AL71" s="457"/>
      <c r="AM71" s="538"/>
      <c r="AN71" s="532"/>
      <c r="AO71" s="520"/>
      <c r="AP71" s="520"/>
      <c r="AQ71" s="520"/>
      <c r="AR71" s="520"/>
      <c r="AS71" s="520"/>
      <c r="AT71" s="520"/>
      <c r="AU71" s="517"/>
      <c r="AV71" s="517"/>
      <c r="AW71" s="517"/>
      <c r="AX71" s="539"/>
    </row>
    <row r="72" spans="1:50" s="65" customFormat="1" ht="41.25" hidden="1" customHeight="1">
      <c r="A72" s="450">
        <f t="shared" si="1"/>
        <v>66</v>
      </c>
      <c r="B72" s="450" t="s">
        <v>3104</v>
      </c>
      <c r="C72" s="450" t="s">
        <v>902</v>
      </c>
      <c r="D72" s="450" t="s">
        <v>3158</v>
      </c>
      <c r="E72" s="450" t="s">
        <v>3105</v>
      </c>
      <c r="F72" s="450" t="s">
        <v>3105</v>
      </c>
      <c r="G72" s="450" t="s">
        <v>3105</v>
      </c>
      <c r="H72" s="541" t="s">
        <v>3159</v>
      </c>
      <c r="I72" s="450" t="s">
        <v>3158</v>
      </c>
      <c r="J72" s="450" t="s">
        <v>973</v>
      </c>
      <c r="K72" s="450" t="s">
        <v>2573</v>
      </c>
      <c r="L72" s="541"/>
      <c r="M72" s="541"/>
      <c r="N72" s="450" t="s">
        <v>673</v>
      </c>
      <c r="O72" s="450">
        <v>4</v>
      </c>
      <c r="P72" s="450" t="s">
        <v>1278</v>
      </c>
      <c r="Q72" s="450" t="s">
        <v>1279</v>
      </c>
      <c r="R72" s="450" t="s">
        <v>3963</v>
      </c>
      <c r="S72" s="451" t="s">
        <v>3354</v>
      </c>
      <c r="T72" s="340" t="s">
        <v>3355</v>
      </c>
      <c r="U72" s="451" t="s">
        <v>3356</v>
      </c>
      <c r="V72" s="451"/>
      <c r="W72" s="451"/>
      <c r="X72" s="451"/>
      <c r="Y72" s="451"/>
      <c r="Z72" s="541" t="s">
        <v>908</v>
      </c>
      <c r="AA72" s="450" t="s">
        <v>3160</v>
      </c>
      <c r="AB72" s="450" t="s">
        <v>3161</v>
      </c>
      <c r="AC72" s="451" t="s">
        <v>916</v>
      </c>
      <c r="AD72" s="450" t="s">
        <v>3162</v>
      </c>
      <c r="AE72" s="494" t="s">
        <v>3163</v>
      </c>
      <c r="AF72" s="451" t="s">
        <v>3164</v>
      </c>
      <c r="AG72" s="542"/>
      <c r="AH72" s="453">
        <v>43634</v>
      </c>
      <c r="AI72" s="530">
        <v>226</v>
      </c>
      <c r="AJ72" s="530"/>
      <c r="AK72" s="454"/>
      <c r="AL72" s="457">
        <f>+VLOOKUP(AM72,[7]Sheet2!$B$1:$F$224,5,FALSE)</f>
        <v>12</v>
      </c>
      <c r="AM72" s="433" t="s">
        <v>3611</v>
      </c>
      <c r="AN72" s="468"/>
      <c r="AO72" s="517"/>
      <c r="AP72" s="520"/>
      <c r="AQ72" s="520"/>
      <c r="AR72" s="520"/>
      <c r="AS72" s="520"/>
      <c r="AT72" s="520"/>
      <c r="AU72" s="517"/>
      <c r="AV72" s="517"/>
      <c r="AW72" s="517"/>
      <c r="AX72" s="69"/>
    </row>
    <row r="73" spans="1:50" s="65" customFormat="1" ht="41.25" hidden="1" customHeight="1">
      <c r="A73" s="450">
        <f t="shared" ref="A73:A136" si="9">A72+1</f>
        <v>67</v>
      </c>
      <c r="B73" s="450" t="s">
        <v>4227</v>
      </c>
      <c r="C73" s="450" t="s">
        <v>902</v>
      </c>
      <c r="D73" s="450" t="s">
        <v>4262</v>
      </c>
      <c r="E73" s="450" t="s">
        <v>4229</v>
      </c>
      <c r="F73" s="450" t="s">
        <v>4229</v>
      </c>
      <c r="G73" s="450" t="s">
        <v>4229</v>
      </c>
      <c r="H73" s="541" t="s">
        <v>6022</v>
      </c>
      <c r="I73" s="450" t="s">
        <v>4262</v>
      </c>
      <c r="J73" s="450" t="s">
        <v>973</v>
      </c>
      <c r="K73" s="450" t="s">
        <v>2573</v>
      </c>
      <c r="L73" s="541"/>
      <c r="M73" s="541"/>
      <c r="N73" s="450" t="s">
        <v>678</v>
      </c>
      <c r="O73" s="450">
        <v>3</v>
      </c>
      <c r="P73" s="450" t="s">
        <v>924</v>
      </c>
      <c r="Q73" s="450" t="s">
        <v>925</v>
      </c>
      <c r="R73" s="450" t="s">
        <v>926</v>
      </c>
      <c r="S73" s="451" t="s">
        <v>3564</v>
      </c>
      <c r="T73" s="340" t="s">
        <v>3565</v>
      </c>
      <c r="U73" s="451" t="s">
        <v>3566</v>
      </c>
      <c r="V73" s="451"/>
      <c r="W73" s="451"/>
      <c r="X73" s="451"/>
      <c r="Y73" s="451"/>
      <c r="Z73" s="541" t="s">
        <v>908</v>
      </c>
      <c r="AA73" s="450" t="s">
        <v>6023</v>
      </c>
      <c r="AB73" s="451" t="s">
        <v>6024</v>
      </c>
      <c r="AC73" s="451"/>
      <c r="AD73" s="450" t="s">
        <v>1247</v>
      </c>
      <c r="AE73" s="494" t="s">
        <v>6025</v>
      </c>
      <c r="AF73" s="451" t="s">
        <v>6026</v>
      </c>
      <c r="AG73" s="543" t="s">
        <v>6027</v>
      </c>
      <c r="AH73" s="453">
        <v>44131</v>
      </c>
      <c r="AI73" s="530"/>
      <c r="AJ73" s="530"/>
      <c r="AK73" s="454"/>
      <c r="AL73" s="457"/>
      <c r="AM73" s="433"/>
      <c r="AN73" s="468"/>
      <c r="AO73" s="517"/>
      <c r="AP73" s="517"/>
      <c r="AQ73" s="517"/>
      <c r="AR73" s="520"/>
      <c r="AS73" s="520"/>
      <c r="AT73" s="520"/>
      <c r="AU73" s="517"/>
      <c r="AV73" s="517"/>
      <c r="AW73" s="517"/>
      <c r="AX73" s="69"/>
    </row>
    <row r="74" spans="1:50" s="65" customFormat="1" ht="63" hidden="1">
      <c r="A74" s="450">
        <f t="shared" si="9"/>
        <v>68</v>
      </c>
      <c r="B74" s="450" t="s">
        <v>740</v>
      </c>
      <c r="C74" s="450" t="s">
        <v>902</v>
      </c>
      <c r="D74" s="450" t="s">
        <v>1275</v>
      </c>
      <c r="E74" s="450" t="s">
        <v>731</v>
      </c>
      <c r="F74" s="450">
        <v>35309001</v>
      </c>
      <c r="G74" s="450" t="s">
        <v>731</v>
      </c>
      <c r="H74" s="541" t="s">
        <v>1276</v>
      </c>
      <c r="I74" s="450" t="s">
        <v>1275</v>
      </c>
      <c r="J74" s="450" t="s">
        <v>1286</v>
      </c>
      <c r="K74" s="450" t="s">
        <v>729</v>
      </c>
      <c r="L74" s="541"/>
      <c r="M74" s="541"/>
      <c r="N74" s="450" t="s">
        <v>1277</v>
      </c>
      <c r="O74" s="450">
        <v>3</v>
      </c>
      <c r="P74" s="450" t="s">
        <v>1437</v>
      </c>
      <c r="Q74" s="450" t="s">
        <v>3964</v>
      </c>
      <c r="R74" s="451" t="s">
        <v>1438</v>
      </c>
      <c r="S74" s="451" t="s">
        <v>6458</v>
      </c>
      <c r="T74" s="340" t="s">
        <v>6459</v>
      </c>
      <c r="U74" s="451"/>
      <c r="V74" s="451"/>
      <c r="W74" s="451"/>
      <c r="X74" s="451"/>
      <c r="Y74" s="451"/>
      <c r="Z74" s="450" t="s">
        <v>908</v>
      </c>
      <c r="AA74" s="450" t="s">
        <v>3440</v>
      </c>
      <c r="AB74" s="451" t="s">
        <v>1280</v>
      </c>
      <c r="AC74" s="451" t="s">
        <v>916</v>
      </c>
      <c r="AD74" s="450" t="s">
        <v>1281</v>
      </c>
      <c r="AE74" s="494" t="s">
        <v>1282</v>
      </c>
      <c r="AF74" s="451" t="s">
        <v>1283</v>
      </c>
      <c r="AG74" s="452">
        <v>43052</v>
      </c>
      <c r="AH74" s="453">
        <v>43052</v>
      </c>
      <c r="AI74" s="454"/>
      <c r="AJ74" s="454"/>
      <c r="AK74" s="454"/>
      <c r="AL74" s="457">
        <f>+VLOOKUP(AM74,[7]Sheet2!$B$1:$F$224,5,FALSE)</f>
        <v>19</v>
      </c>
      <c r="AM74" s="433" t="s">
        <v>2574</v>
      </c>
      <c r="AN74" s="468"/>
      <c r="AO74" s="517"/>
      <c r="AP74" s="517"/>
      <c r="AQ74" s="517"/>
      <c r="AR74" s="520"/>
      <c r="AS74" s="520"/>
      <c r="AT74" s="520"/>
      <c r="AU74" s="517"/>
      <c r="AV74" s="517"/>
      <c r="AW74" s="517"/>
      <c r="AX74" s="69"/>
    </row>
    <row r="75" spans="1:50" s="65" customFormat="1" ht="41.25" hidden="1" customHeight="1">
      <c r="A75" s="450">
        <f t="shared" si="9"/>
        <v>69</v>
      </c>
      <c r="B75" s="450" t="s">
        <v>289</v>
      </c>
      <c r="C75" s="450" t="s">
        <v>902</v>
      </c>
      <c r="D75" s="450" t="s">
        <v>1284</v>
      </c>
      <c r="E75" s="450" t="s">
        <v>288</v>
      </c>
      <c r="F75" s="450">
        <v>31309001</v>
      </c>
      <c r="G75" s="450" t="s">
        <v>288</v>
      </c>
      <c r="H75" s="450" t="s">
        <v>1285</v>
      </c>
      <c r="I75" s="450" t="s">
        <v>1284</v>
      </c>
      <c r="J75" s="450" t="s">
        <v>1286</v>
      </c>
      <c r="K75" s="450" t="s">
        <v>280</v>
      </c>
      <c r="L75" s="450"/>
      <c r="M75" s="450" t="str">
        <f>VLOOKUP(B75,'[6]TT SME 04.10.16'!$E$3:$G$69,3,0)</f>
        <v>Vùng 3</v>
      </c>
      <c r="N75" s="450" t="s">
        <v>1287</v>
      </c>
      <c r="O75" s="450">
        <v>1</v>
      </c>
      <c r="P75" s="450" t="s">
        <v>1288</v>
      </c>
      <c r="Q75" s="450" t="s">
        <v>1289</v>
      </c>
      <c r="R75" s="450" t="s">
        <v>1290</v>
      </c>
      <c r="S75" s="450" t="s">
        <v>3357</v>
      </c>
      <c r="T75" s="544" t="s">
        <v>3358</v>
      </c>
      <c r="U75" s="451" t="s">
        <v>3359</v>
      </c>
      <c r="V75" s="451" t="s">
        <v>4304</v>
      </c>
      <c r="W75" s="501" t="s">
        <v>1293</v>
      </c>
      <c r="X75" s="501" t="s">
        <v>4306</v>
      </c>
      <c r="Y75" s="501" t="s">
        <v>4307</v>
      </c>
      <c r="Z75" s="450" t="s">
        <v>908</v>
      </c>
      <c r="AA75" s="450" t="s">
        <v>1291</v>
      </c>
      <c r="AB75" s="450" t="s">
        <v>6460</v>
      </c>
      <c r="AC75" s="450" t="s">
        <v>1292</v>
      </c>
      <c r="AD75" s="450" t="s">
        <v>1293</v>
      </c>
      <c r="AE75" s="495" t="s">
        <v>1294</v>
      </c>
      <c r="AF75" s="450" t="s">
        <v>1295</v>
      </c>
      <c r="AG75" s="452" t="s">
        <v>1296</v>
      </c>
      <c r="AH75" s="453" t="s">
        <v>1297</v>
      </c>
      <c r="AI75" s="454"/>
      <c r="AJ75" s="454"/>
      <c r="AK75" s="454"/>
      <c r="AL75" s="457">
        <f>+VLOOKUP(AM75,[7]Sheet2!$B$1:$F$224,5,FALSE)</f>
        <v>40</v>
      </c>
      <c r="AM75" s="433" t="s">
        <v>2575</v>
      </c>
      <c r="AN75" s="468"/>
      <c r="AO75" s="517"/>
      <c r="AP75" s="517"/>
      <c r="AQ75" s="517"/>
      <c r="AR75" s="520"/>
      <c r="AS75" s="520"/>
      <c r="AT75" s="520"/>
      <c r="AU75" s="517"/>
      <c r="AV75" s="517"/>
      <c r="AW75" s="517"/>
      <c r="AX75" s="69"/>
    </row>
    <row r="76" spans="1:50" s="65" customFormat="1" ht="47.25" hidden="1">
      <c r="A76" s="450">
        <f t="shared" si="9"/>
        <v>70</v>
      </c>
      <c r="B76" s="457" t="s">
        <v>308</v>
      </c>
      <c r="C76" s="457" t="s">
        <v>913</v>
      </c>
      <c r="D76" s="457" t="s">
        <v>1298</v>
      </c>
      <c r="E76" s="457" t="s">
        <v>307</v>
      </c>
      <c r="F76" s="487">
        <v>31309001</v>
      </c>
      <c r="G76" s="457" t="s">
        <v>288</v>
      </c>
      <c r="H76" s="457" t="s">
        <v>1285</v>
      </c>
      <c r="I76" s="457" t="s">
        <v>1284</v>
      </c>
      <c r="J76" s="457" t="s">
        <v>1286</v>
      </c>
      <c r="K76" s="457" t="s">
        <v>280</v>
      </c>
      <c r="L76" s="457" t="s">
        <v>1299</v>
      </c>
      <c r="M76" s="458"/>
      <c r="N76" s="458" t="s">
        <v>1287</v>
      </c>
      <c r="O76" s="458">
        <v>2</v>
      </c>
      <c r="P76" s="457" t="s">
        <v>1288</v>
      </c>
      <c r="Q76" s="457" t="s">
        <v>1289</v>
      </c>
      <c r="R76" s="457" t="s">
        <v>1290</v>
      </c>
      <c r="S76" s="524" t="s">
        <v>3357</v>
      </c>
      <c r="T76" s="526" t="s">
        <v>3358</v>
      </c>
      <c r="U76" s="497" t="s">
        <v>3359</v>
      </c>
      <c r="V76" s="497" t="s">
        <v>4311</v>
      </c>
      <c r="W76" s="462" t="s">
        <v>4313</v>
      </c>
      <c r="X76" s="462" t="s">
        <v>4314</v>
      </c>
      <c r="Y76" s="462" t="s">
        <v>6461</v>
      </c>
      <c r="Z76" s="457" t="s">
        <v>908</v>
      </c>
      <c r="AA76" s="457" t="s">
        <v>1300</v>
      </c>
      <c r="AB76" s="457" t="s">
        <v>6462</v>
      </c>
      <c r="AC76" s="457" t="s">
        <v>1301</v>
      </c>
      <c r="AD76" s="457" t="s">
        <v>4019</v>
      </c>
      <c r="AE76" s="478" t="s">
        <v>4020</v>
      </c>
      <c r="AF76" s="463">
        <v>983583005</v>
      </c>
      <c r="AG76" s="488" t="s">
        <v>1302</v>
      </c>
      <c r="AH76" s="512" t="s">
        <v>1303</v>
      </c>
      <c r="AI76" s="467"/>
      <c r="AJ76" s="467"/>
      <c r="AK76" s="467"/>
      <c r="AL76" s="457">
        <f>+VLOOKUP(AM76,[7]Sheet2!$B$1:$F$224,5,FALSE)</f>
        <v>3</v>
      </c>
      <c r="AM76" s="433" t="s">
        <v>2974</v>
      </c>
      <c r="AN76" s="468"/>
      <c r="AO76" s="517"/>
      <c r="AP76" s="517"/>
      <c r="AQ76" s="517"/>
      <c r="AR76" s="520"/>
      <c r="AS76" s="520"/>
      <c r="AT76" s="520"/>
      <c r="AU76" s="517"/>
      <c r="AV76" s="517"/>
      <c r="AW76" s="517"/>
      <c r="AX76" s="69"/>
    </row>
    <row r="77" spans="1:50" s="65" customFormat="1" ht="49.5" hidden="1" customHeight="1">
      <c r="A77" s="450">
        <f t="shared" si="9"/>
        <v>71</v>
      </c>
      <c r="B77" s="457" t="s">
        <v>325</v>
      </c>
      <c r="C77" s="457" t="s">
        <v>913</v>
      </c>
      <c r="D77" s="457" t="s">
        <v>3360</v>
      </c>
      <c r="E77" s="457" t="s">
        <v>324</v>
      </c>
      <c r="F77" s="487">
        <v>31309001</v>
      </c>
      <c r="G77" s="457" t="s">
        <v>288</v>
      </c>
      <c r="H77" s="457" t="s">
        <v>1285</v>
      </c>
      <c r="I77" s="457" t="s">
        <v>1284</v>
      </c>
      <c r="J77" s="457" t="s">
        <v>1286</v>
      </c>
      <c r="K77" s="457" t="s">
        <v>280</v>
      </c>
      <c r="L77" s="457"/>
      <c r="M77" s="458"/>
      <c r="N77" s="458" t="s">
        <v>1287</v>
      </c>
      <c r="O77" s="458">
        <v>2</v>
      </c>
      <c r="P77" s="457" t="s">
        <v>1288</v>
      </c>
      <c r="Q77" s="457" t="s">
        <v>1289</v>
      </c>
      <c r="R77" s="457" t="s">
        <v>1290</v>
      </c>
      <c r="S77" s="524" t="s">
        <v>3357</v>
      </c>
      <c r="T77" s="526" t="s">
        <v>3358</v>
      </c>
      <c r="U77" s="497" t="s">
        <v>3359</v>
      </c>
      <c r="V77" s="497"/>
      <c r="W77" s="497"/>
      <c r="X77" s="497"/>
      <c r="Y77" s="497"/>
      <c r="Z77" s="457" t="s">
        <v>908</v>
      </c>
      <c r="AA77" s="457" t="s">
        <v>1304</v>
      </c>
      <c r="AB77" s="457" t="s">
        <v>6463</v>
      </c>
      <c r="AC77" s="457" t="s">
        <v>1305</v>
      </c>
      <c r="AD77" s="457" t="s">
        <v>1306</v>
      </c>
      <c r="AE77" s="478" t="s">
        <v>1307</v>
      </c>
      <c r="AF77" s="463" t="s">
        <v>3937</v>
      </c>
      <c r="AG77" s="488">
        <v>38085</v>
      </c>
      <c r="AH77" s="489" t="s">
        <v>1308</v>
      </c>
      <c r="AI77" s="467"/>
      <c r="AJ77" s="467"/>
      <c r="AK77" s="467"/>
      <c r="AL77" s="457">
        <f>+VLOOKUP(AM77,[7]Sheet2!$B$1:$F$224,5,FALSE)</f>
        <v>3</v>
      </c>
      <c r="AM77" s="433" t="s">
        <v>3612</v>
      </c>
      <c r="AN77" s="468"/>
      <c r="AO77" s="517"/>
      <c r="AP77" s="517"/>
      <c r="AQ77" s="517"/>
      <c r="AR77" s="520"/>
      <c r="AS77" s="520"/>
      <c r="AT77" s="520"/>
      <c r="AU77" s="517"/>
      <c r="AV77" s="517"/>
      <c r="AW77" s="517"/>
      <c r="AX77" s="69"/>
    </row>
    <row r="78" spans="1:50" s="65" customFormat="1" ht="42.75" hidden="1" customHeight="1" thickBot="1">
      <c r="A78" s="450">
        <f t="shared" si="9"/>
        <v>72</v>
      </c>
      <c r="B78" s="457" t="s">
        <v>305</v>
      </c>
      <c r="C78" s="457" t="s">
        <v>913</v>
      </c>
      <c r="D78" s="457" t="s">
        <v>1309</v>
      </c>
      <c r="E78" s="457" t="s">
        <v>304</v>
      </c>
      <c r="F78" s="487">
        <v>31309001</v>
      </c>
      <c r="G78" s="457" t="s">
        <v>288</v>
      </c>
      <c r="H78" s="457" t="s">
        <v>1285</v>
      </c>
      <c r="I78" s="457" t="s">
        <v>1284</v>
      </c>
      <c r="J78" s="457" t="s">
        <v>1286</v>
      </c>
      <c r="K78" s="457" t="s">
        <v>280</v>
      </c>
      <c r="L78" s="457"/>
      <c r="M78" s="458"/>
      <c r="N78" s="458" t="s">
        <v>1287</v>
      </c>
      <c r="O78" s="458">
        <v>2</v>
      </c>
      <c r="P78" s="457" t="s">
        <v>1288</v>
      </c>
      <c r="Q78" s="457" t="s">
        <v>1289</v>
      </c>
      <c r="R78" s="457" t="s">
        <v>1290</v>
      </c>
      <c r="S78" s="524" t="s">
        <v>3357</v>
      </c>
      <c r="T78" s="526" t="s">
        <v>3358</v>
      </c>
      <c r="U78" s="497" t="s">
        <v>3359</v>
      </c>
      <c r="V78" s="497" t="s">
        <v>4311</v>
      </c>
      <c r="W78" s="462" t="s">
        <v>4313</v>
      </c>
      <c r="X78" s="462" t="s">
        <v>4314</v>
      </c>
      <c r="Y78" s="462" t="s">
        <v>6461</v>
      </c>
      <c r="Z78" s="457" t="s">
        <v>908</v>
      </c>
      <c r="AA78" s="457" t="s">
        <v>1310</v>
      </c>
      <c r="AB78" s="457" t="s">
        <v>6464</v>
      </c>
      <c r="AC78" s="457" t="s">
        <v>1311</v>
      </c>
      <c r="AD78" s="545" t="s">
        <v>4313</v>
      </c>
      <c r="AE78" s="546" t="s">
        <v>6465</v>
      </c>
      <c r="AF78" s="547" t="s">
        <v>6466</v>
      </c>
      <c r="AG78" s="488" t="s">
        <v>1315</v>
      </c>
      <c r="AH78" s="512" t="s">
        <v>1316</v>
      </c>
      <c r="AI78" s="467"/>
      <c r="AJ78" s="467"/>
      <c r="AK78" s="467"/>
      <c r="AL78" s="457">
        <f>+VLOOKUP(AM78,[7]Sheet2!$B$1:$F$224,5,FALSE)</f>
        <v>6</v>
      </c>
      <c r="AM78" s="433" t="s">
        <v>2971</v>
      </c>
      <c r="AN78" s="468"/>
      <c r="AO78" s="517"/>
      <c r="AP78" s="517"/>
      <c r="AQ78" s="517"/>
      <c r="AR78" s="520"/>
      <c r="AS78" s="520"/>
      <c r="AT78" s="520"/>
      <c r="AU78" s="517"/>
      <c r="AV78" s="517"/>
      <c r="AW78" s="517"/>
      <c r="AX78" s="69"/>
    </row>
    <row r="79" spans="1:50" s="65" customFormat="1" ht="42.75" hidden="1" customHeight="1">
      <c r="A79" s="450">
        <f t="shared" si="9"/>
        <v>73</v>
      </c>
      <c r="B79" s="457" t="s">
        <v>297</v>
      </c>
      <c r="C79" s="457" t="s">
        <v>913</v>
      </c>
      <c r="D79" s="457" t="s">
        <v>1317</v>
      </c>
      <c r="E79" s="457" t="s">
        <v>296</v>
      </c>
      <c r="F79" s="487">
        <v>31309001</v>
      </c>
      <c r="G79" s="457" t="s">
        <v>288</v>
      </c>
      <c r="H79" s="457" t="s">
        <v>1285</v>
      </c>
      <c r="I79" s="457" t="s">
        <v>1284</v>
      </c>
      <c r="J79" s="457" t="s">
        <v>1286</v>
      </c>
      <c r="K79" s="457" t="s">
        <v>280</v>
      </c>
      <c r="L79" s="457"/>
      <c r="M79" s="458"/>
      <c r="N79" s="458" t="s">
        <v>1287</v>
      </c>
      <c r="O79" s="458">
        <v>2</v>
      </c>
      <c r="P79" s="457" t="s">
        <v>1288</v>
      </c>
      <c r="Q79" s="457" t="s">
        <v>1289</v>
      </c>
      <c r="R79" s="457" t="s">
        <v>1290</v>
      </c>
      <c r="S79" s="524" t="s">
        <v>3357</v>
      </c>
      <c r="T79" s="526" t="s">
        <v>3358</v>
      </c>
      <c r="U79" s="497" t="s">
        <v>3359</v>
      </c>
      <c r="V79" s="497" t="s">
        <v>4308</v>
      </c>
      <c r="W79" s="462" t="s">
        <v>1312</v>
      </c>
      <c r="X79" s="462" t="s">
        <v>4310</v>
      </c>
      <c r="Y79" s="462" t="s">
        <v>1314</v>
      </c>
      <c r="Z79" s="457" t="s">
        <v>908</v>
      </c>
      <c r="AA79" s="457" t="s">
        <v>1318</v>
      </c>
      <c r="AB79" s="457" t="s">
        <v>6467</v>
      </c>
      <c r="AC79" s="457" t="s">
        <v>1319</v>
      </c>
      <c r="AD79" s="457" t="s">
        <v>1320</v>
      </c>
      <c r="AE79" s="457" t="s">
        <v>1321</v>
      </c>
      <c r="AF79" s="457" t="s">
        <v>1322</v>
      </c>
      <c r="AG79" s="488" t="s">
        <v>1323</v>
      </c>
      <c r="AH79" s="512" t="s">
        <v>1139</v>
      </c>
      <c r="AI79" s="467"/>
      <c r="AJ79" s="467"/>
      <c r="AK79" s="467"/>
      <c r="AL79" s="457">
        <f>+VLOOKUP(AM79,[7]Sheet2!$B$1:$F$224,5,FALSE)</f>
        <v>4</v>
      </c>
      <c r="AM79" s="433" t="s">
        <v>2964</v>
      </c>
      <c r="AN79" s="468"/>
      <c r="AO79" s="517"/>
      <c r="AP79" s="517"/>
      <c r="AQ79" s="517"/>
      <c r="AR79" s="520"/>
      <c r="AS79" s="520"/>
      <c r="AT79" s="520"/>
      <c r="AU79" s="517"/>
      <c r="AV79" s="517"/>
      <c r="AW79" s="517"/>
      <c r="AX79" s="69"/>
    </row>
    <row r="80" spans="1:50" s="65" customFormat="1" ht="48" hidden="1" customHeight="1">
      <c r="A80" s="450">
        <f t="shared" si="9"/>
        <v>74</v>
      </c>
      <c r="B80" s="457" t="s">
        <v>344</v>
      </c>
      <c r="C80" s="457" t="s">
        <v>913</v>
      </c>
      <c r="D80" s="457" t="s">
        <v>1324</v>
      </c>
      <c r="E80" s="457" t="s">
        <v>343</v>
      </c>
      <c r="F80" s="487">
        <v>31309001</v>
      </c>
      <c r="G80" s="457" t="s">
        <v>288</v>
      </c>
      <c r="H80" s="457" t="s">
        <v>1285</v>
      </c>
      <c r="I80" s="457" t="s">
        <v>1284</v>
      </c>
      <c r="J80" s="457" t="s">
        <v>1286</v>
      </c>
      <c r="K80" s="457" t="s">
        <v>280</v>
      </c>
      <c r="L80" s="457"/>
      <c r="M80" s="458"/>
      <c r="N80" s="458" t="s">
        <v>1287</v>
      </c>
      <c r="O80" s="458">
        <v>2</v>
      </c>
      <c r="P80" s="457" t="s">
        <v>1288</v>
      </c>
      <c r="Q80" s="457" t="s">
        <v>1289</v>
      </c>
      <c r="R80" s="457" t="s">
        <v>1290</v>
      </c>
      <c r="S80" s="524" t="s">
        <v>3357</v>
      </c>
      <c r="T80" s="526" t="s">
        <v>3358</v>
      </c>
      <c r="U80" s="497" t="s">
        <v>3359</v>
      </c>
      <c r="V80" s="497" t="s">
        <v>4308</v>
      </c>
      <c r="W80" s="462" t="s">
        <v>1312</v>
      </c>
      <c r="X80" s="462" t="s">
        <v>4310</v>
      </c>
      <c r="Y80" s="462" t="s">
        <v>1314</v>
      </c>
      <c r="Z80" s="457" t="s">
        <v>908</v>
      </c>
      <c r="AA80" s="457" t="s">
        <v>1325</v>
      </c>
      <c r="AB80" s="457" t="s">
        <v>6468</v>
      </c>
      <c r="AC80" s="457" t="s">
        <v>1326</v>
      </c>
      <c r="AD80" s="184" t="s">
        <v>1312</v>
      </c>
      <c r="AE80" s="457" t="s">
        <v>1313</v>
      </c>
      <c r="AF80" s="457" t="s">
        <v>1314</v>
      </c>
      <c r="AG80" s="488">
        <v>41396</v>
      </c>
      <c r="AH80" s="512" t="s">
        <v>1327</v>
      </c>
      <c r="AI80" s="467"/>
      <c r="AJ80" s="467"/>
      <c r="AK80" s="467"/>
      <c r="AL80" s="457">
        <f>+VLOOKUP(AM80,[7]Sheet2!$B$1:$F$224,5,FALSE)</f>
        <v>13</v>
      </c>
      <c r="AM80" s="433" t="s">
        <v>3021</v>
      </c>
      <c r="AN80" s="468"/>
      <c r="AO80" s="517"/>
      <c r="AP80" s="517"/>
      <c r="AQ80" s="517"/>
      <c r="AR80" s="520"/>
      <c r="AS80" s="520"/>
      <c r="AT80" s="520"/>
      <c r="AU80" s="517"/>
      <c r="AV80" s="517"/>
      <c r="AW80" s="517"/>
      <c r="AX80" s="69"/>
    </row>
    <row r="81" spans="1:50" s="65" customFormat="1" ht="36" hidden="1" customHeight="1">
      <c r="A81" s="450">
        <f t="shared" si="9"/>
        <v>75</v>
      </c>
      <c r="B81" s="457" t="s">
        <v>360</v>
      </c>
      <c r="C81" s="457" t="s">
        <v>913</v>
      </c>
      <c r="D81" s="457" t="s">
        <v>1328</v>
      </c>
      <c r="E81" s="457" t="s">
        <v>359</v>
      </c>
      <c r="F81" s="487">
        <v>31309001</v>
      </c>
      <c r="G81" s="457" t="s">
        <v>288</v>
      </c>
      <c r="H81" s="457" t="s">
        <v>1285</v>
      </c>
      <c r="I81" s="457" t="s">
        <v>1284</v>
      </c>
      <c r="J81" s="457" t="s">
        <v>1286</v>
      </c>
      <c r="K81" s="457" t="s">
        <v>280</v>
      </c>
      <c r="L81" s="457"/>
      <c r="M81" s="458"/>
      <c r="N81" s="458" t="s">
        <v>1287</v>
      </c>
      <c r="O81" s="458">
        <v>2</v>
      </c>
      <c r="P81" s="457" t="s">
        <v>1288</v>
      </c>
      <c r="Q81" s="457" t="s">
        <v>1289</v>
      </c>
      <c r="R81" s="457" t="s">
        <v>1290</v>
      </c>
      <c r="S81" s="524" t="s">
        <v>3357</v>
      </c>
      <c r="T81" s="526" t="s">
        <v>3358</v>
      </c>
      <c r="U81" s="497" t="s">
        <v>3359</v>
      </c>
      <c r="V81" s="497" t="s">
        <v>4311</v>
      </c>
      <c r="W81" s="462" t="s">
        <v>4313</v>
      </c>
      <c r="X81" s="462" t="s">
        <v>4314</v>
      </c>
      <c r="Y81" s="462" t="s">
        <v>6461</v>
      </c>
      <c r="Z81" s="457" t="s">
        <v>908</v>
      </c>
      <c r="AA81" s="457" t="s">
        <v>1329</v>
      </c>
      <c r="AB81" s="457" t="s">
        <v>6469</v>
      </c>
      <c r="AC81" s="457" t="s">
        <v>1330</v>
      </c>
      <c r="AD81" s="457" t="s">
        <v>1331</v>
      </c>
      <c r="AE81" s="457" t="s">
        <v>1332</v>
      </c>
      <c r="AF81" s="457" t="s">
        <v>1333</v>
      </c>
      <c r="AG81" s="488" t="s">
        <v>1323</v>
      </c>
      <c r="AH81" s="489" t="s">
        <v>1334</v>
      </c>
      <c r="AI81" s="467"/>
      <c r="AJ81" s="467"/>
      <c r="AK81" s="467"/>
      <c r="AL81" s="457">
        <f>+VLOOKUP(AM81,[7]Sheet2!$B$1:$F$224,5,FALSE)</f>
        <v>3</v>
      </c>
      <c r="AM81" s="433" t="s">
        <v>3040</v>
      </c>
      <c r="AN81" s="468"/>
      <c r="AO81" s="517"/>
      <c r="AP81" s="517"/>
      <c r="AQ81" s="517"/>
      <c r="AR81" s="520"/>
      <c r="AS81" s="520"/>
      <c r="AT81" s="520"/>
      <c r="AU81" s="517"/>
      <c r="AV81" s="517"/>
      <c r="AW81" s="517"/>
      <c r="AX81" s="69"/>
    </row>
    <row r="82" spans="1:50" s="65" customFormat="1" ht="54" hidden="1" customHeight="1">
      <c r="A82" s="450">
        <f t="shared" si="9"/>
        <v>76</v>
      </c>
      <c r="B82" s="457" t="s">
        <v>278</v>
      </c>
      <c r="C82" s="457" t="s">
        <v>913</v>
      </c>
      <c r="D82" s="457" t="s">
        <v>3361</v>
      </c>
      <c r="E82" s="457" t="s">
        <v>277</v>
      </c>
      <c r="F82" s="487">
        <v>31309001</v>
      </c>
      <c r="G82" s="457" t="s">
        <v>288</v>
      </c>
      <c r="H82" s="457" t="s">
        <v>1285</v>
      </c>
      <c r="I82" s="457" t="s">
        <v>1284</v>
      </c>
      <c r="J82" s="457" t="s">
        <v>1286</v>
      </c>
      <c r="K82" s="457" t="s">
        <v>280</v>
      </c>
      <c r="L82" s="457" t="s">
        <v>1335</v>
      </c>
      <c r="M82" s="458"/>
      <c r="N82" s="458" t="s">
        <v>1287</v>
      </c>
      <c r="O82" s="458">
        <v>3</v>
      </c>
      <c r="P82" s="457" t="s">
        <v>1288</v>
      </c>
      <c r="Q82" s="457" t="s">
        <v>1289</v>
      </c>
      <c r="R82" s="457" t="s">
        <v>1290</v>
      </c>
      <c r="S82" s="524" t="s">
        <v>3357</v>
      </c>
      <c r="T82" s="526" t="s">
        <v>3358</v>
      </c>
      <c r="U82" s="497" t="s">
        <v>3359</v>
      </c>
      <c r="V82" s="497"/>
      <c r="W82" s="497"/>
      <c r="X82" s="497"/>
      <c r="Y82" s="497"/>
      <c r="Z82" s="457" t="s">
        <v>908</v>
      </c>
      <c r="AA82" s="457" t="s">
        <v>1336</v>
      </c>
      <c r="AB82" s="457" t="s">
        <v>6470</v>
      </c>
      <c r="AC82" s="457" t="s">
        <v>1337</v>
      </c>
      <c r="AD82" s="457" t="s">
        <v>1338</v>
      </c>
      <c r="AE82" s="457" t="s">
        <v>1339</v>
      </c>
      <c r="AF82" s="457" t="s">
        <v>1340</v>
      </c>
      <c r="AG82" s="488" t="s">
        <v>1341</v>
      </c>
      <c r="AH82" s="512" t="s">
        <v>1342</v>
      </c>
      <c r="AI82" s="467"/>
      <c r="AJ82" s="467"/>
      <c r="AK82" s="467"/>
      <c r="AL82" s="457">
        <f>+VLOOKUP(AM82,[7]Sheet2!$B$1:$F$224,5,FALSE)</f>
        <v>6</v>
      </c>
      <c r="AM82" s="433" t="s">
        <v>2950</v>
      </c>
      <c r="AN82" s="468"/>
      <c r="AO82" s="517"/>
      <c r="AP82" s="517"/>
      <c r="AQ82" s="517"/>
      <c r="AR82" s="520"/>
      <c r="AS82" s="520"/>
      <c r="AT82" s="520"/>
      <c r="AU82" s="517"/>
      <c r="AV82" s="517"/>
      <c r="AW82" s="517"/>
      <c r="AX82" s="69"/>
    </row>
    <row r="83" spans="1:50" s="65" customFormat="1" ht="37.5" hidden="1" customHeight="1">
      <c r="A83" s="450">
        <f t="shared" si="9"/>
        <v>77</v>
      </c>
      <c r="B83" s="457" t="s">
        <v>366</v>
      </c>
      <c r="C83" s="457" t="s">
        <v>913</v>
      </c>
      <c r="D83" s="457" t="s">
        <v>1343</v>
      </c>
      <c r="E83" s="457" t="s">
        <v>365</v>
      </c>
      <c r="F83" s="487">
        <v>31309001</v>
      </c>
      <c r="G83" s="457" t="s">
        <v>288</v>
      </c>
      <c r="H83" s="457" t="s">
        <v>1285</v>
      </c>
      <c r="I83" s="457" t="s">
        <v>1284</v>
      </c>
      <c r="J83" s="457" t="s">
        <v>1286</v>
      </c>
      <c r="K83" s="457" t="s">
        <v>280</v>
      </c>
      <c r="L83" s="457" t="s">
        <v>1344</v>
      </c>
      <c r="M83" s="458"/>
      <c r="N83" s="458" t="s">
        <v>1287</v>
      </c>
      <c r="O83" s="458">
        <v>2</v>
      </c>
      <c r="P83" s="457" t="s">
        <v>1288</v>
      </c>
      <c r="Q83" s="457" t="s">
        <v>1289</v>
      </c>
      <c r="R83" s="457" t="s">
        <v>1290</v>
      </c>
      <c r="S83" s="524" t="s">
        <v>3357</v>
      </c>
      <c r="T83" s="526" t="s">
        <v>3358</v>
      </c>
      <c r="U83" s="497" t="s">
        <v>3359</v>
      </c>
      <c r="V83" s="497" t="s">
        <v>4308</v>
      </c>
      <c r="W83" s="462" t="s">
        <v>1312</v>
      </c>
      <c r="X83" s="462" t="s">
        <v>4310</v>
      </c>
      <c r="Y83" s="462" t="s">
        <v>1314</v>
      </c>
      <c r="Z83" s="457" t="s">
        <v>908</v>
      </c>
      <c r="AA83" s="457" t="s">
        <v>1345</v>
      </c>
      <c r="AB83" s="457" t="s">
        <v>6471</v>
      </c>
      <c r="AC83" s="457" t="s">
        <v>1346</v>
      </c>
      <c r="AD83" s="457" t="s">
        <v>1347</v>
      </c>
      <c r="AE83" s="457" t="s">
        <v>1348</v>
      </c>
      <c r="AF83" s="457" t="s">
        <v>1349</v>
      </c>
      <c r="AG83" s="488" t="s">
        <v>1350</v>
      </c>
      <c r="AH83" s="512" t="s">
        <v>1350</v>
      </c>
      <c r="AI83" s="467"/>
      <c r="AJ83" s="467"/>
      <c r="AK83" s="467"/>
      <c r="AL83" s="457">
        <f>+VLOOKUP(AM83,[7]Sheet2!$B$1:$F$224,5,FALSE)</f>
        <v>4</v>
      </c>
      <c r="AM83" s="433" t="s">
        <v>3046</v>
      </c>
      <c r="AN83" s="468"/>
      <c r="AO83" s="517"/>
      <c r="AP83" s="517"/>
      <c r="AQ83" s="517"/>
      <c r="AR83" s="520"/>
      <c r="AS83" s="520"/>
      <c r="AT83" s="520"/>
      <c r="AU83" s="517"/>
      <c r="AV83" s="517"/>
      <c r="AW83" s="517"/>
      <c r="AX83" s="69"/>
    </row>
    <row r="84" spans="1:50" s="65" customFormat="1" ht="40.5" hidden="1" customHeight="1">
      <c r="A84" s="450">
        <f t="shared" si="9"/>
        <v>78</v>
      </c>
      <c r="B84" s="450" t="s">
        <v>285</v>
      </c>
      <c r="C84" s="450" t="s">
        <v>902</v>
      </c>
      <c r="D84" s="450" t="s">
        <v>1351</v>
      </c>
      <c r="E84" s="450" t="s">
        <v>284</v>
      </c>
      <c r="F84" s="450">
        <v>30309001</v>
      </c>
      <c r="G84" s="450" t="s">
        <v>284</v>
      </c>
      <c r="H84" s="450" t="s">
        <v>1352</v>
      </c>
      <c r="I84" s="450" t="s">
        <v>1351</v>
      </c>
      <c r="J84" s="450" t="s">
        <v>1286</v>
      </c>
      <c r="K84" s="450" t="s">
        <v>286</v>
      </c>
      <c r="L84" s="450"/>
      <c r="M84" s="450" t="str">
        <f>VLOOKUP(B84,'[6]TT SME 04.10.16'!$E$3:$G$69,3,0)</f>
        <v>Vùng 3</v>
      </c>
      <c r="N84" s="450" t="s">
        <v>1287</v>
      </c>
      <c r="O84" s="450">
        <v>2</v>
      </c>
      <c r="P84" s="450" t="s">
        <v>1288</v>
      </c>
      <c r="Q84" s="450" t="s">
        <v>1289</v>
      </c>
      <c r="R84" s="450" t="s">
        <v>1290</v>
      </c>
      <c r="S84" s="450" t="s">
        <v>3357</v>
      </c>
      <c r="T84" s="544" t="s">
        <v>3358</v>
      </c>
      <c r="U84" s="451" t="s">
        <v>3359</v>
      </c>
      <c r="V84" s="451"/>
      <c r="W84" s="451"/>
      <c r="X84" s="451"/>
      <c r="Y84" s="451"/>
      <c r="Z84" s="450" t="s">
        <v>908</v>
      </c>
      <c r="AA84" s="450" t="s">
        <v>1353</v>
      </c>
      <c r="AB84" s="450" t="s">
        <v>1354</v>
      </c>
      <c r="AC84" s="450" t="s">
        <v>1355</v>
      </c>
      <c r="AD84" s="450" t="s">
        <v>1356</v>
      </c>
      <c r="AE84" s="450" t="s">
        <v>1357</v>
      </c>
      <c r="AF84" s="450" t="s">
        <v>1358</v>
      </c>
      <c r="AG84" s="452">
        <v>40765</v>
      </c>
      <c r="AH84" s="453" t="s">
        <v>1359</v>
      </c>
      <c r="AI84" s="454"/>
      <c r="AJ84" s="454"/>
      <c r="AK84" s="454"/>
      <c r="AL84" s="457">
        <f>+VLOOKUP(AM84,[7]Sheet2!$B$1:$F$224,5,FALSE)</f>
        <v>37</v>
      </c>
      <c r="AM84" s="433" t="s">
        <v>2576</v>
      </c>
      <c r="AN84" s="468"/>
      <c r="AO84" s="517"/>
      <c r="AP84" s="517"/>
      <c r="AQ84" s="517"/>
      <c r="AR84" s="520"/>
      <c r="AS84" s="520"/>
      <c r="AT84" s="520"/>
      <c r="AU84" s="517"/>
      <c r="AV84" s="517"/>
      <c r="AW84" s="517"/>
      <c r="AX84" s="69"/>
    </row>
    <row r="85" spans="1:50" s="65" customFormat="1" ht="48.75" hidden="1" customHeight="1">
      <c r="A85" s="450">
        <f t="shared" si="9"/>
        <v>79</v>
      </c>
      <c r="B85" s="457" t="s">
        <v>334</v>
      </c>
      <c r="C85" s="457" t="s">
        <v>913</v>
      </c>
      <c r="D85" s="457" t="s">
        <v>1360</v>
      </c>
      <c r="E85" s="457" t="s">
        <v>333</v>
      </c>
      <c r="F85" s="487">
        <v>30309001</v>
      </c>
      <c r="G85" s="457" t="s">
        <v>284</v>
      </c>
      <c r="H85" s="457" t="s">
        <v>1352</v>
      </c>
      <c r="I85" s="457" t="s">
        <v>1351</v>
      </c>
      <c r="J85" s="457" t="s">
        <v>1286</v>
      </c>
      <c r="K85" s="457" t="s">
        <v>286</v>
      </c>
      <c r="L85" s="457" t="s">
        <v>1361</v>
      </c>
      <c r="M85" s="458"/>
      <c r="N85" s="458" t="s">
        <v>1287</v>
      </c>
      <c r="O85" s="458">
        <v>2</v>
      </c>
      <c r="P85" s="457" t="s">
        <v>1288</v>
      </c>
      <c r="Q85" s="457" t="s">
        <v>1289</v>
      </c>
      <c r="R85" s="457" t="s">
        <v>1290</v>
      </c>
      <c r="S85" s="524" t="s">
        <v>3357</v>
      </c>
      <c r="T85" s="526" t="s">
        <v>3358</v>
      </c>
      <c r="U85" s="497" t="s">
        <v>3359</v>
      </c>
      <c r="V85" s="497"/>
      <c r="W85" s="497"/>
      <c r="X85" s="497"/>
      <c r="Y85" s="497"/>
      <c r="Z85" s="457" t="s">
        <v>908</v>
      </c>
      <c r="AA85" s="457" t="s">
        <v>1362</v>
      </c>
      <c r="AB85" s="184" t="s">
        <v>1363</v>
      </c>
      <c r="AC85" s="457" t="s">
        <v>1364</v>
      </c>
      <c r="AD85" s="457" t="s">
        <v>1365</v>
      </c>
      <c r="AE85" s="457" t="s">
        <v>1366</v>
      </c>
      <c r="AF85" s="463" t="s">
        <v>6028</v>
      </c>
      <c r="AG85" s="488">
        <v>41768</v>
      </c>
      <c r="AH85" s="512" t="s">
        <v>1367</v>
      </c>
      <c r="AI85" s="467"/>
      <c r="AJ85" s="467"/>
      <c r="AK85" s="467"/>
      <c r="AL85" s="457">
        <f>+VLOOKUP(AM85,[7]Sheet2!$B$1:$F$224,5,FALSE)</f>
        <v>12</v>
      </c>
      <c r="AM85" s="433" t="s">
        <v>2998</v>
      </c>
      <c r="AN85" s="468"/>
      <c r="AO85" s="517"/>
      <c r="AP85" s="517"/>
      <c r="AQ85" s="517"/>
      <c r="AR85" s="520"/>
      <c r="AS85" s="520"/>
      <c r="AT85" s="520"/>
      <c r="AU85" s="517"/>
      <c r="AV85" s="517"/>
      <c r="AW85" s="517"/>
      <c r="AX85" s="69"/>
    </row>
    <row r="86" spans="1:50" s="65" customFormat="1" ht="41.25" hidden="1" customHeight="1">
      <c r="A86" s="450">
        <f t="shared" si="9"/>
        <v>80</v>
      </c>
      <c r="B86" s="457" t="s">
        <v>313</v>
      </c>
      <c r="C86" s="457" t="s">
        <v>913</v>
      </c>
      <c r="D86" s="457" t="s">
        <v>1368</v>
      </c>
      <c r="E86" s="457" t="s">
        <v>312</v>
      </c>
      <c r="F86" s="487">
        <v>30309001</v>
      </c>
      <c r="G86" s="457" t="s">
        <v>284</v>
      </c>
      <c r="H86" s="457" t="s">
        <v>1352</v>
      </c>
      <c r="I86" s="457" t="s">
        <v>1351</v>
      </c>
      <c r="J86" s="457" t="s">
        <v>1286</v>
      </c>
      <c r="K86" s="457" t="s">
        <v>286</v>
      </c>
      <c r="L86" s="457"/>
      <c r="M86" s="458"/>
      <c r="N86" s="458" t="s">
        <v>1287</v>
      </c>
      <c r="O86" s="458">
        <v>1</v>
      </c>
      <c r="P86" s="457" t="s">
        <v>1288</v>
      </c>
      <c r="Q86" s="457" t="s">
        <v>1289</v>
      </c>
      <c r="R86" s="457" t="s">
        <v>1290</v>
      </c>
      <c r="S86" s="524" t="s">
        <v>3357</v>
      </c>
      <c r="T86" s="526" t="s">
        <v>3358</v>
      </c>
      <c r="U86" s="497" t="s">
        <v>3359</v>
      </c>
      <c r="V86" s="497"/>
      <c r="W86" s="497"/>
      <c r="X86" s="497"/>
      <c r="Y86" s="497"/>
      <c r="Z86" s="457" t="s">
        <v>908</v>
      </c>
      <c r="AA86" s="457" t="s">
        <v>1369</v>
      </c>
      <c r="AB86" s="184" t="s">
        <v>1370</v>
      </c>
      <c r="AC86" s="457" t="s">
        <v>1371</v>
      </c>
      <c r="AD86" s="457" t="s">
        <v>1372</v>
      </c>
      <c r="AE86" s="457" t="s">
        <v>1373</v>
      </c>
      <c r="AF86" s="457" t="s">
        <v>1374</v>
      </c>
      <c r="AG86" s="488" t="s">
        <v>1375</v>
      </c>
      <c r="AH86" s="512" t="s">
        <v>1376</v>
      </c>
      <c r="AI86" s="467"/>
      <c r="AJ86" s="467"/>
      <c r="AK86" s="467"/>
      <c r="AL86" s="457">
        <f>+VLOOKUP(AM86,[7]Sheet2!$B$1:$F$224,5,FALSE)</f>
        <v>14</v>
      </c>
      <c r="AM86" s="433" t="s">
        <v>2977</v>
      </c>
      <c r="AN86" s="468"/>
      <c r="AO86" s="517"/>
      <c r="AP86" s="517"/>
      <c r="AQ86" s="517"/>
      <c r="AR86" s="520"/>
      <c r="AS86" s="520"/>
      <c r="AT86" s="520"/>
      <c r="AU86" s="517"/>
      <c r="AV86" s="517"/>
      <c r="AW86" s="517"/>
      <c r="AX86" s="69"/>
    </row>
    <row r="87" spans="1:50" s="65" customFormat="1" ht="78.75" hidden="1">
      <c r="A87" s="450">
        <f t="shared" si="9"/>
        <v>81</v>
      </c>
      <c r="B87" s="450" t="s">
        <v>341</v>
      </c>
      <c r="C87" s="450" t="s">
        <v>902</v>
      </c>
      <c r="D87" s="450" t="s">
        <v>1377</v>
      </c>
      <c r="E87" s="450" t="s">
        <v>340</v>
      </c>
      <c r="F87" s="450">
        <v>22309001</v>
      </c>
      <c r="G87" s="450" t="s">
        <v>340</v>
      </c>
      <c r="H87" s="450" t="s">
        <v>1378</v>
      </c>
      <c r="I87" s="450" t="s">
        <v>1377</v>
      </c>
      <c r="J87" s="450" t="s">
        <v>1286</v>
      </c>
      <c r="K87" s="450" t="s">
        <v>256</v>
      </c>
      <c r="L87" s="450" t="s">
        <v>1379</v>
      </c>
      <c r="M87" s="450" t="str">
        <f>VLOOKUP(B87,'[6]TT SME 04.10.16'!$E$3:$G$69,3,0)</f>
        <v>Vùng 3</v>
      </c>
      <c r="N87" s="450" t="s">
        <v>1287</v>
      </c>
      <c r="O87" s="450">
        <v>2</v>
      </c>
      <c r="P87" s="450" t="s">
        <v>1288</v>
      </c>
      <c r="Q87" s="450" t="s">
        <v>1289</v>
      </c>
      <c r="R87" s="450" t="s">
        <v>1290</v>
      </c>
      <c r="S87" s="450" t="s">
        <v>3357</v>
      </c>
      <c r="T87" s="544" t="s">
        <v>3358</v>
      </c>
      <c r="U87" s="451" t="s">
        <v>3359</v>
      </c>
      <c r="V87" s="451"/>
      <c r="W87" s="451"/>
      <c r="X87" s="451"/>
      <c r="Y87" s="451"/>
      <c r="Z87" s="450" t="s">
        <v>908</v>
      </c>
      <c r="AA87" s="450" t="s">
        <v>3575</v>
      </c>
      <c r="AB87" s="450" t="s">
        <v>1380</v>
      </c>
      <c r="AC87" s="450" t="s">
        <v>1381</v>
      </c>
      <c r="AD87" s="450" t="s">
        <v>1382</v>
      </c>
      <c r="AE87" s="451" t="s">
        <v>1383</v>
      </c>
      <c r="AF87" s="451" t="s">
        <v>1384</v>
      </c>
      <c r="AG87" s="452" t="s">
        <v>1385</v>
      </c>
      <c r="AH87" s="453">
        <v>38490</v>
      </c>
      <c r="AI87" s="454"/>
      <c r="AJ87" s="454"/>
      <c r="AK87" s="454"/>
      <c r="AL87" s="457">
        <f>+VLOOKUP(AM87,[7]Sheet2!$B$1:$F$224,5,FALSE)</f>
        <v>24</v>
      </c>
      <c r="AM87" s="433" t="s">
        <v>2577</v>
      </c>
      <c r="AN87" s="468"/>
      <c r="AO87" s="517"/>
      <c r="AP87" s="517"/>
      <c r="AQ87" s="517"/>
      <c r="AR87" s="520"/>
      <c r="AS87" s="520"/>
      <c r="AT87" s="520"/>
      <c r="AU87" s="517"/>
      <c r="AV87" s="517"/>
      <c r="AW87" s="517"/>
      <c r="AX87" s="69"/>
    </row>
    <row r="88" spans="1:50" s="65" customFormat="1" ht="31.5" hidden="1">
      <c r="A88" s="450">
        <f t="shared" si="9"/>
        <v>82</v>
      </c>
      <c r="B88" s="457" t="s">
        <v>255</v>
      </c>
      <c r="C88" s="457" t="s">
        <v>913</v>
      </c>
      <c r="D88" s="457" t="s">
        <v>1386</v>
      </c>
      <c r="E88" s="457" t="s">
        <v>254</v>
      </c>
      <c r="F88" s="487">
        <v>22309001</v>
      </c>
      <c r="G88" s="457" t="s">
        <v>340</v>
      </c>
      <c r="H88" s="457" t="s">
        <v>1378</v>
      </c>
      <c r="I88" s="457" t="s">
        <v>1377</v>
      </c>
      <c r="J88" s="457" t="s">
        <v>1286</v>
      </c>
      <c r="K88" s="457" t="s">
        <v>256</v>
      </c>
      <c r="L88" s="457"/>
      <c r="M88" s="458"/>
      <c r="N88" s="458" t="s">
        <v>1287</v>
      </c>
      <c r="O88" s="458">
        <v>2</v>
      </c>
      <c r="P88" s="457" t="s">
        <v>1288</v>
      </c>
      <c r="Q88" s="457" t="s">
        <v>1289</v>
      </c>
      <c r="R88" s="457" t="s">
        <v>1290</v>
      </c>
      <c r="S88" s="524" t="s">
        <v>3357</v>
      </c>
      <c r="T88" s="526" t="s">
        <v>3358</v>
      </c>
      <c r="U88" s="497" t="s">
        <v>3359</v>
      </c>
      <c r="V88" s="497"/>
      <c r="W88" s="497"/>
      <c r="X88" s="497"/>
      <c r="Y88" s="497"/>
      <c r="Z88" s="457" t="s">
        <v>908</v>
      </c>
      <c r="AA88" s="457" t="s">
        <v>1387</v>
      </c>
      <c r="AB88" s="457" t="s">
        <v>1388</v>
      </c>
      <c r="AC88" s="457" t="s">
        <v>1389</v>
      </c>
      <c r="AD88" s="457" t="s">
        <v>1390</v>
      </c>
      <c r="AE88" s="457" t="s">
        <v>1391</v>
      </c>
      <c r="AF88" s="457" t="s">
        <v>1392</v>
      </c>
      <c r="AG88" s="466">
        <v>40740</v>
      </c>
      <c r="AH88" s="471" t="s">
        <v>1393</v>
      </c>
      <c r="AI88" s="467"/>
      <c r="AJ88" s="467"/>
      <c r="AK88" s="467"/>
      <c r="AL88" s="457">
        <f>+VLOOKUP(AM88,[7]Sheet2!$B$1:$F$224,5,FALSE)</f>
        <v>8</v>
      </c>
      <c r="AM88" s="433" t="s">
        <v>2917</v>
      </c>
      <c r="AN88" s="468"/>
      <c r="AO88" s="517"/>
      <c r="AP88" s="517"/>
      <c r="AQ88" s="517"/>
      <c r="AR88" s="520"/>
      <c r="AS88" s="520"/>
      <c r="AT88" s="520"/>
      <c r="AU88" s="517"/>
      <c r="AV88" s="517"/>
      <c r="AW88" s="517"/>
      <c r="AX88" s="69"/>
    </row>
    <row r="89" spans="1:50" s="65" customFormat="1" ht="35.25" hidden="1" customHeight="1">
      <c r="A89" s="450">
        <f t="shared" si="9"/>
        <v>83</v>
      </c>
      <c r="B89" s="457" t="s">
        <v>376</v>
      </c>
      <c r="C89" s="457" t="s">
        <v>913</v>
      </c>
      <c r="D89" s="457" t="s">
        <v>1394</v>
      </c>
      <c r="E89" s="457" t="s">
        <v>375</v>
      </c>
      <c r="F89" s="487">
        <v>22309001</v>
      </c>
      <c r="G89" s="457" t="s">
        <v>340</v>
      </c>
      <c r="H89" s="457" t="s">
        <v>1378</v>
      </c>
      <c r="I89" s="457" t="s">
        <v>1377</v>
      </c>
      <c r="J89" s="457" t="s">
        <v>1286</v>
      </c>
      <c r="K89" s="457" t="s">
        <v>256</v>
      </c>
      <c r="L89" s="457"/>
      <c r="M89" s="458"/>
      <c r="N89" s="458" t="s">
        <v>1287</v>
      </c>
      <c r="O89" s="458">
        <v>4</v>
      </c>
      <c r="P89" s="457" t="s">
        <v>1288</v>
      </c>
      <c r="Q89" s="457" t="s">
        <v>1289</v>
      </c>
      <c r="R89" s="457" t="s">
        <v>1290</v>
      </c>
      <c r="S89" s="524" t="s">
        <v>3357</v>
      </c>
      <c r="T89" s="526" t="s">
        <v>3358</v>
      </c>
      <c r="U89" s="497" t="s">
        <v>3359</v>
      </c>
      <c r="V89" s="497"/>
      <c r="W89" s="497"/>
      <c r="X89" s="497"/>
      <c r="Y89" s="497"/>
      <c r="Z89" s="457" t="s">
        <v>908</v>
      </c>
      <c r="AA89" s="457" t="s">
        <v>1395</v>
      </c>
      <c r="AB89" s="457" t="s">
        <v>1396</v>
      </c>
      <c r="AC89" s="457" t="s">
        <v>1397</v>
      </c>
      <c r="AD89" s="457" t="s">
        <v>1563</v>
      </c>
      <c r="AE89" s="463" t="s">
        <v>3938</v>
      </c>
      <c r="AF89" s="463" t="s">
        <v>3939</v>
      </c>
      <c r="AG89" s="466">
        <v>41510</v>
      </c>
      <c r="AH89" s="471">
        <v>41509</v>
      </c>
      <c r="AI89" s="467"/>
      <c r="AJ89" s="467"/>
      <c r="AK89" s="548" t="s">
        <v>3940</v>
      </c>
      <c r="AL89" s="457">
        <f>+VLOOKUP(AM89,[7]Sheet2!$B$1:$F$224,5,FALSE)</f>
        <v>9</v>
      </c>
      <c r="AM89" s="433" t="s">
        <v>3054</v>
      </c>
      <c r="AN89" s="468"/>
      <c r="AO89" s="517"/>
      <c r="AP89" s="517"/>
      <c r="AQ89" s="517"/>
      <c r="AR89" s="520"/>
      <c r="AS89" s="520"/>
      <c r="AT89" s="520"/>
      <c r="AU89" s="517"/>
      <c r="AV89" s="517"/>
      <c r="AW89" s="517"/>
      <c r="AX89" s="69"/>
    </row>
    <row r="90" spans="1:50" s="65" customFormat="1" ht="48.75" hidden="1" customHeight="1">
      <c r="A90" s="450">
        <f t="shared" si="9"/>
        <v>84</v>
      </c>
      <c r="B90" s="450" t="s">
        <v>316</v>
      </c>
      <c r="C90" s="450" t="s">
        <v>902</v>
      </c>
      <c r="D90" s="450" t="s">
        <v>6472</v>
      </c>
      <c r="E90" s="450" t="s">
        <v>315</v>
      </c>
      <c r="F90" s="450"/>
      <c r="G90" s="450" t="s">
        <v>315</v>
      </c>
      <c r="H90" s="450" t="s">
        <v>6473</v>
      </c>
      <c r="I90" s="450" t="s">
        <v>6474</v>
      </c>
      <c r="J90" s="450" t="s">
        <v>1286</v>
      </c>
      <c r="K90" s="450" t="s">
        <v>256</v>
      </c>
      <c r="L90" s="450" t="s">
        <v>1398</v>
      </c>
      <c r="M90" s="450" t="str">
        <f>VLOOKUP(B90,'[6]TT SME 04.10.16'!$E$3:$G$69,3,0)</f>
        <v>Vùng 3</v>
      </c>
      <c r="N90" s="450" t="s">
        <v>1287</v>
      </c>
      <c r="O90" s="450">
        <v>2</v>
      </c>
      <c r="P90" s="450" t="s">
        <v>1288</v>
      </c>
      <c r="Q90" s="450" t="s">
        <v>1289</v>
      </c>
      <c r="R90" s="450" t="s">
        <v>1290</v>
      </c>
      <c r="S90" s="450" t="s">
        <v>3357</v>
      </c>
      <c r="T90" s="544" t="s">
        <v>3358</v>
      </c>
      <c r="U90" s="451" t="s">
        <v>3359</v>
      </c>
      <c r="V90" s="451"/>
      <c r="W90" s="451"/>
      <c r="X90" s="451"/>
      <c r="Y90" s="451"/>
      <c r="Z90" s="450" t="s">
        <v>908</v>
      </c>
      <c r="AA90" s="450" t="s">
        <v>1399</v>
      </c>
      <c r="AB90" s="450" t="s">
        <v>1400</v>
      </c>
      <c r="AC90" s="450" t="s">
        <v>1401</v>
      </c>
      <c r="AD90" s="450" t="s">
        <v>3362</v>
      </c>
      <c r="AE90" s="451" t="s">
        <v>3363</v>
      </c>
      <c r="AF90" s="451" t="s">
        <v>3576</v>
      </c>
      <c r="AG90" s="452" t="s">
        <v>1402</v>
      </c>
      <c r="AH90" s="453" t="s">
        <v>1402</v>
      </c>
      <c r="AI90" s="454"/>
      <c r="AJ90" s="454"/>
      <c r="AK90" s="454"/>
      <c r="AL90" s="457">
        <f>+VLOOKUP(AM90,[7]Sheet2!$B$1:$F$224,5,FALSE)</f>
        <v>15</v>
      </c>
      <c r="AM90" s="433" t="s">
        <v>2988</v>
      </c>
      <c r="AN90" s="468"/>
      <c r="AO90" s="517"/>
      <c r="AP90" s="517"/>
      <c r="AQ90" s="517"/>
      <c r="AR90" s="520"/>
      <c r="AS90" s="520"/>
      <c r="AT90" s="520"/>
      <c r="AU90" s="517"/>
      <c r="AV90" s="517"/>
      <c r="AW90" s="517"/>
      <c r="AX90" s="69"/>
    </row>
    <row r="91" spans="1:50" s="65" customFormat="1" ht="42.75" hidden="1" customHeight="1">
      <c r="A91" s="450">
        <f t="shared" si="9"/>
        <v>85</v>
      </c>
      <c r="B91" s="450" t="s">
        <v>351</v>
      </c>
      <c r="C91" s="450" t="s">
        <v>902</v>
      </c>
      <c r="D91" s="450" t="s">
        <v>1403</v>
      </c>
      <c r="E91" s="450" t="s">
        <v>350</v>
      </c>
      <c r="F91" s="450">
        <v>34309001</v>
      </c>
      <c r="G91" s="450" t="s">
        <v>350</v>
      </c>
      <c r="H91" s="450" t="s">
        <v>1404</v>
      </c>
      <c r="I91" s="450" t="s">
        <v>1403</v>
      </c>
      <c r="J91" s="450" t="s">
        <v>1286</v>
      </c>
      <c r="K91" s="450" t="s">
        <v>301</v>
      </c>
      <c r="L91" s="450"/>
      <c r="M91" s="450" t="str">
        <f>VLOOKUP(B91,'[6]TT SME 04.10.16'!$E$3:$G$69,3,0)</f>
        <v>Vùng 3</v>
      </c>
      <c r="N91" s="450" t="s">
        <v>1287</v>
      </c>
      <c r="O91" s="450">
        <v>2</v>
      </c>
      <c r="P91" s="450" t="s">
        <v>1288</v>
      </c>
      <c r="Q91" s="450" t="s">
        <v>1289</v>
      </c>
      <c r="R91" s="450" t="s">
        <v>1290</v>
      </c>
      <c r="S91" s="450" t="s">
        <v>3357</v>
      </c>
      <c r="T91" s="544" t="s">
        <v>3358</v>
      </c>
      <c r="U91" s="451" t="s">
        <v>3359</v>
      </c>
      <c r="V91" s="451" t="s">
        <v>4316</v>
      </c>
      <c r="W91" s="501" t="s">
        <v>1408</v>
      </c>
      <c r="X91" s="501" t="s">
        <v>4318</v>
      </c>
      <c r="Y91" s="501" t="s">
        <v>4319</v>
      </c>
      <c r="Z91" s="450" t="s">
        <v>908</v>
      </c>
      <c r="AA91" s="450" t="s">
        <v>1405</v>
      </c>
      <c r="AB91" s="450" t="s">
        <v>1406</v>
      </c>
      <c r="AC91" s="450" t="s">
        <v>1407</v>
      </c>
      <c r="AD91" s="450" t="s">
        <v>1408</v>
      </c>
      <c r="AE91" s="451" t="s">
        <v>1409</v>
      </c>
      <c r="AF91" s="450" t="s">
        <v>1410</v>
      </c>
      <c r="AG91" s="452">
        <v>39470</v>
      </c>
      <c r="AH91" s="453" t="s">
        <v>1040</v>
      </c>
      <c r="AI91" s="454"/>
      <c r="AJ91" s="454"/>
      <c r="AK91" s="454"/>
      <c r="AL91" s="457">
        <f>+VLOOKUP(AM91,[7]Sheet2!$B$1:$F$224,5,FALSE)</f>
        <v>26</v>
      </c>
      <c r="AM91" s="433" t="s">
        <v>2578</v>
      </c>
      <c r="AN91" s="468"/>
      <c r="AO91" s="517"/>
      <c r="AP91" s="517"/>
      <c r="AQ91" s="517"/>
      <c r="AR91" s="520"/>
      <c r="AS91" s="520"/>
      <c r="AT91" s="520"/>
      <c r="AU91" s="517"/>
      <c r="AV91" s="517"/>
      <c r="AW91" s="517"/>
      <c r="AX91" s="69"/>
    </row>
    <row r="92" spans="1:50" s="65" customFormat="1" ht="47.25" hidden="1">
      <c r="A92" s="450">
        <f t="shared" si="9"/>
        <v>86</v>
      </c>
      <c r="B92" s="457" t="s">
        <v>369</v>
      </c>
      <c r="C92" s="457" t="s">
        <v>913</v>
      </c>
      <c r="D92" s="457" t="s">
        <v>1411</v>
      </c>
      <c r="E92" s="457" t="s">
        <v>368</v>
      </c>
      <c r="F92" s="487">
        <v>34309001</v>
      </c>
      <c r="G92" s="457" t="s">
        <v>350</v>
      </c>
      <c r="H92" s="457" t="s">
        <v>1404</v>
      </c>
      <c r="I92" s="457" t="s">
        <v>1403</v>
      </c>
      <c r="J92" s="457" t="s">
        <v>1286</v>
      </c>
      <c r="K92" s="457" t="s">
        <v>301</v>
      </c>
      <c r="L92" s="457" t="s">
        <v>1412</v>
      </c>
      <c r="M92" s="458"/>
      <c r="N92" s="458" t="s">
        <v>1287</v>
      </c>
      <c r="O92" s="458">
        <v>3</v>
      </c>
      <c r="P92" s="457" t="s">
        <v>1288</v>
      </c>
      <c r="Q92" s="457" t="s">
        <v>1289</v>
      </c>
      <c r="R92" s="457" t="s">
        <v>1290</v>
      </c>
      <c r="S92" s="524" t="s">
        <v>3357</v>
      </c>
      <c r="T92" s="526" t="s">
        <v>3358</v>
      </c>
      <c r="U92" s="497" t="s">
        <v>3359</v>
      </c>
      <c r="V92" s="497" t="s">
        <v>4316</v>
      </c>
      <c r="W92" s="462" t="s">
        <v>1408</v>
      </c>
      <c r="X92" s="462" t="s">
        <v>4318</v>
      </c>
      <c r="Y92" s="462" t="s">
        <v>4319</v>
      </c>
      <c r="Z92" s="457" t="s">
        <v>908</v>
      </c>
      <c r="AA92" s="457" t="s">
        <v>1413</v>
      </c>
      <c r="AB92" s="457" t="s">
        <v>1414</v>
      </c>
      <c r="AC92" s="457" t="s">
        <v>1415</v>
      </c>
      <c r="AD92" s="457" t="s">
        <v>1416</v>
      </c>
      <c r="AE92" s="498" t="s">
        <v>1417</v>
      </c>
      <c r="AF92" s="463" t="s">
        <v>3364</v>
      </c>
      <c r="AG92" s="466" t="s">
        <v>1418</v>
      </c>
      <c r="AH92" s="471" t="s">
        <v>1031</v>
      </c>
      <c r="AI92" s="467"/>
      <c r="AJ92" s="467"/>
      <c r="AK92" s="467"/>
      <c r="AL92" s="457">
        <f>+VLOOKUP(AM92,[7]Sheet2!$B$1:$F$224,5,FALSE)</f>
        <v>2</v>
      </c>
      <c r="AM92" s="433" t="s">
        <v>3047</v>
      </c>
      <c r="AN92" s="468"/>
      <c r="AO92" s="517"/>
      <c r="AP92" s="517"/>
      <c r="AQ92" s="517"/>
      <c r="AR92" s="520"/>
      <c r="AS92" s="520"/>
      <c r="AT92" s="520"/>
      <c r="AU92" s="517"/>
      <c r="AV92" s="517"/>
      <c r="AW92" s="517"/>
      <c r="AX92" s="69"/>
    </row>
    <row r="93" spans="1:50" s="65" customFormat="1" ht="31.5" hidden="1">
      <c r="A93" s="450">
        <f t="shared" si="9"/>
        <v>87</v>
      </c>
      <c r="B93" s="457" t="s">
        <v>364</v>
      </c>
      <c r="C93" s="457" t="s">
        <v>913</v>
      </c>
      <c r="D93" s="457" t="s">
        <v>1419</v>
      </c>
      <c r="E93" s="457" t="s">
        <v>363</v>
      </c>
      <c r="F93" s="487">
        <v>34309001</v>
      </c>
      <c r="G93" s="457" t="s">
        <v>350</v>
      </c>
      <c r="H93" s="457" t="s">
        <v>1404</v>
      </c>
      <c r="I93" s="457" t="s">
        <v>1403</v>
      </c>
      <c r="J93" s="457" t="s">
        <v>1286</v>
      </c>
      <c r="K93" s="457" t="s">
        <v>301</v>
      </c>
      <c r="L93" s="457"/>
      <c r="M93" s="458"/>
      <c r="N93" s="458" t="s">
        <v>1287</v>
      </c>
      <c r="O93" s="458">
        <v>3</v>
      </c>
      <c r="P93" s="457" t="s">
        <v>1288</v>
      </c>
      <c r="Q93" s="457" t="s">
        <v>1289</v>
      </c>
      <c r="R93" s="457" t="s">
        <v>1290</v>
      </c>
      <c r="S93" s="524" t="s">
        <v>3357</v>
      </c>
      <c r="T93" s="526" t="s">
        <v>3358</v>
      </c>
      <c r="U93" s="497" t="s">
        <v>3359</v>
      </c>
      <c r="V93" s="497" t="s">
        <v>4316</v>
      </c>
      <c r="W93" s="462" t="s">
        <v>1408</v>
      </c>
      <c r="X93" s="462" t="s">
        <v>4318</v>
      </c>
      <c r="Y93" s="462" t="s">
        <v>4319</v>
      </c>
      <c r="Z93" s="457" t="s">
        <v>908</v>
      </c>
      <c r="AA93" s="457" t="s">
        <v>1420</v>
      </c>
      <c r="AB93" s="457" t="s">
        <v>1421</v>
      </c>
      <c r="AC93" s="457" t="s">
        <v>1422</v>
      </c>
      <c r="AD93" s="457" t="s">
        <v>1423</v>
      </c>
      <c r="AE93" s="478" t="s">
        <v>1424</v>
      </c>
      <c r="AF93" s="457" t="s">
        <v>1425</v>
      </c>
      <c r="AG93" s="466" t="s">
        <v>1426</v>
      </c>
      <c r="AH93" s="471" t="s">
        <v>1426</v>
      </c>
      <c r="AI93" s="467"/>
      <c r="AJ93" s="467"/>
      <c r="AK93" s="467"/>
      <c r="AL93" s="457">
        <f>+VLOOKUP(AM93,[7]Sheet2!$B$1:$F$224,5,FALSE)</f>
        <v>3</v>
      </c>
      <c r="AM93" s="433" t="s">
        <v>3045</v>
      </c>
      <c r="AN93" s="468"/>
      <c r="AO93" s="517"/>
      <c r="AP93" s="517"/>
      <c r="AQ93" s="517"/>
      <c r="AR93" s="520"/>
      <c r="AS93" s="520"/>
      <c r="AT93" s="520"/>
      <c r="AU93" s="517"/>
      <c r="AV93" s="517"/>
      <c r="AW93" s="517"/>
      <c r="AX93" s="69"/>
    </row>
    <row r="94" spans="1:50" s="65" customFormat="1" ht="31.5" hidden="1">
      <c r="A94" s="450">
        <f t="shared" si="9"/>
        <v>88</v>
      </c>
      <c r="B94" s="457" t="s">
        <v>300</v>
      </c>
      <c r="C94" s="457" t="s">
        <v>913</v>
      </c>
      <c r="D94" s="457" t="s">
        <v>1427</v>
      </c>
      <c r="E94" s="457" t="s">
        <v>299</v>
      </c>
      <c r="F94" s="487">
        <v>34309001</v>
      </c>
      <c r="G94" s="457" t="s">
        <v>350</v>
      </c>
      <c r="H94" s="457" t="s">
        <v>1404</v>
      </c>
      <c r="I94" s="457" t="s">
        <v>1403</v>
      </c>
      <c r="J94" s="457" t="s">
        <v>1286</v>
      </c>
      <c r="K94" s="457" t="s">
        <v>301</v>
      </c>
      <c r="L94" s="457"/>
      <c r="M94" s="458"/>
      <c r="N94" s="458" t="s">
        <v>1287</v>
      </c>
      <c r="O94" s="458">
        <v>2</v>
      </c>
      <c r="P94" s="457" t="s">
        <v>1288</v>
      </c>
      <c r="Q94" s="457" t="s">
        <v>1289</v>
      </c>
      <c r="R94" s="457" t="s">
        <v>1290</v>
      </c>
      <c r="S94" s="524" t="s">
        <v>3357</v>
      </c>
      <c r="T94" s="526" t="s">
        <v>3358</v>
      </c>
      <c r="U94" s="497" t="s">
        <v>3359</v>
      </c>
      <c r="V94" s="497" t="s">
        <v>4316</v>
      </c>
      <c r="W94" s="462" t="s">
        <v>1408</v>
      </c>
      <c r="X94" s="462" t="s">
        <v>4318</v>
      </c>
      <c r="Y94" s="462" t="s">
        <v>4319</v>
      </c>
      <c r="Z94" s="457" t="s">
        <v>908</v>
      </c>
      <c r="AA94" s="457" t="s">
        <v>1428</v>
      </c>
      <c r="AB94" s="457" t="s">
        <v>1429</v>
      </c>
      <c r="AC94" s="457" t="s">
        <v>1430</v>
      </c>
      <c r="AD94" s="457" t="s">
        <v>1408</v>
      </c>
      <c r="AE94" s="463" t="s">
        <v>1409</v>
      </c>
      <c r="AF94" s="457" t="s">
        <v>1410</v>
      </c>
      <c r="AG94" s="466" t="s">
        <v>1431</v>
      </c>
      <c r="AH94" s="471" t="s">
        <v>1431</v>
      </c>
      <c r="AI94" s="467"/>
      <c r="AJ94" s="467"/>
      <c r="AK94" s="467"/>
      <c r="AL94" s="457">
        <f>+VLOOKUP(AM94,[7]Sheet2!$B$1:$F$224,5,FALSE)</f>
        <v>7</v>
      </c>
      <c r="AM94" s="433" t="s">
        <v>2967</v>
      </c>
      <c r="AN94" s="468"/>
      <c r="AO94" s="517"/>
      <c r="AP94" s="517"/>
      <c r="AQ94" s="517"/>
      <c r="AR94" s="520"/>
      <c r="AS94" s="520"/>
      <c r="AT94" s="520"/>
      <c r="AU94" s="517"/>
      <c r="AV94" s="517"/>
      <c r="AW94" s="517"/>
      <c r="AX94" s="69"/>
    </row>
    <row r="95" spans="1:50" s="65" customFormat="1" ht="47.25" hidden="1">
      <c r="A95" s="450">
        <f t="shared" si="9"/>
        <v>89</v>
      </c>
      <c r="B95" s="450" t="s">
        <v>142</v>
      </c>
      <c r="C95" s="450" t="s">
        <v>902</v>
      </c>
      <c r="D95" s="450" t="s">
        <v>1432</v>
      </c>
      <c r="E95" s="450" t="s">
        <v>141</v>
      </c>
      <c r="F95" s="450">
        <v>24309001</v>
      </c>
      <c r="G95" s="450" t="s">
        <v>141</v>
      </c>
      <c r="H95" s="450" t="s">
        <v>1433</v>
      </c>
      <c r="I95" s="450" t="s">
        <v>1432</v>
      </c>
      <c r="J95" s="450" t="s">
        <v>1286</v>
      </c>
      <c r="K95" s="450" t="s">
        <v>143</v>
      </c>
      <c r="L95" s="450"/>
      <c r="M95" s="450" t="str">
        <f>VLOOKUP(B95,'[6]TT SME 04.10.16'!$E$3:$G$69,3,0)</f>
        <v>Vùng 3</v>
      </c>
      <c r="N95" s="450" t="s">
        <v>1277</v>
      </c>
      <c r="O95" s="450" t="s">
        <v>964</v>
      </c>
      <c r="P95" s="450" t="s">
        <v>1437</v>
      </c>
      <c r="Q95" s="450" t="s">
        <v>3964</v>
      </c>
      <c r="R95" s="451" t="s">
        <v>1438</v>
      </c>
      <c r="S95" s="451" t="s">
        <v>6458</v>
      </c>
      <c r="T95" s="340" t="s">
        <v>6459</v>
      </c>
      <c r="U95" s="451"/>
      <c r="V95" s="451"/>
      <c r="W95" s="451"/>
      <c r="X95" s="451"/>
      <c r="Y95" s="451"/>
      <c r="Z95" s="450" t="s">
        <v>908</v>
      </c>
      <c r="AA95" s="450" t="s">
        <v>1434</v>
      </c>
      <c r="AB95" s="493" t="s">
        <v>1435</v>
      </c>
      <c r="AC95" s="450" t="s">
        <v>1436</v>
      </c>
      <c r="AD95" s="450" t="s">
        <v>2474</v>
      </c>
      <c r="AE95" s="451" t="s">
        <v>6029</v>
      </c>
      <c r="AF95" s="450" t="s">
        <v>4250</v>
      </c>
      <c r="AG95" s="452" t="s">
        <v>1439</v>
      </c>
      <c r="AH95" s="453" t="s">
        <v>1440</v>
      </c>
      <c r="AI95" s="454"/>
      <c r="AJ95" s="454"/>
      <c r="AK95" s="454"/>
      <c r="AL95" s="457">
        <f>+VLOOKUP(AM95,[7]Sheet2!$B$1:$F$224,5,FALSE)</f>
        <v>65</v>
      </c>
      <c r="AM95" s="433" t="s">
        <v>2579</v>
      </c>
      <c r="AN95" s="468"/>
      <c r="AO95" s="517"/>
      <c r="AP95" s="517"/>
      <c r="AQ95" s="517"/>
      <c r="AR95" s="520"/>
      <c r="AS95" s="520"/>
      <c r="AT95" s="520"/>
      <c r="AU95" s="517"/>
      <c r="AV95" s="517"/>
      <c r="AW95" s="517"/>
      <c r="AX95" s="69"/>
    </row>
    <row r="96" spans="1:50" s="65" customFormat="1" ht="35.25" hidden="1" customHeight="1">
      <c r="A96" s="450">
        <f t="shared" si="9"/>
        <v>90</v>
      </c>
      <c r="B96" s="457" t="s">
        <v>190</v>
      </c>
      <c r="C96" s="457" t="s">
        <v>913</v>
      </c>
      <c r="D96" s="457" t="s">
        <v>1441</v>
      </c>
      <c r="E96" s="457" t="s">
        <v>189</v>
      </c>
      <c r="F96" s="487">
        <v>24309001</v>
      </c>
      <c r="G96" s="457" t="s">
        <v>141</v>
      </c>
      <c r="H96" s="457" t="s">
        <v>1433</v>
      </c>
      <c r="I96" s="457" t="s">
        <v>1432</v>
      </c>
      <c r="J96" s="457" t="s">
        <v>1286</v>
      </c>
      <c r="K96" s="457" t="s">
        <v>143</v>
      </c>
      <c r="L96" s="457"/>
      <c r="M96" s="458"/>
      <c r="N96" s="458" t="s">
        <v>1277</v>
      </c>
      <c r="O96" s="458" t="s">
        <v>906</v>
      </c>
      <c r="P96" s="458" t="s">
        <v>1437</v>
      </c>
      <c r="Q96" s="458" t="s">
        <v>3964</v>
      </c>
      <c r="R96" s="461" t="s">
        <v>1438</v>
      </c>
      <c r="S96" s="461" t="s">
        <v>6458</v>
      </c>
      <c r="T96" s="347" t="s">
        <v>6459</v>
      </c>
      <c r="U96" s="461"/>
      <c r="V96" s="461"/>
      <c r="W96" s="461"/>
      <c r="X96" s="461"/>
      <c r="Y96" s="461"/>
      <c r="Z96" s="457" t="s">
        <v>908</v>
      </c>
      <c r="AA96" s="457" t="s">
        <v>1442</v>
      </c>
      <c r="AB96" s="549" t="s">
        <v>1443</v>
      </c>
      <c r="AC96" s="457" t="s">
        <v>1444</v>
      </c>
      <c r="AD96" s="457" t="s">
        <v>1445</v>
      </c>
      <c r="AE96" s="478" t="s">
        <v>1446</v>
      </c>
      <c r="AF96" s="463" t="s">
        <v>1447</v>
      </c>
      <c r="AG96" s="466">
        <v>41276</v>
      </c>
      <c r="AH96" s="471">
        <v>39228</v>
      </c>
      <c r="AI96" s="467"/>
      <c r="AJ96" s="467"/>
      <c r="AK96" s="467"/>
      <c r="AL96" s="457">
        <f>+VLOOKUP(AM96,[7]Sheet2!$B$1:$F$224,5,FALSE)</f>
        <v>25</v>
      </c>
      <c r="AM96" s="433" t="s">
        <v>2994</v>
      </c>
      <c r="AN96" s="468"/>
      <c r="AO96" s="517"/>
      <c r="AP96" s="517"/>
      <c r="AQ96" s="517"/>
      <c r="AR96" s="520"/>
      <c r="AS96" s="520"/>
      <c r="AT96" s="520"/>
      <c r="AU96" s="517"/>
      <c r="AV96" s="517"/>
      <c r="AW96" s="517"/>
      <c r="AX96" s="69"/>
    </row>
    <row r="97" spans="1:50" s="65" customFormat="1" ht="36" hidden="1" customHeight="1">
      <c r="A97" s="450">
        <f t="shared" si="9"/>
        <v>91</v>
      </c>
      <c r="B97" s="457" t="s">
        <v>165</v>
      </c>
      <c r="C97" s="457" t="s">
        <v>913</v>
      </c>
      <c r="D97" s="457" t="s">
        <v>1448</v>
      </c>
      <c r="E97" s="457" t="s">
        <v>164</v>
      </c>
      <c r="F97" s="487">
        <v>24309001</v>
      </c>
      <c r="G97" s="457" t="s">
        <v>141</v>
      </c>
      <c r="H97" s="457" t="s">
        <v>1433</v>
      </c>
      <c r="I97" s="457" t="s">
        <v>1432</v>
      </c>
      <c r="J97" s="457" t="s">
        <v>1286</v>
      </c>
      <c r="K97" s="457" t="s">
        <v>143</v>
      </c>
      <c r="L97" s="457"/>
      <c r="M97" s="458"/>
      <c r="N97" s="458" t="s">
        <v>1277</v>
      </c>
      <c r="O97" s="458">
        <v>1</v>
      </c>
      <c r="P97" s="458" t="s">
        <v>1437</v>
      </c>
      <c r="Q97" s="458" t="s">
        <v>3964</v>
      </c>
      <c r="R97" s="461" t="s">
        <v>1438</v>
      </c>
      <c r="S97" s="461" t="s">
        <v>6458</v>
      </c>
      <c r="T97" s="347" t="s">
        <v>6459</v>
      </c>
      <c r="U97" s="461"/>
      <c r="V97" s="461"/>
      <c r="W97" s="461"/>
      <c r="X97" s="461"/>
      <c r="Y97" s="461"/>
      <c r="Z97" s="457" t="s">
        <v>908</v>
      </c>
      <c r="AA97" s="457" t="s">
        <v>1449</v>
      </c>
      <c r="AB97" s="549" t="s">
        <v>1450</v>
      </c>
      <c r="AC97" s="457" t="s">
        <v>1451</v>
      </c>
      <c r="AD97" s="457" t="s">
        <v>6030</v>
      </c>
      <c r="AE97" s="478" t="s">
        <v>6475</v>
      </c>
      <c r="AF97" s="463" t="s">
        <v>6031</v>
      </c>
      <c r="AG97" s="466">
        <v>41153</v>
      </c>
      <c r="AH97" s="471" t="s">
        <v>1453</v>
      </c>
      <c r="AI97" s="467"/>
      <c r="AJ97" s="467"/>
      <c r="AK97" s="467"/>
      <c r="AL97" s="457">
        <f>+VLOOKUP(AM97,[7]Sheet2!$B$1:$F$224,5,FALSE)</f>
        <v>19</v>
      </c>
      <c r="AM97" s="433" t="s">
        <v>2955</v>
      </c>
      <c r="AN97" s="468"/>
      <c r="AO97" s="517"/>
      <c r="AP97" s="517"/>
      <c r="AQ97" s="517"/>
      <c r="AR97" s="520"/>
      <c r="AS97" s="520"/>
      <c r="AT97" s="520"/>
      <c r="AU97" s="517"/>
      <c r="AV97" s="517"/>
      <c r="AW97" s="517"/>
      <c r="AX97" s="69"/>
    </row>
    <row r="98" spans="1:50" s="65" customFormat="1" ht="47.25" hidden="1">
      <c r="A98" s="450">
        <f t="shared" si="9"/>
        <v>92</v>
      </c>
      <c r="B98" s="487" t="s">
        <v>181</v>
      </c>
      <c r="C98" s="487" t="s">
        <v>913</v>
      </c>
      <c r="D98" s="487" t="s">
        <v>1454</v>
      </c>
      <c r="E98" s="487" t="s">
        <v>180</v>
      </c>
      <c r="F98" s="487">
        <v>24309001</v>
      </c>
      <c r="G98" s="487" t="s">
        <v>141</v>
      </c>
      <c r="H98" s="487" t="s">
        <v>1433</v>
      </c>
      <c r="I98" s="487" t="s">
        <v>1432</v>
      </c>
      <c r="J98" s="487" t="s">
        <v>1286</v>
      </c>
      <c r="K98" s="487" t="s">
        <v>143</v>
      </c>
      <c r="L98" s="487" t="s">
        <v>1455</v>
      </c>
      <c r="M98" s="524"/>
      <c r="N98" s="524" t="s">
        <v>1277</v>
      </c>
      <c r="O98" s="458">
        <v>1</v>
      </c>
      <c r="P98" s="458" t="s">
        <v>1437</v>
      </c>
      <c r="Q98" s="458" t="s">
        <v>3964</v>
      </c>
      <c r="R98" s="461" t="s">
        <v>1438</v>
      </c>
      <c r="S98" s="461" t="s">
        <v>6458</v>
      </c>
      <c r="T98" s="347" t="s">
        <v>6459</v>
      </c>
      <c r="U98" s="461"/>
      <c r="V98" s="461"/>
      <c r="W98" s="461"/>
      <c r="X98" s="461"/>
      <c r="Y98" s="461"/>
      <c r="Z98" s="457" t="s">
        <v>908</v>
      </c>
      <c r="AA98" s="457" t="s">
        <v>1456</v>
      </c>
      <c r="AB98" s="549" t="s">
        <v>1457</v>
      </c>
      <c r="AC98" s="457" t="s">
        <v>1458</v>
      </c>
      <c r="AD98" s="457" t="s">
        <v>1459</v>
      </c>
      <c r="AE98" s="457" t="s">
        <v>1460</v>
      </c>
      <c r="AF98" s="487" t="s">
        <v>1461</v>
      </c>
      <c r="AG98" s="466" t="s">
        <v>1402</v>
      </c>
      <c r="AH98" s="471" t="s">
        <v>1462</v>
      </c>
      <c r="AI98" s="467"/>
      <c r="AJ98" s="467"/>
      <c r="AK98" s="467"/>
      <c r="AL98" s="457">
        <f>+VLOOKUP(AM98,[7]Sheet2!$B$1:$F$224,5,FALSE)</f>
        <v>18</v>
      </c>
      <c r="AM98" s="433" t="s">
        <v>2976</v>
      </c>
      <c r="AN98" s="468"/>
      <c r="AO98" s="517"/>
      <c r="AP98" s="517"/>
      <c r="AQ98" s="517"/>
      <c r="AR98" s="520"/>
      <c r="AS98" s="520"/>
      <c r="AT98" s="520"/>
      <c r="AU98" s="517"/>
      <c r="AV98" s="517"/>
      <c r="AW98" s="517"/>
      <c r="AX98" s="69"/>
    </row>
    <row r="99" spans="1:50" s="65" customFormat="1" ht="45.75" hidden="1" customHeight="1">
      <c r="A99" s="450">
        <f t="shared" si="9"/>
        <v>93</v>
      </c>
      <c r="B99" s="450" t="s">
        <v>733</v>
      </c>
      <c r="C99" s="450" t="s">
        <v>902</v>
      </c>
      <c r="D99" s="450" t="s">
        <v>1463</v>
      </c>
      <c r="E99" s="450" t="s">
        <v>856</v>
      </c>
      <c r="F99" s="450">
        <v>20309001</v>
      </c>
      <c r="G99" s="450" t="s">
        <v>856</v>
      </c>
      <c r="H99" s="450" t="s">
        <v>3165</v>
      </c>
      <c r="I99" s="450" t="s">
        <v>1463</v>
      </c>
      <c r="J99" s="450" t="s">
        <v>1286</v>
      </c>
      <c r="K99" s="450" t="s">
        <v>849</v>
      </c>
      <c r="L99" s="450"/>
      <c r="M99" s="450"/>
      <c r="N99" s="450" t="s">
        <v>1277</v>
      </c>
      <c r="O99" s="450">
        <v>2</v>
      </c>
      <c r="P99" s="450" t="s">
        <v>1437</v>
      </c>
      <c r="Q99" s="450" t="s">
        <v>3964</v>
      </c>
      <c r="R99" s="451" t="s">
        <v>1438</v>
      </c>
      <c r="S99" s="451" t="s">
        <v>6458</v>
      </c>
      <c r="T99" s="340" t="s">
        <v>6459</v>
      </c>
      <c r="U99" s="451"/>
      <c r="V99" s="451"/>
      <c r="W99" s="451"/>
      <c r="X99" s="451"/>
      <c r="Y99" s="451"/>
      <c r="Z99" s="450" t="s">
        <v>908</v>
      </c>
      <c r="AA99" s="450" t="s">
        <v>3965</v>
      </c>
      <c r="AB99" s="550" t="s">
        <v>1465</v>
      </c>
      <c r="AC99" s="450" t="s">
        <v>1466</v>
      </c>
      <c r="AD99" s="450" t="s">
        <v>1467</v>
      </c>
      <c r="AE99" s="551" t="s">
        <v>1468</v>
      </c>
      <c r="AF99" s="451" t="s">
        <v>3577</v>
      </c>
      <c r="AG99" s="552">
        <v>43123</v>
      </c>
      <c r="AH99" s="553">
        <v>43123</v>
      </c>
      <c r="AI99" s="503"/>
      <c r="AJ99" s="503"/>
      <c r="AK99" s="503"/>
      <c r="AL99" s="457">
        <f>+VLOOKUP(AM99,[7]Sheet2!$B$1:$F$224,5,FALSE)</f>
        <v>18</v>
      </c>
      <c r="AM99" s="433" t="s">
        <v>2580</v>
      </c>
      <c r="AN99" s="468"/>
      <c r="AO99" s="517"/>
      <c r="AP99" s="517"/>
      <c r="AQ99" s="517"/>
      <c r="AR99" s="520"/>
      <c r="AS99" s="520"/>
      <c r="AT99" s="520"/>
      <c r="AU99" s="517"/>
      <c r="AV99" s="517"/>
      <c r="AW99" s="517"/>
      <c r="AX99" s="69"/>
    </row>
    <row r="100" spans="1:50" s="65" customFormat="1" ht="39.75" hidden="1" customHeight="1">
      <c r="A100" s="450">
        <f t="shared" si="9"/>
        <v>94</v>
      </c>
      <c r="B100" s="450" t="s">
        <v>737</v>
      </c>
      <c r="C100" s="450" t="s">
        <v>902</v>
      </c>
      <c r="D100" s="450" t="s">
        <v>1470</v>
      </c>
      <c r="E100" s="450" t="s">
        <v>736</v>
      </c>
      <c r="F100" s="450">
        <v>33309001</v>
      </c>
      <c r="G100" s="450" t="s">
        <v>736</v>
      </c>
      <c r="H100" s="450" t="s">
        <v>3166</v>
      </c>
      <c r="I100" s="450" t="s">
        <v>1470</v>
      </c>
      <c r="J100" s="535" t="s">
        <v>1286</v>
      </c>
      <c r="K100" s="450" t="s">
        <v>735</v>
      </c>
      <c r="L100" s="450"/>
      <c r="M100" s="450"/>
      <c r="N100" s="450" t="s">
        <v>1277</v>
      </c>
      <c r="O100" s="450">
        <v>4</v>
      </c>
      <c r="P100" s="450" t="s">
        <v>1437</v>
      </c>
      <c r="Q100" s="450" t="s">
        <v>3964</v>
      </c>
      <c r="R100" s="451" t="s">
        <v>1438</v>
      </c>
      <c r="S100" s="451" t="s">
        <v>6458</v>
      </c>
      <c r="T100" s="340" t="s">
        <v>6459</v>
      </c>
      <c r="U100" s="451"/>
      <c r="V100" s="451"/>
      <c r="W100" s="451"/>
      <c r="X100" s="451"/>
      <c r="Y100" s="451"/>
      <c r="Z100" s="535" t="s">
        <v>908</v>
      </c>
      <c r="AA100" s="450" t="s">
        <v>1471</v>
      </c>
      <c r="AB100" s="493" t="s">
        <v>1472</v>
      </c>
      <c r="AC100" s="450" t="s">
        <v>1473</v>
      </c>
      <c r="AD100" s="450" t="s">
        <v>1474</v>
      </c>
      <c r="AE100" s="494" t="s">
        <v>1475</v>
      </c>
      <c r="AF100" s="450" t="s">
        <v>1476</v>
      </c>
      <c r="AG100" s="452">
        <v>43129</v>
      </c>
      <c r="AH100" s="453">
        <v>43129</v>
      </c>
      <c r="AI100" s="454"/>
      <c r="AJ100" s="454"/>
      <c r="AK100" s="454"/>
      <c r="AL100" s="457">
        <f>+VLOOKUP(AM100,[7]Sheet2!$B$1:$F$224,5,FALSE)</f>
        <v>30</v>
      </c>
      <c r="AM100" s="433" t="s">
        <v>2581</v>
      </c>
      <c r="AN100" s="468"/>
      <c r="AO100" s="517"/>
      <c r="AP100" s="517"/>
      <c r="AQ100" s="517"/>
      <c r="AR100" s="520"/>
      <c r="AS100" s="520"/>
      <c r="AT100" s="520"/>
      <c r="AU100" s="517"/>
      <c r="AV100" s="517"/>
      <c r="AW100" s="517"/>
      <c r="AX100" s="69"/>
    </row>
    <row r="101" spans="1:50" s="65" customFormat="1" ht="63" hidden="1">
      <c r="A101" s="450">
        <f t="shared" si="9"/>
        <v>95</v>
      </c>
      <c r="B101" s="450" t="s">
        <v>146</v>
      </c>
      <c r="C101" s="450" t="s">
        <v>902</v>
      </c>
      <c r="D101" s="450" t="s">
        <v>1478</v>
      </c>
      <c r="E101" s="450" t="s">
        <v>145</v>
      </c>
      <c r="F101" s="450">
        <v>27309001</v>
      </c>
      <c r="G101" s="450" t="s">
        <v>145</v>
      </c>
      <c r="H101" s="450" t="s">
        <v>1479</v>
      </c>
      <c r="I101" s="450" t="s">
        <v>1480</v>
      </c>
      <c r="J101" s="450" t="s">
        <v>1286</v>
      </c>
      <c r="K101" s="450" t="s">
        <v>147</v>
      </c>
      <c r="L101" s="450" t="s">
        <v>1481</v>
      </c>
      <c r="M101" s="450" t="str">
        <f>VLOOKUP(B101,'[6]TT SME 04.10.16'!$E$3:$G$69,3,0)</f>
        <v>Vùng 3</v>
      </c>
      <c r="N101" s="450" t="s">
        <v>1277</v>
      </c>
      <c r="O101" s="450">
        <v>1</v>
      </c>
      <c r="P101" s="450" t="s">
        <v>1437</v>
      </c>
      <c r="Q101" s="450" t="s">
        <v>3964</v>
      </c>
      <c r="R101" s="451" t="s">
        <v>1438</v>
      </c>
      <c r="S101" s="451" t="s">
        <v>6458</v>
      </c>
      <c r="T101" s="340" t="s">
        <v>6459</v>
      </c>
      <c r="U101" s="451"/>
      <c r="V101" s="451"/>
      <c r="W101" s="451"/>
      <c r="X101" s="451"/>
      <c r="Y101" s="451"/>
      <c r="Z101" s="450" t="s">
        <v>908</v>
      </c>
      <c r="AA101" s="450" t="s">
        <v>1482</v>
      </c>
      <c r="AB101" s="493" t="s">
        <v>1483</v>
      </c>
      <c r="AC101" s="450" t="s">
        <v>1484</v>
      </c>
      <c r="AD101" s="450" t="s">
        <v>1485</v>
      </c>
      <c r="AE101" s="544" t="s">
        <v>1486</v>
      </c>
      <c r="AF101" s="450" t="s">
        <v>1487</v>
      </c>
      <c r="AG101" s="452" t="s">
        <v>1187</v>
      </c>
      <c r="AH101" s="453" t="s">
        <v>1187</v>
      </c>
      <c r="AI101" s="454"/>
      <c r="AJ101" s="454"/>
      <c r="AK101" s="454"/>
      <c r="AL101" s="457">
        <f>+VLOOKUP(AM101,[7]Sheet2!$B$1:$F$224,5,FALSE)</f>
        <v>39</v>
      </c>
      <c r="AM101" s="433" t="s">
        <v>147</v>
      </c>
      <c r="AN101" s="468"/>
      <c r="AO101" s="517"/>
      <c r="AP101" s="517"/>
      <c r="AQ101" s="517"/>
      <c r="AR101" s="520"/>
      <c r="AS101" s="520"/>
      <c r="AT101" s="520"/>
      <c r="AU101" s="517"/>
      <c r="AV101" s="517"/>
      <c r="AW101" s="517"/>
      <c r="AX101" s="69"/>
    </row>
    <row r="102" spans="1:50" s="65" customFormat="1" ht="31.5" hidden="1">
      <c r="A102" s="450">
        <f t="shared" si="9"/>
        <v>96</v>
      </c>
      <c r="B102" s="457" t="s">
        <v>223</v>
      </c>
      <c r="C102" s="457" t="s">
        <v>913</v>
      </c>
      <c r="D102" s="457" t="s">
        <v>1488</v>
      </c>
      <c r="E102" s="457" t="s">
        <v>222</v>
      </c>
      <c r="F102" s="487">
        <v>27309001</v>
      </c>
      <c r="G102" s="457" t="s">
        <v>145</v>
      </c>
      <c r="H102" s="457" t="s">
        <v>1479</v>
      </c>
      <c r="I102" s="457" t="s">
        <v>1480</v>
      </c>
      <c r="J102" s="457" t="s">
        <v>1286</v>
      </c>
      <c r="K102" s="457" t="s">
        <v>147</v>
      </c>
      <c r="L102" s="457"/>
      <c r="M102" s="458"/>
      <c r="N102" s="458" t="s">
        <v>1277</v>
      </c>
      <c r="O102" s="458">
        <v>2</v>
      </c>
      <c r="P102" s="458" t="s">
        <v>1437</v>
      </c>
      <c r="Q102" s="458" t="s">
        <v>3964</v>
      </c>
      <c r="R102" s="461" t="s">
        <v>1438</v>
      </c>
      <c r="S102" s="461" t="s">
        <v>6458</v>
      </c>
      <c r="T102" s="347" t="s">
        <v>6459</v>
      </c>
      <c r="U102" s="461"/>
      <c r="V102" s="461"/>
      <c r="W102" s="461"/>
      <c r="X102" s="461"/>
      <c r="Y102" s="461"/>
      <c r="Z102" s="457" t="s">
        <v>908</v>
      </c>
      <c r="AA102" s="457" t="s">
        <v>1489</v>
      </c>
      <c r="AB102" s="184" t="s">
        <v>1490</v>
      </c>
      <c r="AC102" s="457" t="s">
        <v>1491</v>
      </c>
      <c r="AD102" s="457" t="s">
        <v>6476</v>
      </c>
      <c r="AE102" s="457" t="s">
        <v>6477</v>
      </c>
      <c r="AF102" s="463">
        <v>989284585</v>
      </c>
      <c r="AG102" s="466">
        <v>40183</v>
      </c>
      <c r="AH102" s="471" t="s">
        <v>1493</v>
      </c>
      <c r="AI102" s="467"/>
      <c r="AJ102" s="467"/>
      <c r="AK102" s="467"/>
      <c r="AL102" s="457">
        <f>+VLOOKUP(AM102,[7]Sheet2!$B$1:$F$224,5,FALSE)</f>
        <v>10</v>
      </c>
      <c r="AM102" s="433" t="s">
        <v>3053</v>
      </c>
      <c r="AN102" s="468"/>
      <c r="AO102" s="517"/>
      <c r="AP102" s="517"/>
      <c r="AQ102" s="517"/>
      <c r="AR102" s="520"/>
      <c r="AS102" s="520"/>
      <c r="AT102" s="520"/>
      <c r="AU102" s="517"/>
      <c r="AV102" s="517"/>
      <c r="AW102" s="517"/>
      <c r="AX102" s="69"/>
    </row>
    <row r="103" spans="1:50" s="65" customFormat="1" ht="31.5" hidden="1">
      <c r="A103" s="450">
        <f t="shared" si="9"/>
        <v>97</v>
      </c>
      <c r="B103" s="457" t="s">
        <v>3106</v>
      </c>
      <c r="C103" s="457" t="s">
        <v>913</v>
      </c>
      <c r="D103" s="457" t="s">
        <v>756</v>
      </c>
      <c r="E103" s="457" t="s">
        <v>3072</v>
      </c>
      <c r="F103" s="487">
        <v>27309001</v>
      </c>
      <c r="G103" s="457" t="s">
        <v>145</v>
      </c>
      <c r="H103" s="457" t="s">
        <v>1479</v>
      </c>
      <c r="I103" s="457" t="s">
        <v>1480</v>
      </c>
      <c r="J103" s="457" t="s">
        <v>1286</v>
      </c>
      <c r="K103" s="457" t="s">
        <v>147</v>
      </c>
      <c r="L103" s="457"/>
      <c r="M103" s="458"/>
      <c r="N103" s="458" t="s">
        <v>1277</v>
      </c>
      <c r="O103" s="458">
        <v>4</v>
      </c>
      <c r="P103" s="458" t="s">
        <v>1437</v>
      </c>
      <c r="Q103" s="458" t="s">
        <v>3964</v>
      </c>
      <c r="R103" s="461" t="s">
        <v>1438</v>
      </c>
      <c r="S103" s="461" t="s">
        <v>6458</v>
      </c>
      <c r="T103" s="347" t="s">
        <v>6459</v>
      </c>
      <c r="U103" s="461"/>
      <c r="V103" s="461"/>
      <c r="W103" s="461"/>
      <c r="X103" s="461"/>
      <c r="Y103" s="461"/>
      <c r="Z103" s="457" t="s">
        <v>908</v>
      </c>
      <c r="AA103" s="457" t="s">
        <v>3167</v>
      </c>
      <c r="AB103" s="184" t="s">
        <v>3168</v>
      </c>
      <c r="AC103" s="554"/>
      <c r="AD103" s="457" t="s">
        <v>3169</v>
      </c>
      <c r="AE103" s="457" t="s">
        <v>3170</v>
      </c>
      <c r="AF103" s="463" t="s">
        <v>3941</v>
      </c>
      <c r="AG103" s="466">
        <v>43599</v>
      </c>
      <c r="AH103" s="471">
        <v>43599</v>
      </c>
      <c r="AI103" s="457">
        <v>225</v>
      </c>
      <c r="AJ103" s="457"/>
      <c r="AK103" s="467"/>
      <c r="AL103" s="457">
        <f>+VLOOKUP(AM103,[7]Sheet2!$B$1:$F$224,5,FALSE)</f>
        <v>9</v>
      </c>
      <c r="AM103" s="433" t="s">
        <v>3066</v>
      </c>
      <c r="AN103" s="468"/>
      <c r="AO103" s="517"/>
      <c r="AP103" s="517"/>
      <c r="AQ103" s="517"/>
      <c r="AR103" s="520"/>
      <c r="AS103" s="520"/>
      <c r="AT103" s="520"/>
      <c r="AU103" s="517"/>
      <c r="AV103" s="517"/>
      <c r="AW103" s="517"/>
      <c r="AX103" s="69"/>
    </row>
    <row r="104" spans="1:50" s="65" customFormat="1" ht="47.25" hidden="1">
      <c r="A104" s="450">
        <f t="shared" si="9"/>
        <v>98</v>
      </c>
      <c r="B104" s="450" t="s">
        <v>168</v>
      </c>
      <c r="C104" s="450" t="s">
        <v>902</v>
      </c>
      <c r="D104" s="450" t="s">
        <v>1494</v>
      </c>
      <c r="E104" s="450" t="s">
        <v>167</v>
      </c>
      <c r="F104" s="450">
        <v>17309001</v>
      </c>
      <c r="G104" s="450" t="s">
        <v>167</v>
      </c>
      <c r="H104" s="450" t="s">
        <v>1495</v>
      </c>
      <c r="I104" s="450" t="s">
        <v>1494</v>
      </c>
      <c r="J104" s="450" t="s">
        <v>1286</v>
      </c>
      <c r="K104" s="450" t="s">
        <v>169</v>
      </c>
      <c r="L104" s="450"/>
      <c r="M104" s="450" t="str">
        <f>VLOOKUP(B104,'[6]TT SME 04.10.16'!$E$3:$G$69,3,0)</f>
        <v>Vùng 3</v>
      </c>
      <c r="N104" s="450" t="s">
        <v>1277</v>
      </c>
      <c r="O104" s="450" t="s">
        <v>906</v>
      </c>
      <c r="P104" s="450" t="s">
        <v>1437</v>
      </c>
      <c r="Q104" s="450" t="s">
        <v>3964</v>
      </c>
      <c r="R104" s="451" t="s">
        <v>1438</v>
      </c>
      <c r="S104" s="451" t="s">
        <v>6458</v>
      </c>
      <c r="T104" s="340" t="s">
        <v>6459</v>
      </c>
      <c r="U104" s="451"/>
      <c r="V104" s="451"/>
      <c r="W104" s="451"/>
      <c r="X104" s="451"/>
      <c r="Y104" s="451"/>
      <c r="Z104" s="450" t="s">
        <v>908</v>
      </c>
      <c r="AA104" s="450" t="s">
        <v>1496</v>
      </c>
      <c r="AB104" s="450" t="s">
        <v>171</v>
      </c>
      <c r="AC104" s="450" t="s">
        <v>171</v>
      </c>
      <c r="AD104" s="450" t="s">
        <v>1497</v>
      </c>
      <c r="AE104" s="494" t="s">
        <v>1498</v>
      </c>
      <c r="AF104" s="451" t="s">
        <v>3942</v>
      </c>
      <c r="AG104" s="452" t="s">
        <v>1499</v>
      </c>
      <c r="AH104" s="453" t="s">
        <v>1499</v>
      </c>
      <c r="AI104" s="454"/>
      <c r="AJ104" s="454"/>
      <c r="AK104" s="454"/>
      <c r="AL104" s="457">
        <f>+VLOOKUP(AM104,[7]Sheet2!$B$1:$F$224,5,FALSE)</f>
        <v>42</v>
      </c>
      <c r="AM104" s="433" t="s">
        <v>2583</v>
      </c>
      <c r="AN104" s="468"/>
      <c r="AO104" s="517"/>
      <c r="AP104" s="517"/>
      <c r="AQ104" s="517"/>
      <c r="AR104" s="520"/>
      <c r="AS104" s="520"/>
      <c r="AT104" s="520"/>
      <c r="AU104" s="517"/>
      <c r="AV104" s="517"/>
      <c r="AW104" s="517"/>
      <c r="AX104" s="69"/>
    </row>
    <row r="105" spans="1:50" s="65" customFormat="1" ht="47.25" hidden="1">
      <c r="A105" s="450">
        <f t="shared" si="9"/>
        <v>99</v>
      </c>
      <c r="B105" s="457" t="s">
        <v>208</v>
      </c>
      <c r="C105" s="457" t="s">
        <v>913</v>
      </c>
      <c r="D105" s="457" t="s">
        <v>1500</v>
      </c>
      <c r="E105" s="457" t="s">
        <v>207</v>
      </c>
      <c r="F105" s="487">
        <v>17309001</v>
      </c>
      <c r="G105" s="457" t="s">
        <v>167</v>
      </c>
      <c r="H105" s="457" t="s">
        <v>1495</v>
      </c>
      <c r="I105" s="457" t="s">
        <v>1494</v>
      </c>
      <c r="J105" s="457" t="s">
        <v>1286</v>
      </c>
      <c r="K105" s="457" t="s">
        <v>169</v>
      </c>
      <c r="L105" s="457" t="s">
        <v>1501</v>
      </c>
      <c r="M105" s="458"/>
      <c r="N105" s="458" t="s">
        <v>1277</v>
      </c>
      <c r="O105" s="458">
        <v>2</v>
      </c>
      <c r="P105" s="458" t="s">
        <v>1437</v>
      </c>
      <c r="Q105" s="458" t="s">
        <v>3964</v>
      </c>
      <c r="R105" s="461" t="s">
        <v>1438</v>
      </c>
      <c r="S105" s="461" t="s">
        <v>6458</v>
      </c>
      <c r="T105" s="347" t="s">
        <v>6459</v>
      </c>
      <c r="U105" s="461"/>
      <c r="V105" s="461"/>
      <c r="W105" s="461"/>
      <c r="X105" s="461"/>
      <c r="Y105" s="461"/>
      <c r="Z105" s="457" t="s">
        <v>908</v>
      </c>
      <c r="AA105" s="457" t="s">
        <v>2616</v>
      </c>
      <c r="AB105" s="457" t="s">
        <v>210</v>
      </c>
      <c r="AC105" s="457" t="s">
        <v>1502</v>
      </c>
      <c r="AD105" s="184" t="s">
        <v>1503</v>
      </c>
      <c r="AE105" s="478" t="s">
        <v>1504</v>
      </c>
      <c r="AF105" s="463" t="s">
        <v>1505</v>
      </c>
      <c r="AG105" s="466" t="s">
        <v>1375</v>
      </c>
      <c r="AH105" s="471" t="s">
        <v>1506</v>
      </c>
      <c r="AI105" s="467"/>
      <c r="AJ105" s="467"/>
      <c r="AK105" s="467"/>
      <c r="AL105" s="457">
        <f>+VLOOKUP(AM105,[7]Sheet2!$B$1:$F$224,5,FALSE)</f>
        <v>24</v>
      </c>
      <c r="AM105" s="433" t="s">
        <v>3025</v>
      </c>
      <c r="AN105" s="468"/>
      <c r="AO105" s="517"/>
      <c r="AP105" s="517"/>
      <c r="AQ105" s="517"/>
      <c r="AR105" s="520"/>
      <c r="AS105" s="520"/>
      <c r="AT105" s="520"/>
      <c r="AU105" s="517"/>
      <c r="AV105" s="517"/>
      <c r="AW105" s="517"/>
      <c r="AX105" s="69"/>
    </row>
    <row r="106" spans="1:50" s="65" customFormat="1" ht="47.25" hidden="1">
      <c r="A106" s="450">
        <f t="shared" si="9"/>
        <v>100</v>
      </c>
      <c r="B106" s="450" t="s">
        <v>198</v>
      </c>
      <c r="C106" s="450" t="s">
        <v>902</v>
      </c>
      <c r="D106" s="450" t="s">
        <v>1507</v>
      </c>
      <c r="E106" s="450" t="s">
        <v>197</v>
      </c>
      <c r="F106" s="450">
        <v>25309001</v>
      </c>
      <c r="G106" s="450" t="s">
        <v>197</v>
      </c>
      <c r="H106" s="450" t="s">
        <v>1508</v>
      </c>
      <c r="I106" s="450" t="s">
        <v>1507</v>
      </c>
      <c r="J106" s="450" t="s">
        <v>1286</v>
      </c>
      <c r="K106" s="450" t="s">
        <v>199</v>
      </c>
      <c r="L106" s="450" t="s">
        <v>1509</v>
      </c>
      <c r="M106" s="450" t="str">
        <f>VLOOKUP(B106,'[6]TT SME 04.10.16'!$E$3:$G$69,3,0)</f>
        <v>Vùng 3</v>
      </c>
      <c r="N106" s="450" t="s">
        <v>1277</v>
      </c>
      <c r="O106" s="450">
        <v>1</v>
      </c>
      <c r="P106" s="450" t="s">
        <v>1437</v>
      </c>
      <c r="Q106" s="450" t="s">
        <v>3964</v>
      </c>
      <c r="R106" s="451" t="s">
        <v>1438</v>
      </c>
      <c r="S106" s="451" t="s">
        <v>6458</v>
      </c>
      <c r="T106" s="340" t="s">
        <v>6459</v>
      </c>
      <c r="U106" s="451"/>
      <c r="V106" s="451"/>
      <c r="W106" s="451"/>
      <c r="X106" s="451"/>
      <c r="Y106" s="451"/>
      <c r="Z106" s="450" t="s">
        <v>908</v>
      </c>
      <c r="AA106" s="450" t="s">
        <v>1510</v>
      </c>
      <c r="AB106" s="450" t="s">
        <v>201</v>
      </c>
      <c r="AC106" s="450" t="s">
        <v>1511</v>
      </c>
      <c r="AD106" s="450" t="s">
        <v>1512</v>
      </c>
      <c r="AE106" s="450" t="s">
        <v>1513</v>
      </c>
      <c r="AF106" s="450" t="s">
        <v>1514</v>
      </c>
      <c r="AG106" s="452">
        <v>41030</v>
      </c>
      <c r="AH106" s="453">
        <v>39260</v>
      </c>
      <c r="AI106" s="454"/>
      <c r="AJ106" s="454"/>
      <c r="AK106" s="454"/>
      <c r="AL106" s="457">
        <f>+VLOOKUP(AM106,[7]Sheet2!$B$1:$F$224,5,FALSE)</f>
        <v>23</v>
      </c>
      <c r="AM106" s="433" t="s">
        <v>2584</v>
      </c>
      <c r="AN106" s="468"/>
      <c r="AO106" s="517"/>
      <c r="AP106" s="517"/>
      <c r="AQ106" s="517"/>
      <c r="AR106" s="520"/>
      <c r="AS106" s="520"/>
      <c r="AT106" s="520"/>
      <c r="AU106" s="517"/>
      <c r="AV106" s="517"/>
      <c r="AW106" s="517"/>
      <c r="AX106" s="69"/>
    </row>
    <row r="107" spans="1:50" s="65" customFormat="1" ht="38.25" hidden="1" customHeight="1">
      <c r="A107" s="450">
        <f t="shared" si="9"/>
        <v>101</v>
      </c>
      <c r="B107" s="457" t="s">
        <v>215</v>
      </c>
      <c r="C107" s="457" t="s">
        <v>913</v>
      </c>
      <c r="D107" s="457" t="s">
        <v>1515</v>
      </c>
      <c r="E107" s="457" t="s">
        <v>214</v>
      </c>
      <c r="F107" s="487">
        <v>25309001</v>
      </c>
      <c r="G107" s="457" t="s">
        <v>197</v>
      </c>
      <c r="H107" s="457" t="s">
        <v>1508</v>
      </c>
      <c r="I107" s="457" t="s">
        <v>1507</v>
      </c>
      <c r="J107" s="457" t="s">
        <v>1286</v>
      </c>
      <c r="K107" s="457" t="s">
        <v>199</v>
      </c>
      <c r="L107" s="457"/>
      <c r="M107" s="458"/>
      <c r="N107" s="458" t="s">
        <v>1277</v>
      </c>
      <c r="O107" s="458">
        <v>3</v>
      </c>
      <c r="P107" s="458" t="s">
        <v>1437</v>
      </c>
      <c r="Q107" s="458" t="s">
        <v>3964</v>
      </c>
      <c r="R107" s="461" t="s">
        <v>1438</v>
      </c>
      <c r="S107" s="461" t="s">
        <v>6458</v>
      </c>
      <c r="T107" s="347" t="s">
        <v>6459</v>
      </c>
      <c r="U107" s="461"/>
      <c r="V107" s="461"/>
      <c r="W107" s="461"/>
      <c r="X107" s="461"/>
      <c r="Y107" s="461"/>
      <c r="Z107" s="457" t="s">
        <v>908</v>
      </c>
      <c r="AA107" s="457" t="s">
        <v>1516</v>
      </c>
      <c r="AB107" s="457" t="s">
        <v>217</v>
      </c>
      <c r="AC107" s="457" t="s">
        <v>1517</v>
      </c>
      <c r="AD107" s="457" t="s">
        <v>1518</v>
      </c>
      <c r="AE107" s="457" t="s">
        <v>1519</v>
      </c>
      <c r="AF107" s="463" t="s">
        <v>1520</v>
      </c>
      <c r="AG107" s="466">
        <v>42745</v>
      </c>
      <c r="AH107" s="471">
        <v>39561</v>
      </c>
      <c r="AI107" s="467"/>
      <c r="AJ107" s="467"/>
      <c r="AK107" s="467"/>
      <c r="AL107" s="457">
        <f>+VLOOKUP(AM107,[7]Sheet2!$B$1:$F$224,5,FALSE)</f>
        <v>10</v>
      </c>
      <c r="AM107" s="433" t="s">
        <v>3041</v>
      </c>
      <c r="AN107" s="468"/>
      <c r="AO107" s="517"/>
      <c r="AP107" s="517"/>
      <c r="AQ107" s="517"/>
      <c r="AR107" s="520"/>
      <c r="AS107" s="520"/>
      <c r="AT107" s="520"/>
      <c r="AU107" s="517"/>
      <c r="AV107" s="517"/>
      <c r="AW107" s="517"/>
      <c r="AX107" s="69"/>
    </row>
    <row r="108" spans="1:50" s="65" customFormat="1" ht="47.25" hidden="1">
      <c r="A108" s="450">
        <f t="shared" si="9"/>
        <v>102</v>
      </c>
      <c r="B108" s="450" t="s">
        <v>227</v>
      </c>
      <c r="C108" s="450" t="s">
        <v>902</v>
      </c>
      <c r="D108" s="450" t="s">
        <v>1521</v>
      </c>
      <c r="E108" s="450" t="s">
        <v>226</v>
      </c>
      <c r="F108" s="450">
        <v>19309001</v>
      </c>
      <c r="G108" s="450" t="s">
        <v>226</v>
      </c>
      <c r="H108" s="450" t="s">
        <v>1522</v>
      </c>
      <c r="I108" s="450" t="s">
        <v>1521</v>
      </c>
      <c r="J108" s="450" t="s">
        <v>1286</v>
      </c>
      <c r="K108" s="450" t="s">
        <v>159</v>
      </c>
      <c r="L108" s="450"/>
      <c r="M108" s="450" t="str">
        <f>VLOOKUP(B108,'[6]TT SME 04.10.16'!$E$3:$G$69,3,0)</f>
        <v>Vùng 3</v>
      </c>
      <c r="N108" s="450" t="s">
        <v>1277</v>
      </c>
      <c r="O108" s="450">
        <v>2</v>
      </c>
      <c r="P108" s="450" t="s">
        <v>1437</v>
      </c>
      <c r="Q108" s="450" t="s">
        <v>3964</v>
      </c>
      <c r="R108" s="451" t="s">
        <v>1438</v>
      </c>
      <c r="S108" s="451" t="s">
        <v>6458</v>
      </c>
      <c r="T108" s="340" t="s">
        <v>6459</v>
      </c>
      <c r="U108" s="451"/>
      <c r="V108" s="451"/>
      <c r="W108" s="451"/>
      <c r="X108" s="451"/>
      <c r="Y108" s="451"/>
      <c r="Z108" s="450" t="s">
        <v>908</v>
      </c>
      <c r="AA108" s="450" t="s">
        <v>1523</v>
      </c>
      <c r="AB108" s="450" t="s">
        <v>1524</v>
      </c>
      <c r="AC108" s="450" t="s">
        <v>1525</v>
      </c>
      <c r="AD108" s="481" t="s">
        <v>6478</v>
      </c>
      <c r="AE108" s="481" t="s">
        <v>6479</v>
      </c>
      <c r="AF108" s="481" t="s">
        <v>6480</v>
      </c>
      <c r="AG108" s="452" t="s">
        <v>1527</v>
      </c>
      <c r="AH108" s="453">
        <v>39812</v>
      </c>
      <c r="AI108" s="454"/>
      <c r="AJ108" s="454"/>
      <c r="AK108" s="454"/>
      <c r="AL108" s="457">
        <f>+VLOOKUP(AM108,[7]Sheet2!$B$1:$F$224,5,FALSE)</f>
        <v>31</v>
      </c>
      <c r="AM108" s="433" t="s">
        <v>2585</v>
      </c>
      <c r="AN108" s="468"/>
      <c r="AO108" s="517"/>
      <c r="AP108" s="517"/>
      <c r="AQ108" s="517"/>
      <c r="AR108" s="520"/>
      <c r="AS108" s="520"/>
      <c r="AT108" s="520"/>
      <c r="AU108" s="517"/>
      <c r="AV108" s="517"/>
      <c r="AW108" s="517"/>
      <c r="AX108" s="69"/>
    </row>
    <row r="109" spans="1:50" s="65" customFormat="1" ht="47.25" hidden="1">
      <c r="A109" s="450">
        <f t="shared" si="9"/>
        <v>103</v>
      </c>
      <c r="B109" s="457" t="s">
        <v>158</v>
      </c>
      <c r="C109" s="457" t="s">
        <v>913</v>
      </c>
      <c r="D109" s="457" t="s">
        <v>1528</v>
      </c>
      <c r="E109" s="457" t="s">
        <v>157</v>
      </c>
      <c r="F109" s="487">
        <v>19309001</v>
      </c>
      <c r="G109" s="457" t="s">
        <v>226</v>
      </c>
      <c r="H109" s="457" t="s">
        <v>1522</v>
      </c>
      <c r="I109" s="457" t="s">
        <v>1521</v>
      </c>
      <c r="J109" s="457" t="s">
        <v>1286</v>
      </c>
      <c r="K109" s="457" t="s">
        <v>159</v>
      </c>
      <c r="L109" s="457"/>
      <c r="M109" s="458"/>
      <c r="N109" s="458" t="s">
        <v>1277</v>
      </c>
      <c r="O109" s="458">
        <v>2</v>
      </c>
      <c r="P109" s="458" t="s">
        <v>1437</v>
      </c>
      <c r="Q109" s="458" t="s">
        <v>3964</v>
      </c>
      <c r="R109" s="461" t="s">
        <v>1438</v>
      </c>
      <c r="S109" s="461" t="s">
        <v>6458</v>
      </c>
      <c r="T109" s="347" t="s">
        <v>6459</v>
      </c>
      <c r="U109" s="461"/>
      <c r="V109" s="461"/>
      <c r="W109" s="461"/>
      <c r="X109" s="461"/>
      <c r="Y109" s="461"/>
      <c r="Z109" s="457" t="s">
        <v>908</v>
      </c>
      <c r="AA109" s="457" t="s">
        <v>1529</v>
      </c>
      <c r="AB109" s="457" t="s">
        <v>1530</v>
      </c>
      <c r="AC109" s="457" t="s">
        <v>1531</v>
      </c>
      <c r="AD109" s="457" t="s">
        <v>1532</v>
      </c>
      <c r="AE109" s="478" t="s">
        <v>1533</v>
      </c>
      <c r="AF109" s="463" t="s">
        <v>3171</v>
      </c>
      <c r="AG109" s="466" t="s">
        <v>1375</v>
      </c>
      <c r="AH109" s="471" t="s">
        <v>1534</v>
      </c>
      <c r="AI109" s="467"/>
      <c r="AJ109" s="467"/>
      <c r="AK109" s="467"/>
      <c r="AL109" s="457">
        <f>+VLOOKUP(AM109,[7]Sheet2!$B$1:$F$224,5,FALSE)</f>
        <v>11</v>
      </c>
      <c r="AM109" s="433" t="s">
        <v>2944</v>
      </c>
      <c r="AN109" s="468"/>
      <c r="AO109" s="517"/>
      <c r="AP109" s="517"/>
      <c r="AQ109" s="517"/>
      <c r="AR109" s="520"/>
      <c r="AS109" s="520"/>
      <c r="AT109" s="520"/>
      <c r="AU109" s="517"/>
      <c r="AV109" s="517"/>
      <c r="AW109" s="517"/>
      <c r="AX109" s="69"/>
    </row>
    <row r="110" spans="1:50" s="65" customFormat="1" ht="47.25" hidden="1">
      <c r="A110" s="450">
        <f t="shared" si="9"/>
        <v>104</v>
      </c>
      <c r="B110" s="450" t="s">
        <v>238</v>
      </c>
      <c r="C110" s="450" t="s">
        <v>902</v>
      </c>
      <c r="D110" s="450" t="s">
        <v>1535</v>
      </c>
      <c r="E110" s="450" t="s">
        <v>237</v>
      </c>
      <c r="F110" s="450">
        <v>26309001</v>
      </c>
      <c r="G110" s="450" t="s">
        <v>237</v>
      </c>
      <c r="H110" s="450" t="s">
        <v>1536</v>
      </c>
      <c r="I110" s="450" t="s">
        <v>1535</v>
      </c>
      <c r="J110" s="450" t="s">
        <v>1286</v>
      </c>
      <c r="K110" s="450" t="s">
        <v>205</v>
      </c>
      <c r="L110" s="450"/>
      <c r="M110" s="450" t="str">
        <f>VLOOKUP(B110,'[6]TT SME 04.10.16'!$E$3:$G$69,3,0)</f>
        <v>Vùng 3</v>
      </c>
      <c r="N110" s="450" t="s">
        <v>1277</v>
      </c>
      <c r="O110" s="450" t="s">
        <v>906</v>
      </c>
      <c r="P110" s="450" t="s">
        <v>1437</v>
      </c>
      <c r="Q110" s="450" t="s">
        <v>3964</v>
      </c>
      <c r="R110" s="451" t="s">
        <v>1438</v>
      </c>
      <c r="S110" s="451" t="s">
        <v>6458</v>
      </c>
      <c r="T110" s="340" t="s">
        <v>6459</v>
      </c>
      <c r="U110" s="451"/>
      <c r="V110" s="451"/>
      <c r="W110" s="451"/>
      <c r="X110" s="451"/>
      <c r="Y110" s="451"/>
      <c r="Z110" s="450" t="s">
        <v>908</v>
      </c>
      <c r="AA110" s="450" t="s">
        <v>1537</v>
      </c>
      <c r="AB110" s="450" t="s">
        <v>240</v>
      </c>
      <c r="AC110" s="450" t="s">
        <v>1538</v>
      </c>
      <c r="AD110" s="450" t="s">
        <v>1539</v>
      </c>
      <c r="AE110" s="450" t="s">
        <v>1540</v>
      </c>
      <c r="AF110" s="451" t="s">
        <v>1541</v>
      </c>
      <c r="AG110" s="452" t="s">
        <v>1542</v>
      </c>
      <c r="AH110" s="453" t="s">
        <v>1542</v>
      </c>
      <c r="AI110" s="454"/>
      <c r="AJ110" s="454"/>
      <c r="AK110" s="454"/>
      <c r="AL110" s="457">
        <f>+VLOOKUP(AM110,[7]Sheet2!$B$1:$F$224,5,FALSE)</f>
        <v>38</v>
      </c>
      <c r="AM110" s="433" t="s">
        <v>2586</v>
      </c>
      <c r="AN110" s="468"/>
      <c r="AO110" s="517"/>
      <c r="AP110" s="517"/>
      <c r="AQ110" s="517"/>
      <c r="AR110" s="520"/>
      <c r="AS110" s="520"/>
      <c r="AT110" s="520"/>
      <c r="AU110" s="517"/>
      <c r="AV110" s="517"/>
      <c r="AW110" s="517"/>
      <c r="AX110" s="69"/>
    </row>
    <row r="111" spans="1:50" s="65" customFormat="1" ht="47.25" hidden="1">
      <c r="A111" s="450">
        <f t="shared" si="9"/>
        <v>105</v>
      </c>
      <c r="B111" s="457" t="s">
        <v>204</v>
      </c>
      <c r="C111" s="457" t="s">
        <v>913</v>
      </c>
      <c r="D111" s="457" t="s">
        <v>1543</v>
      </c>
      <c r="E111" s="457" t="s">
        <v>203</v>
      </c>
      <c r="F111" s="487">
        <v>26309001</v>
      </c>
      <c r="G111" s="457" t="s">
        <v>237</v>
      </c>
      <c r="H111" s="457" t="s">
        <v>1536</v>
      </c>
      <c r="I111" s="457" t="s">
        <v>1535</v>
      </c>
      <c r="J111" s="457" t="s">
        <v>1286</v>
      </c>
      <c r="K111" s="457" t="s">
        <v>205</v>
      </c>
      <c r="L111" s="457"/>
      <c r="M111" s="458"/>
      <c r="N111" s="458" t="s">
        <v>1277</v>
      </c>
      <c r="O111" s="458">
        <v>2</v>
      </c>
      <c r="P111" s="458" t="s">
        <v>1437</v>
      </c>
      <c r="Q111" s="458" t="s">
        <v>3964</v>
      </c>
      <c r="R111" s="461" t="s">
        <v>1438</v>
      </c>
      <c r="S111" s="461" t="s">
        <v>6458</v>
      </c>
      <c r="T111" s="347" t="s">
        <v>6459</v>
      </c>
      <c r="U111" s="461"/>
      <c r="V111" s="461"/>
      <c r="W111" s="461"/>
      <c r="X111" s="461"/>
      <c r="Y111" s="461"/>
      <c r="Z111" s="457" t="s">
        <v>908</v>
      </c>
      <c r="AA111" s="457" t="s">
        <v>6481</v>
      </c>
      <c r="AB111" s="457" t="s">
        <v>206</v>
      </c>
      <c r="AC111" s="457" t="s">
        <v>1544</v>
      </c>
      <c r="AD111" s="464" t="s">
        <v>6482</v>
      </c>
      <c r="AE111" s="464" t="s">
        <v>6483</v>
      </c>
      <c r="AF111" s="465" t="s">
        <v>6484</v>
      </c>
      <c r="AG111" s="466" t="s">
        <v>1439</v>
      </c>
      <c r="AH111" s="471" t="s">
        <v>1439</v>
      </c>
      <c r="AI111" s="467"/>
      <c r="AJ111" s="467"/>
      <c r="AK111" s="467"/>
      <c r="AL111" s="457">
        <f>+VLOOKUP(AM111,[7]Sheet2!$B$1:$F$224,5,FALSE)</f>
        <v>16</v>
      </c>
      <c r="AM111" s="433" t="s">
        <v>3014</v>
      </c>
      <c r="AN111" s="468"/>
      <c r="AO111" s="517"/>
      <c r="AP111" s="517"/>
      <c r="AQ111" s="517"/>
      <c r="AR111" s="520"/>
      <c r="AS111" s="520"/>
      <c r="AT111" s="520"/>
      <c r="AU111" s="517"/>
      <c r="AV111" s="517"/>
      <c r="AW111" s="517"/>
      <c r="AX111" s="69"/>
    </row>
    <row r="112" spans="1:50" s="65" customFormat="1" ht="41.25" hidden="1" customHeight="1">
      <c r="A112" s="450">
        <f t="shared" si="9"/>
        <v>106</v>
      </c>
      <c r="B112" s="457" t="s">
        <v>242</v>
      </c>
      <c r="C112" s="457" t="s">
        <v>913</v>
      </c>
      <c r="D112" s="457" t="s">
        <v>1545</v>
      </c>
      <c r="E112" s="457" t="s">
        <v>241</v>
      </c>
      <c r="F112" s="487">
        <v>26309001</v>
      </c>
      <c r="G112" s="457" t="s">
        <v>237</v>
      </c>
      <c r="H112" s="457" t="s">
        <v>1536</v>
      </c>
      <c r="I112" s="457" t="s">
        <v>1535</v>
      </c>
      <c r="J112" s="457" t="s">
        <v>1286</v>
      </c>
      <c r="K112" s="457" t="s">
        <v>205</v>
      </c>
      <c r="L112" s="457"/>
      <c r="M112" s="458"/>
      <c r="N112" s="458" t="s">
        <v>1277</v>
      </c>
      <c r="O112" s="458">
        <v>2</v>
      </c>
      <c r="P112" s="458" t="s">
        <v>1437</v>
      </c>
      <c r="Q112" s="458" t="s">
        <v>3964</v>
      </c>
      <c r="R112" s="461" t="s">
        <v>1438</v>
      </c>
      <c r="S112" s="461" t="s">
        <v>6458</v>
      </c>
      <c r="T112" s="347" t="s">
        <v>6459</v>
      </c>
      <c r="U112" s="461"/>
      <c r="V112" s="461"/>
      <c r="W112" s="461"/>
      <c r="X112" s="461"/>
      <c r="Y112" s="461"/>
      <c r="Z112" s="457" t="s">
        <v>908</v>
      </c>
      <c r="AA112" s="457" t="s">
        <v>1546</v>
      </c>
      <c r="AB112" s="457" t="s">
        <v>244</v>
      </c>
      <c r="AC112" s="457" t="s">
        <v>1547</v>
      </c>
      <c r="AD112" s="457" t="s">
        <v>1548</v>
      </c>
      <c r="AE112" s="457" t="s">
        <v>1549</v>
      </c>
      <c r="AF112" s="463" t="s">
        <v>6485</v>
      </c>
      <c r="AG112" s="466">
        <v>40837</v>
      </c>
      <c r="AH112" s="475" t="s">
        <v>1234</v>
      </c>
      <c r="AI112" s="467"/>
      <c r="AJ112" s="467"/>
      <c r="AK112" s="467"/>
      <c r="AL112" s="457">
        <f>+VLOOKUP(AM112,[7]Sheet2!$B$1:$F$224,5,FALSE)</f>
        <v>11</v>
      </c>
      <c r="AM112" s="433" t="s">
        <v>3057</v>
      </c>
      <c r="AN112" s="468"/>
      <c r="AO112" s="517"/>
      <c r="AP112" s="517"/>
      <c r="AQ112" s="517"/>
      <c r="AR112" s="520"/>
      <c r="AS112" s="520"/>
      <c r="AT112" s="520"/>
      <c r="AU112" s="517"/>
      <c r="AV112" s="517"/>
      <c r="AW112" s="517"/>
      <c r="AX112" s="69"/>
    </row>
    <row r="113" spans="1:50" s="65" customFormat="1" ht="37.5" hidden="1" customHeight="1">
      <c r="A113" s="450">
        <f t="shared" si="9"/>
        <v>107</v>
      </c>
      <c r="B113" s="450" t="s">
        <v>2557</v>
      </c>
      <c r="C113" s="450" t="s">
        <v>902</v>
      </c>
      <c r="D113" s="450" t="s">
        <v>2564</v>
      </c>
      <c r="E113" s="450" t="s">
        <v>2269</v>
      </c>
      <c r="F113" s="450">
        <v>10309001</v>
      </c>
      <c r="G113" s="450" t="s">
        <v>2269</v>
      </c>
      <c r="H113" s="450" t="s">
        <v>3172</v>
      </c>
      <c r="I113" s="450" t="s">
        <v>2564</v>
      </c>
      <c r="J113" s="450" t="s">
        <v>1286</v>
      </c>
      <c r="K113" s="450" t="s">
        <v>878</v>
      </c>
      <c r="L113" s="450"/>
      <c r="M113" s="450"/>
      <c r="N113" s="450" t="s">
        <v>1277</v>
      </c>
      <c r="O113" s="450">
        <v>4</v>
      </c>
      <c r="P113" s="450" t="s">
        <v>1437</v>
      </c>
      <c r="Q113" s="450" t="s">
        <v>3964</v>
      </c>
      <c r="R113" s="451" t="s">
        <v>1438</v>
      </c>
      <c r="S113" s="451" t="s">
        <v>6458</v>
      </c>
      <c r="T113" s="340" t="s">
        <v>6459</v>
      </c>
      <c r="U113" s="451"/>
      <c r="V113" s="451"/>
      <c r="W113" s="451"/>
      <c r="X113" s="451"/>
      <c r="Y113" s="451"/>
      <c r="Z113" s="450" t="s">
        <v>908</v>
      </c>
      <c r="AA113" s="450" t="s">
        <v>2617</v>
      </c>
      <c r="AB113" s="450" t="s">
        <v>2618</v>
      </c>
      <c r="AC113" s="450"/>
      <c r="AD113" s="450" t="s">
        <v>4251</v>
      </c>
      <c r="AE113" s="450" t="s">
        <v>4252</v>
      </c>
      <c r="AF113" s="450" t="s">
        <v>4253</v>
      </c>
      <c r="AG113" s="452"/>
      <c r="AH113" s="453">
        <v>43472</v>
      </c>
      <c r="AI113" s="555"/>
      <c r="AJ113" s="555"/>
      <c r="AK113" s="503"/>
      <c r="AL113" s="457">
        <f>+VLOOKUP(AM113,[7]Sheet2!$B$1:$F$224,5,FALSE)</f>
        <v>11</v>
      </c>
      <c r="AM113" s="433" t="s">
        <v>2615</v>
      </c>
      <c r="AN113" s="468"/>
      <c r="AO113" s="517"/>
      <c r="AP113" s="517"/>
      <c r="AQ113" s="517"/>
      <c r="AR113" s="520"/>
      <c r="AS113" s="520"/>
      <c r="AT113" s="520"/>
      <c r="AU113" s="517"/>
      <c r="AV113" s="517"/>
      <c r="AW113" s="517"/>
      <c r="AX113" s="69"/>
    </row>
    <row r="114" spans="1:50" s="65" customFormat="1" ht="36.75" hidden="1" customHeight="1">
      <c r="A114" s="450">
        <f t="shared" si="9"/>
        <v>108</v>
      </c>
      <c r="B114" s="450" t="s">
        <v>752</v>
      </c>
      <c r="C114" s="450" t="s">
        <v>902</v>
      </c>
      <c r="D114" s="450" t="s">
        <v>1550</v>
      </c>
      <c r="E114" s="450" t="s">
        <v>753</v>
      </c>
      <c r="F114" s="450">
        <v>37309001</v>
      </c>
      <c r="G114" s="450" t="s">
        <v>319</v>
      </c>
      <c r="H114" s="450" t="s">
        <v>1551</v>
      </c>
      <c r="I114" s="450" t="s">
        <v>1550</v>
      </c>
      <c r="J114" s="450" t="s">
        <v>1286</v>
      </c>
      <c r="K114" s="450" t="s">
        <v>748</v>
      </c>
      <c r="L114" s="450" t="s">
        <v>1552</v>
      </c>
      <c r="M114" s="450" t="e">
        <f>VLOOKUP(B114,'[6]TT SME 04.10.16'!$E$3:$G$69,3,0)</f>
        <v>#N/A</v>
      </c>
      <c r="N114" s="450" t="s">
        <v>682</v>
      </c>
      <c r="O114" s="450">
        <v>2</v>
      </c>
      <c r="P114" s="450" t="s">
        <v>1037</v>
      </c>
      <c r="Q114" s="450" t="s">
        <v>6486</v>
      </c>
      <c r="R114" s="450" t="s">
        <v>6487</v>
      </c>
      <c r="S114" s="451" t="s">
        <v>855</v>
      </c>
      <c r="T114" s="556" t="s">
        <v>6488</v>
      </c>
      <c r="U114" s="451">
        <v>943120601</v>
      </c>
      <c r="V114" s="451"/>
      <c r="W114" s="451"/>
      <c r="X114" s="451"/>
      <c r="Y114" s="451"/>
      <c r="Z114" s="450" t="s">
        <v>908</v>
      </c>
      <c r="AA114" s="450" t="s">
        <v>3578</v>
      </c>
      <c r="AB114" s="450" t="s">
        <v>1555</v>
      </c>
      <c r="AC114" s="450" t="s">
        <v>1556</v>
      </c>
      <c r="AD114" s="450" t="s">
        <v>2620</v>
      </c>
      <c r="AE114" s="551" t="s">
        <v>2621</v>
      </c>
      <c r="AF114" s="451" t="s">
        <v>2622</v>
      </c>
      <c r="AG114" s="452">
        <v>43284</v>
      </c>
      <c r="AH114" s="557">
        <v>43284</v>
      </c>
      <c r="AI114" s="503"/>
      <c r="AJ114" s="503"/>
      <c r="AK114" s="503"/>
      <c r="AL114" s="457">
        <f>+VLOOKUP(AM114,[7]Sheet2!$B$1:$F$224,5,FALSE)</f>
        <v>28</v>
      </c>
      <c r="AM114" s="433" t="s">
        <v>2587</v>
      </c>
      <c r="AN114" s="468"/>
      <c r="AO114" s="517"/>
      <c r="AP114" s="517"/>
      <c r="AQ114" s="517"/>
      <c r="AR114" s="520"/>
      <c r="AS114" s="520"/>
      <c r="AT114" s="520"/>
      <c r="AU114" s="517"/>
      <c r="AV114" s="517"/>
      <c r="AW114" s="517"/>
      <c r="AX114" s="69"/>
    </row>
    <row r="115" spans="1:50" s="65" customFormat="1" ht="47.25" hidden="1">
      <c r="A115" s="450">
        <f t="shared" si="9"/>
        <v>109</v>
      </c>
      <c r="B115" s="450" t="s">
        <v>320</v>
      </c>
      <c r="C115" s="450" t="s">
        <v>902</v>
      </c>
      <c r="D115" s="450" t="s">
        <v>1559</v>
      </c>
      <c r="E115" s="450" t="s">
        <v>319</v>
      </c>
      <c r="F115" s="450">
        <v>36309001</v>
      </c>
      <c r="G115" s="450" t="s">
        <v>319</v>
      </c>
      <c r="H115" s="450" t="s">
        <v>1551</v>
      </c>
      <c r="I115" s="450" t="s">
        <v>1559</v>
      </c>
      <c r="J115" s="450" t="s">
        <v>1286</v>
      </c>
      <c r="K115" s="450" t="s">
        <v>266</v>
      </c>
      <c r="L115" s="450" t="s">
        <v>1552</v>
      </c>
      <c r="M115" s="450" t="str">
        <f>VLOOKUP(B115,'[6]TT SME 04.10.16'!$E$3:$G$69,3,0)</f>
        <v>Vùng 3</v>
      </c>
      <c r="N115" s="450" t="s">
        <v>682</v>
      </c>
      <c r="O115" s="450" t="s">
        <v>964</v>
      </c>
      <c r="P115" s="450" t="s">
        <v>1037</v>
      </c>
      <c r="Q115" s="450" t="s">
        <v>6486</v>
      </c>
      <c r="R115" s="450" t="s">
        <v>6487</v>
      </c>
      <c r="S115" s="451" t="s">
        <v>855</v>
      </c>
      <c r="T115" s="556" t="s">
        <v>6488</v>
      </c>
      <c r="U115" s="451">
        <v>943120601</v>
      </c>
      <c r="V115" s="451"/>
      <c r="W115" s="451"/>
      <c r="X115" s="451"/>
      <c r="Y115" s="451"/>
      <c r="Z115" s="450" t="s">
        <v>908</v>
      </c>
      <c r="AA115" s="450" t="s">
        <v>1560</v>
      </c>
      <c r="AB115" s="450" t="s">
        <v>1561</v>
      </c>
      <c r="AC115" s="450" t="s">
        <v>1562</v>
      </c>
      <c r="AD115" s="450" t="s">
        <v>1563</v>
      </c>
      <c r="AE115" s="495" t="s">
        <v>1564</v>
      </c>
      <c r="AF115" s="451" t="s">
        <v>6489</v>
      </c>
      <c r="AG115" s="452" t="s">
        <v>1557</v>
      </c>
      <c r="AH115" s="453" t="s">
        <v>1558</v>
      </c>
      <c r="AI115" s="558"/>
      <c r="AJ115" s="558"/>
      <c r="AK115" s="503"/>
      <c r="AL115" s="457">
        <f>+VLOOKUP(AM115,[7]Sheet2!$B$1:$F$224,5,FALSE)</f>
        <v>49</v>
      </c>
      <c r="AM115" s="433" t="s">
        <v>2588</v>
      </c>
      <c r="AN115" s="468"/>
      <c r="AO115" s="517"/>
      <c r="AP115" s="517"/>
      <c r="AQ115" s="517"/>
      <c r="AR115" s="520"/>
      <c r="AS115" s="520"/>
      <c r="AT115" s="520"/>
      <c r="AU115" s="517"/>
      <c r="AV115" s="517"/>
      <c r="AW115" s="517"/>
      <c r="AX115" s="69"/>
    </row>
    <row r="116" spans="1:50" s="65" customFormat="1" ht="31.5" hidden="1">
      <c r="A116" s="450">
        <f t="shared" si="9"/>
        <v>110</v>
      </c>
      <c r="B116" s="457" t="s">
        <v>303</v>
      </c>
      <c r="C116" s="457" t="s">
        <v>913</v>
      </c>
      <c r="D116" s="457" t="s">
        <v>1565</v>
      </c>
      <c r="E116" s="457" t="s">
        <v>302</v>
      </c>
      <c r="F116" s="487">
        <v>36309001</v>
      </c>
      <c r="G116" s="457" t="s">
        <v>319</v>
      </c>
      <c r="H116" s="457" t="s">
        <v>1551</v>
      </c>
      <c r="I116" s="457" t="s">
        <v>1559</v>
      </c>
      <c r="J116" s="457" t="s">
        <v>1286</v>
      </c>
      <c r="K116" s="457" t="s">
        <v>266</v>
      </c>
      <c r="L116" s="457"/>
      <c r="M116" s="458"/>
      <c r="N116" s="458" t="s">
        <v>682</v>
      </c>
      <c r="O116" s="458">
        <v>2</v>
      </c>
      <c r="P116" s="457" t="s">
        <v>1037</v>
      </c>
      <c r="Q116" s="457" t="s">
        <v>6486</v>
      </c>
      <c r="R116" s="457" t="s">
        <v>6487</v>
      </c>
      <c r="S116" s="461" t="s">
        <v>855</v>
      </c>
      <c r="T116" s="559" t="s">
        <v>6488</v>
      </c>
      <c r="U116" s="461">
        <v>943120601</v>
      </c>
      <c r="V116" s="497" t="s">
        <v>4390</v>
      </c>
      <c r="W116" s="462" t="s">
        <v>1553</v>
      </c>
      <c r="X116" s="462" t="s">
        <v>1554</v>
      </c>
      <c r="Y116" s="462" t="s">
        <v>3365</v>
      </c>
      <c r="Z116" s="457" t="s">
        <v>908</v>
      </c>
      <c r="AA116" s="457" t="s">
        <v>1566</v>
      </c>
      <c r="AB116" s="457" t="s">
        <v>1567</v>
      </c>
      <c r="AC116" s="457" t="s">
        <v>1568</v>
      </c>
      <c r="AD116" s="457" t="s">
        <v>4022</v>
      </c>
      <c r="AE116" s="128" t="s">
        <v>4023</v>
      </c>
      <c r="AF116" s="457" t="s">
        <v>4024</v>
      </c>
      <c r="AG116" s="466">
        <v>41030</v>
      </c>
      <c r="AH116" s="471" t="s">
        <v>1569</v>
      </c>
      <c r="AI116" s="467"/>
      <c r="AJ116" s="467"/>
      <c r="AK116" s="467"/>
      <c r="AL116" s="457">
        <f>+VLOOKUP(AM116,[7]Sheet2!$B$1:$F$224,5,FALSE)</f>
        <v>4</v>
      </c>
      <c r="AM116" s="433" t="s">
        <v>2969</v>
      </c>
      <c r="AN116" s="468"/>
      <c r="AO116" s="517"/>
      <c r="AP116" s="517"/>
      <c r="AQ116" s="517"/>
      <c r="AR116" s="520"/>
      <c r="AS116" s="520"/>
      <c r="AT116" s="520"/>
      <c r="AU116" s="517"/>
      <c r="AV116" s="517"/>
      <c r="AW116" s="517"/>
      <c r="AX116" s="69"/>
    </row>
    <row r="117" spans="1:50" s="65" customFormat="1" ht="31.5" hidden="1">
      <c r="A117" s="450">
        <f t="shared" si="9"/>
        <v>111</v>
      </c>
      <c r="B117" s="457" t="s">
        <v>265</v>
      </c>
      <c r="C117" s="457" t="s">
        <v>913</v>
      </c>
      <c r="D117" s="457" t="s">
        <v>1570</v>
      </c>
      <c r="E117" s="457" t="s">
        <v>264</v>
      </c>
      <c r="F117" s="487">
        <v>36309001</v>
      </c>
      <c r="G117" s="457" t="s">
        <v>319</v>
      </c>
      <c r="H117" s="457" t="s">
        <v>1551</v>
      </c>
      <c r="I117" s="457" t="s">
        <v>1559</v>
      </c>
      <c r="J117" s="457" t="s">
        <v>1286</v>
      </c>
      <c r="K117" s="457" t="s">
        <v>266</v>
      </c>
      <c r="L117" s="457"/>
      <c r="M117" s="458"/>
      <c r="N117" s="458" t="s">
        <v>682</v>
      </c>
      <c r="O117" s="458">
        <v>1</v>
      </c>
      <c r="P117" s="457" t="s">
        <v>1037</v>
      </c>
      <c r="Q117" s="457" t="s">
        <v>6486</v>
      </c>
      <c r="R117" s="457" t="s">
        <v>6487</v>
      </c>
      <c r="S117" s="461" t="s">
        <v>855</v>
      </c>
      <c r="T117" s="559" t="s">
        <v>6488</v>
      </c>
      <c r="U117" s="461">
        <v>943120601</v>
      </c>
      <c r="V117" s="497" t="s">
        <v>4390</v>
      </c>
      <c r="W117" s="462" t="s">
        <v>1553</v>
      </c>
      <c r="X117" s="462" t="s">
        <v>1554</v>
      </c>
      <c r="Y117" s="462" t="s">
        <v>3365</v>
      </c>
      <c r="Z117" s="457" t="s">
        <v>908</v>
      </c>
      <c r="AA117" s="457" t="s">
        <v>1571</v>
      </c>
      <c r="AB117" s="457" t="s">
        <v>1572</v>
      </c>
      <c r="AC117" s="457" t="s">
        <v>1573</v>
      </c>
      <c r="AD117" s="457" t="s">
        <v>1574</v>
      </c>
      <c r="AE117" s="457" t="s">
        <v>1575</v>
      </c>
      <c r="AF117" s="457" t="s">
        <v>1576</v>
      </c>
      <c r="AG117" s="466" t="s">
        <v>1577</v>
      </c>
      <c r="AH117" s="471" t="s">
        <v>1040</v>
      </c>
      <c r="AI117" s="467"/>
      <c r="AJ117" s="467"/>
      <c r="AK117" s="467"/>
      <c r="AL117" s="457">
        <f>+VLOOKUP(AM117,[7]Sheet2!$B$1:$F$224,5,FALSE)</f>
        <v>5</v>
      </c>
      <c r="AM117" s="433" t="s">
        <v>2930</v>
      </c>
      <c r="AN117" s="468"/>
      <c r="AO117" s="517"/>
      <c r="AP117" s="517"/>
      <c r="AQ117" s="517"/>
      <c r="AR117" s="520"/>
      <c r="AS117" s="520"/>
      <c r="AT117" s="520"/>
      <c r="AU117" s="517"/>
      <c r="AV117" s="517"/>
      <c r="AW117" s="517"/>
      <c r="AX117" s="69"/>
    </row>
    <row r="118" spans="1:50" s="65" customFormat="1" ht="31.5" hidden="1">
      <c r="A118" s="450">
        <f t="shared" si="9"/>
        <v>112</v>
      </c>
      <c r="B118" s="457" t="s">
        <v>381</v>
      </c>
      <c r="C118" s="457" t="s">
        <v>913</v>
      </c>
      <c r="D118" s="457" t="s">
        <v>1578</v>
      </c>
      <c r="E118" s="457" t="s">
        <v>380</v>
      </c>
      <c r="F118" s="487">
        <v>36309001</v>
      </c>
      <c r="G118" s="457" t="s">
        <v>319</v>
      </c>
      <c r="H118" s="457" t="s">
        <v>1551</v>
      </c>
      <c r="I118" s="457" t="s">
        <v>1559</v>
      </c>
      <c r="J118" s="457" t="s">
        <v>1286</v>
      </c>
      <c r="K118" s="457" t="s">
        <v>266</v>
      </c>
      <c r="L118" s="457"/>
      <c r="M118" s="458"/>
      <c r="N118" s="458" t="s">
        <v>682</v>
      </c>
      <c r="O118" s="458">
        <v>2</v>
      </c>
      <c r="P118" s="457" t="s">
        <v>1037</v>
      </c>
      <c r="Q118" s="457" t="s">
        <v>6486</v>
      </c>
      <c r="R118" s="457" t="s">
        <v>6487</v>
      </c>
      <c r="S118" s="461" t="s">
        <v>855</v>
      </c>
      <c r="T118" s="559" t="s">
        <v>6488</v>
      </c>
      <c r="U118" s="461">
        <v>943120601</v>
      </c>
      <c r="V118" s="497" t="s">
        <v>4390</v>
      </c>
      <c r="W118" s="462" t="s">
        <v>1553</v>
      </c>
      <c r="X118" s="462" t="s">
        <v>1554</v>
      </c>
      <c r="Y118" s="462" t="s">
        <v>3365</v>
      </c>
      <c r="Z118" s="457" t="s">
        <v>908</v>
      </c>
      <c r="AA118" s="457" t="s">
        <v>1579</v>
      </c>
      <c r="AB118" s="457" t="s">
        <v>1580</v>
      </c>
      <c r="AC118" s="457" t="s">
        <v>1581</v>
      </c>
      <c r="AD118" s="457" t="s">
        <v>1582</v>
      </c>
      <c r="AE118" s="478" t="s">
        <v>1583</v>
      </c>
      <c r="AF118" s="463" t="s">
        <v>1584</v>
      </c>
      <c r="AG118" s="466" t="s">
        <v>1585</v>
      </c>
      <c r="AH118" s="471" t="s">
        <v>1585</v>
      </c>
      <c r="AI118" s="467"/>
      <c r="AJ118" s="467"/>
      <c r="AK118" s="467"/>
      <c r="AL118" s="457">
        <f>+VLOOKUP(AM118,[7]Sheet2!$B$1:$F$224,5,FALSE)</f>
        <v>3</v>
      </c>
      <c r="AM118" s="433" t="s">
        <v>3062</v>
      </c>
      <c r="AN118" s="468"/>
      <c r="AO118" s="517"/>
      <c r="AP118" s="517"/>
      <c r="AQ118" s="517"/>
      <c r="AR118" s="520"/>
      <c r="AS118" s="520"/>
      <c r="AT118" s="520"/>
      <c r="AU118" s="517"/>
      <c r="AV118" s="517"/>
      <c r="AW118" s="517"/>
      <c r="AX118" s="69"/>
    </row>
    <row r="119" spans="1:50" s="65" customFormat="1" ht="42.75" hidden="1" customHeight="1">
      <c r="A119" s="450">
        <f t="shared" si="9"/>
        <v>113</v>
      </c>
      <c r="B119" s="457" t="s">
        <v>292</v>
      </c>
      <c r="C119" s="457" t="s">
        <v>913</v>
      </c>
      <c r="D119" s="457" t="s">
        <v>1586</v>
      </c>
      <c r="E119" s="457" t="s">
        <v>291</v>
      </c>
      <c r="F119" s="487">
        <v>36309001</v>
      </c>
      <c r="G119" s="457" t="s">
        <v>319</v>
      </c>
      <c r="H119" s="457" t="s">
        <v>1551</v>
      </c>
      <c r="I119" s="457" t="s">
        <v>1559</v>
      </c>
      <c r="J119" s="457" t="s">
        <v>1286</v>
      </c>
      <c r="K119" s="457" t="s">
        <v>266</v>
      </c>
      <c r="L119" s="457"/>
      <c r="M119" s="458"/>
      <c r="N119" s="458" t="s">
        <v>682</v>
      </c>
      <c r="O119" s="458">
        <v>1</v>
      </c>
      <c r="P119" s="457" t="s">
        <v>1037</v>
      </c>
      <c r="Q119" s="457" t="s">
        <v>6486</v>
      </c>
      <c r="R119" s="457" t="s">
        <v>6487</v>
      </c>
      <c r="S119" s="461" t="s">
        <v>855</v>
      </c>
      <c r="T119" s="559" t="s">
        <v>6488</v>
      </c>
      <c r="U119" s="461">
        <v>943120601</v>
      </c>
      <c r="V119" s="497" t="s">
        <v>4390</v>
      </c>
      <c r="W119" s="462" t="s">
        <v>1553</v>
      </c>
      <c r="X119" s="462" t="s">
        <v>1554</v>
      </c>
      <c r="Y119" s="462" t="s">
        <v>3365</v>
      </c>
      <c r="Z119" s="457" t="s">
        <v>908</v>
      </c>
      <c r="AA119" s="457" t="s">
        <v>1587</v>
      </c>
      <c r="AB119" s="491" t="s">
        <v>1588</v>
      </c>
      <c r="AC119" s="491" t="s">
        <v>1589</v>
      </c>
      <c r="AD119" s="457" t="s">
        <v>1590</v>
      </c>
      <c r="AE119" s="478" t="s">
        <v>1591</v>
      </c>
      <c r="AF119" s="463" t="s">
        <v>3943</v>
      </c>
      <c r="AG119" s="466" t="s">
        <v>1426</v>
      </c>
      <c r="AH119" s="471" t="s">
        <v>1426</v>
      </c>
      <c r="AI119" s="467"/>
      <c r="AJ119" s="467"/>
      <c r="AK119" s="467"/>
      <c r="AL119" s="457">
        <f>+VLOOKUP(AM119,[7]Sheet2!$B$1:$F$224,5,FALSE)</f>
        <v>4</v>
      </c>
      <c r="AM119" s="433" t="s">
        <v>3034</v>
      </c>
      <c r="AN119" s="468"/>
      <c r="AO119" s="517"/>
      <c r="AP119" s="517"/>
      <c r="AQ119" s="517"/>
      <c r="AR119" s="520"/>
      <c r="AS119" s="520"/>
      <c r="AT119" s="520"/>
      <c r="AU119" s="517"/>
      <c r="AV119" s="517"/>
      <c r="AW119" s="517"/>
      <c r="AX119" s="69"/>
    </row>
    <row r="120" spans="1:50" s="65" customFormat="1" ht="40.5" hidden="1" customHeight="1">
      <c r="A120" s="450">
        <f t="shared" si="9"/>
        <v>114</v>
      </c>
      <c r="B120" s="450" t="s">
        <v>354</v>
      </c>
      <c r="C120" s="450" t="s">
        <v>902</v>
      </c>
      <c r="D120" s="450" t="s">
        <v>1592</v>
      </c>
      <c r="E120" s="450" t="s">
        <v>353</v>
      </c>
      <c r="F120" s="450">
        <v>38309001</v>
      </c>
      <c r="G120" s="450" t="s">
        <v>353</v>
      </c>
      <c r="H120" s="450" t="s">
        <v>1593</v>
      </c>
      <c r="I120" s="450" t="s">
        <v>1594</v>
      </c>
      <c r="J120" s="450" t="s">
        <v>1286</v>
      </c>
      <c r="K120" s="450" t="s">
        <v>252</v>
      </c>
      <c r="L120" s="450"/>
      <c r="M120" s="450" t="str">
        <f>VLOOKUP(B120,'[6]TT SME 04.10.16'!$E$3:$G$69,3,0)</f>
        <v>Vùng 3</v>
      </c>
      <c r="N120" s="450" t="s">
        <v>682</v>
      </c>
      <c r="O120" s="450">
        <v>1</v>
      </c>
      <c r="P120" s="450" t="s">
        <v>1037</v>
      </c>
      <c r="Q120" s="450" t="s">
        <v>6486</v>
      </c>
      <c r="R120" s="450" t="s">
        <v>6487</v>
      </c>
      <c r="S120" s="451" t="s">
        <v>855</v>
      </c>
      <c r="T120" s="556" t="s">
        <v>6488</v>
      </c>
      <c r="U120" s="451">
        <v>943120601</v>
      </c>
      <c r="V120" s="451" t="s">
        <v>4367</v>
      </c>
      <c r="W120" s="501" t="s">
        <v>1598</v>
      </c>
      <c r="X120" s="501" t="s">
        <v>3173</v>
      </c>
      <c r="Y120" s="501" t="s">
        <v>1599</v>
      </c>
      <c r="Z120" s="450" t="s">
        <v>908</v>
      </c>
      <c r="AA120" s="450" t="s">
        <v>1595</v>
      </c>
      <c r="AB120" s="450" t="s">
        <v>1596</v>
      </c>
      <c r="AC120" s="450" t="s">
        <v>1597</v>
      </c>
      <c r="AD120" s="450" t="s">
        <v>1598</v>
      </c>
      <c r="AE120" s="495" t="s">
        <v>3173</v>
      </c>
      <c r="AF120" s="451" t="s">
        <v>1599</v>
      </c>
      <c r="AG120" s="452" t="s">
        <v>1600</v>
      </c>
      <c r="AH120" s="453" t="s">
        <v>1600</v>
      </c>
      <c r="AI120" s="503"/>
      <c r="AJ120" s="503"/>
      <c r="AK120" s="503"/>
      <c r="AL120" s="457">
        <f>+VLOOKUP(AM120,[7]Sheet2!$B$1:$F$224,5,FALSE)</f>
        <v>21</v>
      </c>
      <c r="AM120" s="433" t="s">
        <v>252</v>
      </c>
      <c r="AN120" s="468"/>
      <c r="AO120" s="517"/>
      <c r="AP120" s="517"/>
      <c r="AQ120" s="517"/>
      <c r="AR120" s="520"/>
      <c r="AS120" s="520"/>
      <c r="AT120" s="520"/>
      <c r="AU120" s="517"/>
      <c r="AV120" s="517"/>
      <c r="AW120" s="517"/>
      <c r="AX120" s="69"/>
    </row>
    <row r="121" spans="1:50" s="65" customFormat="1" ht="42" hidden="1" customHeight="1">
      <c r="A121" s="450">
        <f t="shared" si="9"/>
        <v>115</v>
      </c>
      <c r="B121" s="457" t="s">
        <v>251</v>
      </c>
      <c r="C121" s="457" t="s">
        <v>913</v>
      </c>
      <c r="D121" s="457" t="s">
        <v>1601</v>
      </c>
      <c r="E121" s="457" t="s">
        <v>250</v>
      </c>
      <c r="F121" s="487">
        <v>38309001</v>
      </c>
      <c r="G121" s="457" t="s">
        <v>353</v>
      </c>
      <c r="H121" s="457" t="s">
        <v>1593</v>
      </c>
      <c r="I121" s="457" t="s">
        <v>1594</v>
      </c>
      <c r="J121" s="457" t="s">
        <v>1286</v>
      </c>
      <c r="K121" s="457" t="s">
        <v>252</v>
      </c>
      <c r="L121" s="457"/>
      <c r="M121" s="458"/>
      <c r="N121" s="458" t="s">
        <v>682</v>
      </c>
      <c r="O121" s="458">
        <v>2</v>
      </c>
      <c r="P121" s="457" t="s">
        <v>1037</v>
      </c>
      <c r="Q121" s="457" t="s">
        <v>6486</v>
      </c>
      <c r="R121" s="457" t="s">
        <v>6487</v>
      </c>
      <c r="S121" s="461" t="s">
        <v>855</v>
      </c>
      <c r="T121" s="559" t="s">
        <v>6488</v>
      </c>
      <c r="U121" s="461">
        <v>943120601</v>
      </c>
      <c r="V121" s="497"/>
      <c r="W121" s="497"/>
      <c r="X121" s="497"/>
      <c r="Y121" s="497"/>
      <c r="Z121" s="457" t="s">
        <v>908</v>
      </c>
      <c r="AA121" s="457" t="s">
        <v>1602</v>
      </c>
      <c r="AB121" s="457" t="s">
        <v>1603</v>
      </c>
      <c r="AC121" s="457" t="s">
        <v>1604</v>
      </c>
      <c r="AD121" s="487" t="s">
        <v>1626</v>
      </c>
      <c r="AE121" s="560" t="s">
        <v>1627</v>
      </c>
      <c r="AF121" s="459" t="s">
        <v>3174</v>
      </c>
      <c r="AG121" s="466" t="s">
        <v>1605</v>
      </c>
      <c r="AH121" s="471" t="s">
        <v>1605</v>
      </c>
      <c r="AI121" s="456"/>
      <c r="AJ121" s="456"/>
      <c r="AK121" s="456" t="s">
        <v>3175</v>
      </c>
      <c r="AL121" s="457">
        <f>+VLOOKUP(AM121,[7]Sheet2!$B$1:$F$224,5,FALSE)</f>
        <v>12</v>
      </c>
      <c r="AM121" s="433" t="s">
        <v>2912</v>
      </c>
      <c r="AN121" s="468"/>
      <c r="AO121" s="517"/>
      <c r="AP121" s="517"/>
      <c r="AQ121" s="517"/>
      <c r="AR121" s="520"/>
      <c r="AS121" s="520"/>
      <c r="AT121" s="520"/>
      <c r="AU121" s="517"/>
      <c r="AV121" s="517"/>
      <c r="AW121" s="517"/>
      <c r="AX121" s="69"/>
    </row>
    <row r="122" spans="1:50" s="65" customFormat="1" ht="57.75" hidden="1" customHeight="1">
      <c r="A122" s="450">
        <f t="shared" si="9"/>
        <v>116</v>
      </c>
      <c r="B122" s="457" t="s">
        <v>337</v>
      </c>
      <c r="C122" s="457" t="s">
        <v>913</v>
      </c>
      <c r="D122" s="457" t="s">
        <v>1606</v>
      </c>
      <c r="E122" s="457" t="s">
        <v>336</v>
      </c>
      <c r="F122" s="487">
        <v>38309001</v>
      </c>
      <c r="G122" s="457" t="s">
        <v>353</v>
      </c>
      <c r="H122" s="457" t="s">
        <v>1593</v>
      </c>
      <c r="I122" s="457" t="s">
        <v>1594</v>
      </c>
      <c r="J122" s="457" t="s">
        <v>1286</v>
      </c>
      <c r="K122" s="457" t="s">
        <v>252</v>
      </c>
      <c r="L122" s="457" t="s">
        <v>1607</v>
      </c>
      <c r="M122" s="458"/>
      <c r="N122" s="458" t="s">
        <v>682</v>
      </c>
      <c r="O122" s="458">
        <v>1</v>
      </c>
      <c r="P122" s="457" t="s">
        <v>1037</v>
      </c>
      <c r="Q122" s="457" t="s">
        <v>6486</v>
      </c>
      <c r="R122" s="457" t="s">
        <v>6487</v>
      </c>
      <c r="S122" s="461" t="s">
        <v>855</v>
      </c>
      <c r="T122" s="559" t="s">
        <v>6488</v>
      </c>
      <c r="U122" s="461">
        <v>943120602</v>
      </c>
      <c r="V122" s="461" t="s">
        <v>4367</v>
      </c>
      <c r="W122" s="462" t="s">
        <v>1598</v>
      </c>
      <c r="X122" s="462" t="s">
        <v>3173</v>
      </c>
      <c r="Y122" s="462" t="s">
        <v>1599</v>
      </c>
      <c r="Z122" s="457" t="s">
        <v>908</v>
      </c>
      <c r="AA122" s="457" t="s">
        <v>3441</v>
      </c>
      <c r="AB122" s="457" t="s">
        <v>1608</v>
      </c>
      <c r="AC122" s="457" t="s">
        <v>1609</v>
      </c>
      <c r="AD122" s="457" t="s">
        <v>1631</v>
      </c>
      <c r="AE122" s="457" t="s">
        <v>1632</v>
      </c>
      <c r="AF122" s="463" t="s">
        <v>1633</v>
      </c>
      <c r="AG122" s="479" t="s">
        <v>1610</v>
      </c>
      <c r="AH122" s="471" t="s">
        <v>1610</v>
      </c>
      <c r="AI122" s="467"/>
      <c r="AJ122" s="467"/>
      <c r="AK122" s="467"/>
      <c r="AL122" s="457">
        <f>+VLOOKUP(AM122,[7]Sheet2!$B$1:$F$224,5,FALSE)</f>
        <v>4</v>
      </c>
      <c r="AM122" s="433" t="s">
        <v>3001</v>
      </c>
      <c r="AN122" s="468"/>
      <c r="AO122" s="517"/>
      <c r="AP122" s="517"/>
      <c r="AQ122" s="517"/>
      <c r="AR122" s="520"/>
      <c r="AS122" s="520"/>
      <c r="AT122" s="520"/>
      <c r="AU122" s="517"/>
      <c r="AV122" s="517"/>
      <c r="AW122" s="517"/>
      <c r="AX122" s="69"/>
    </row>
    <row r="123" spans="1:50" s="65" customFormat="1" ht="31.5" hidden="1">
      <c r="A123" s="450">
        <f t="shared" si="9"/>
        <v>117</v>
      </c>
      <c r="B123" s="457" t="s">
        <v>348</v>
      </c>
      <c r="C123" s="457" t="s">
        <v>913</v>
      </c>
      <c r="D123" s="457" t="s">
        <v>1611</v>
      </c>
      <c r="E123" s="457" t="s">
        <v>347</v>
      </c>
      <c r="F123" s="487">
        <v>38309001</v>
      </c>
      <c r="G123" s="457" t="s">
        <v>353</v>
      </c>
      <c r="H123" s="457" t="s">
        <v>1593</v>
      </c>
      <c r="I123" s="457" t="s">
        <v>1594</v>
      </c>
      <c r="J123" s="457" t="s">
        <v>1286</v>
      </c>
      <c r="K123" s="457" t="s">
        <v>252</v>
      </c>
      <c r="L123" s="457"/>
      <c r="M123" s="458"/>
      <c r="N123" s="458" t="s">
        <v>682</v>
      </c>
      <c r="O123" s="458">
        <v>2</v>
      </c>
      <c r="P123" s="457" t="s">
        <v>1037</v>
      </c>
      <c r="Q123" s="457" t="s">
        <v>6486</v>
      </c>
      <c r="R123" s="457" t="s">
        <v>6487</v>
      </c>
      <c r="S123" s="461" t="s">
        <v>855</v>
      </c>
      <c r="T123" s="559" t="s">
        <v>6488</v>
      </c>
      <c r="U123" s="461">
        <v>943120603</v>
      </c>
      <c r="V123" s="497"/>
      <c r="W123" s="497"/>
      <c r="X123" s="497"/>
      <c r="Y123" s="497"/>
      <c r="Z123" s="457" t="s">
        <v>908</v>
      </c>
      <c r="AA123" s="457" t="s">
        <v>6490</v>
      </c>
      <c r="AB123" s="457" t="s">
        <v>1612</v>
      </c>
      <c r="AC123" s="561" t="s">
        <v>916</v>
      </c>
      <c r="AD123" s="514" t="s">
        <v>1613</v>
      </c>
      <c r="AE123" s="514" t="s">
        <v>1614</v>
      </c>
      <c r="AF123" s="514" t="s">
        <v>1615</v>
      </c>
      <c r="AG123" s="466">
        <v>39657</v>
      </c>
      <c r="AH123" s="466" t="s">
        <v>1616</v>
      </c>
      <c r="AI123" s="467" t="s">
        <v>2531</v>
      </c>
      <c r="AJ123" s="467"/>
      <c r="AK123" s="467"/>
      <c r="AL123" s="457">
        <f>+VLOOKUP(AM123,[7]Sheet2!$B$1:$F$224,5,FALSE)</f>
        <v>14</v>
      </c>
      <c r="AM123" s="433" t="s">
        <v>3022</v>
      </c>
      <c r="AN123" s="468"/>
      <c r="AO123" s="517"/>
      <c r="AP123" s="517"/>
      <c r="AQ123" s="517"/>
      <c r="AR123" s="520"/>
      <c r="AS123" s="520"/>
      <c r="AT123" s="520"/>
      <c r="AU123" s="517"/>
      <c r="AV123" s="517"/>
      <c r="AW123" s="517"/>
      <c r="AX123" s="69"/>
    </row>
    <row r="124" spans="1:50" s="65" customFormat="1" ht="40.5" hidden="1" customHeight="1">
      <c r="A124" s="450">
        <f t="shared" si="9"/>
        <v>118</v>
      </c>
      <c r="B124" s="457" t="s">
        <v>373</v>
      </c>
      <c r="C124" s="457" t="s">
        <v>913</v>
      </c>
      <c r="D124" s="457" t="s">
        <v>1617</v>
      </c>
      <c r="E124" s="457" t="s">
        <v>372</v>
      </c>
      <c r="F124" s="487">
        <v>38309001</v>
      </c>
      <c r="G124" s="457" t="s">
        <v>353</v>
      </c>
      <c r="H124" s="457" t="s">
        <v>1593</v>
      </c>
      <c r="I124" s="457" t="s">
        <v>1594</v>
      </c>
      <c r="J124" s="457" t="s">
        <v>1286</v>
      </c>
      <c r="K124" s="457" t="s">
        <v>252</v>
      </c>
      <c r="L124" s="457"/>
      <c r="M124" s="458"/>
      <c r="N124" s="458" t="s">
        <v>682</v>
      </c>
      <c r="O124" s="458">
        <v>2</v>
      </c>
      <c r="P124" s="457" t="s">
        <v>1037</v>
      </c>
      <c r="Q124" s="457" t="s">
        <v>6486</v>
      </c>
      <c r="R124" s="457" t="s">
        <v>6487</v>
      </c>
      <c r="S124" s="461" t="s">
        <v>855</v>
      </c>
      <c r="T124" s="559" t="s">
        <v>6488</v>
      </c>
      <c r="U124" s="461">
        <v>943120604</v>
      </c>
      <c r="V124" s="461" t="s">
        <v>4367</v>
      </c>
      <c r="W124" s="462" t="s">
        <v>1598</v>
      </c>
      <c r="X124" s="462" t="s">
        <v>3173</v>
      </c>
      <c r="Y124" s="462" t="s">
        <v>1599</v>
      </c>
      <c r="Z124" s="457" t="s">
        <v>908</v>
      </c>
      <c r="AA124" s="457" t="s">
        <v>1618</v>
      </c>
      <c r="AB124" s="457" t="s">
        <v>1619</v>
      </c>
      <c r="AC124" s="514" t="s">
        <v>1620</v>
      </c>
      <c r="AD124" s="457" t="s">
        <v>1621</v>
      </c>
      <c r="AE124" s="457" t="s">
        <v>1622</v>
      </c>
      <c r="AF124" s="463" t="s">
        <v>1623</v>
      </c>
      <c r="AG124" s="466" t="s">
        <v>1624</v>
      </c>
      <c r="AH124" s="471" t="s">
        <v>1624</v>
      </c>
      <c r="AI124" s="467"/>
      <c r="AJ124" s="467"/>
      <c r="AK124" s="467"/>
      <c r="AL124" s="457">
        <f>+VLOOKUP(AM124,[7]Sheet2!$B$1:$F$224,5,FALSE)</f>
        <v>4</v>
      </c>
      <c r="AM124" s="433" t="s">
        <v>3052</v>
      </c>
      <c r="AN124" s="468"/>
      <c r="AO124" s="517"/>
      <c r="AP124" s="517"/>
      <c r="AQ124" s="517"/>
      <c r="AR124" s="520"/>
      <c r="AS124" s="520"/>
      <c r="AT124" s="520"/>
      <c r="AU124" s="517"/>
      <c r="AV124" s="517"/>
      <c r="AW124" s="517"/>
      <c r="AX124" s="69"/>
    </row>
    <row r="125" spans="1:50" s="65" customFormat="1" ht="47.25" hidden="1" customHeight="1">
      <c r="A125" s="450">
        <f t="shared" si="9"/>
        <v>119</v>
      </c>
      <c r="B125" s="457" t="s">
        <v>272</v>
      </c>
      <c r="C125" s="457" t="s">
        <v>913</v>
      </c>
      <c r="D125" s="457" t="s">
        <v>6953</v>
      </c>
      <c r="E125" s="457" t="s">
        <v>271</v>
      </c>
      <c r="F125" s="487">
        <v>38309001</v>
      </c>
      <c r="G125" s="457" t="s">
        <v>353</v>
      </c>
      <c r="H125" s="457" t="s">
        <v>1593</v>
      </c>
      <c r="I125" s="457" t="s">
        <v>1594</v>
      </c>
      <c r="J125" s="457" t="s">
        <v>1286</v>
      </c>
      <c r="K125" s="457" t="s">
        <v>252</v>
      </c>
      <c r="L125" s="457"/>
      <c r="M125" s="458"/>
      <c r="N125" s="458" t="s">
        <v>682</v>
      </c>
      <c r="O125" s="458">
        <v>4</v>
      </c>
      <c r="P125" s="457" t="s">
        <v>1037</v>
      </c>
      <c r="Q125" s="457" t="s">
        <v>6486</v>
      </c>
      <c r="R125" s="457" t="s">
        <v>6487</v>
      </c>
      <c r="S125" s="461" t="s">
        <v>855</v>
      </c>
      <c r="T125" s="559" t="s">
        <v>6488</v>
      </c>
      <c r="U125" s="461">
        <v>943120605</v>
      </c>
      <c r="V125" s="461" t="s">
        <v>4367</v>
      </c>
      <c r="W125" s="462" t="s">
        <v>1598</v>
      </c>
      <c r="X125" s="462" t="s">
        <v>3173</v>
      </c>
      <c r="Y125" s="462" t="s">
        <v>1599</v>
      </c>
      <c r="Z125" s="457" t="s">
        <v>908</v>
      </c>
      <c r="AA125" s="457" t="s">
        <v>3745</v>
      </c>
      <c r="AB125" s="457" t="s">
        <v>1629</v>
      </c>
      <c r="AC125" s="514" t="s">
        <v>1630</v>
      </c>
      <c r="AD125" s="464" t="s">
        <v>6954</v>
      </c>
      <c r="AE125" s="733" t="s">
        <v>6956</v>
      </c>
      <c r="AF125" s="465" t="s">
        <v>6955</v>
      </c>
      <c r="AG125" s="466">
        <v>40908</v>
      </c>
      <c r="AH125" s="471">
        <v>40908</v>
      </c>
      <c r="AI125" s="467"/>
      <c r="AJ125" s="467"/>
      <c r="AK125" s="467"/>
      <c r="AL125" s="457" t="e">
        <f>+VLOOKUP(AM125,[7]Sheet2!$B$1:$F$224,5,FALSE)</f>
        <v>#N/A</v>
      </c>
      <c r="AM125" s="433" t="s">
        <v>6957</v>
      </c>
      <c r="AN125" s="468"/>
      <c r="AO125" s="517"/>
      <c r="AP125" s="517"/>
      <c r="AQ125" s="517"/>
      <c r="AR125" s="520"/>
      <c r="AS125" s="520"/>
      <c r="AT125" s="520"/>
      <c r="AU125" s="517"/>
      <c r="AV125" s="517"/>
      <c r="AW125" s="517"/>
      <c r="AX125" s="69"/>
    </row>
    <row r="126" spans="1:50" s="65" customFormat="1" ht="47.25" hidden="1">
      <c r="A126" s="450">
        <f t="shared" si="9"/>
        <v>120</v>
      </c>
      <c r="B126" s="450" t="s">
        <v>328</v>
      </c>
      <c r="C126" s="450" t="s">
        <v>902</v>
      </c>
      <c r="D126" s="450" t="s">
        <v>1634</v>
      </c>
      <c r="E126" s="450" t="s">
        <v>327</v>
      </c>
      <c r="F126" s="450">
        <v>40309001</v>
      </c>
      <c r="G126" s="450" t="s">
        <v>327</v>
      </c>
      <c r="H126" s="450" t="s">
        <v>1635</v>
      </c>
      <c r="I126" s="450" t="s">
        <v>1634</v>
      </c>
      <c r="J126" s="450" t="s">
        <v>1286</v>
      </c>
      <c r="K126" s="450" t="s">
        <v>248</v>
      </c>
      <c r="L126" s="450"/>
      <c r="M126" s="450" t="str">
        <f>VLOOKUP(B126,'[6]TT SME 04.10.16'!$E$3:$G$69,3,0)</f>
        <v>Vùng 3</v>
      </c>
      <c r="N126" s="450" t="s">
        <v>682</v>
      </c>
      <c r="O126" s="450">
        <v>1</v>
      </c>
      <c r="P126" s="450" t="s">
        <v>1037</v>
      </c>
      <c r="Q126" s="450" t="s">
        <v>6486</v>
      </c>
      <c r="R126" s="450" t="s">
        <v>6487</v>
      </c>
      <c r="S126" s="451" t="s">
        <v>855</v>
      </c>
      <c r="T126" s="556" t="s">
        <v>6488</v>
      </c>
      <c r="U126" s="451" t="s">
        <v>3366</v>
      </c>
      <c r="V126" s="451"/>
      <c r="W126" s="451"/>
      <c r="X126" s="451"/>
      <c r="Y126" s="451"/>
      <c r="Z126" s="450" t="s">
        <v>908</v>
      </c>
      <c r="AA126" s="450" t="s">
        <v>1636</v>
      </c>
      <c r="AB126" s="550" t="s">
        <v>1637</v>
      </c>
      <c r="AC126" s="510" t="s">
        <v>1638</v>
      </c>
      <c r="AD126" s="450" t="s">
        <v>3442</v>
      </c>
      <c r="AE126" s="450" t="s">
        <v>1651</v>
      </c>
      <c r="AF126" s="451" t="s">
        <v>3178</v>
      </c>
      <c r="AG126" s="452" t="s">
        <v>1639</v>
      </c>
      <c r="AH126" s="453" t="s">
        <v>1639</v>
      </c>
      <c r="AI126" s="503"/>
      <c r="AJ126" s="503"/>
      <c r="AK126" s="503"/>
      <c r="AL126" s="457">
        <f>+VLOOKUP(AM126,[7]Sheet2!$B$1:$F$224,5,FALSE)</f>
        <v>37</v>
      </c>
      <c r="AM126" s="433" t="s">
        <v>2590</v>
      </c>
      <c r="AN126" s="468"/>
      <c r="AO126" s="517"/>
      <c r="AP126" s="517"/>
      <c r="AQ126" s="517"/>
      <c r="AR126" s="520"/>
      <c r="AS126" s="520"/>
      <c r="AT126" s="520"/>
      <c r="AU126" s="517"/>
      <c r="AV126" s="517"/>
      <c r="AW126" s="517"/>
      <c r="AX126" s="69"/>
    </row>
    <row r="127" spans="1:50" s="65" customFormat="1" ht="63" hidden="1">
      <c r="A127" s="450">
        <f t="shared" si="9"/>
        <v>121</v>
      </c>
      <c r="B127" s="457" t="s">
        <v>263</v>
      </c>
      <c r="C127" s="457" t="s">
        <v>913</v>
      </c>
      <c r="D127" s="457" t="s">
        <v>1640</v>
      </c>
      <c r="E127" s="457" t="s">
        <v>262</v>
      </c>
      <c r="F127" s="487">
        <v>40309001</v>
      </c>
      <c r="G127" s="457" t="s">
        <v>327</v>
      </c>
      <c r="H127" s="457" t="s">
        <v>1635</v>
      </c>
      <c r="I127" s="457" t="s">
        <v>1634</v>
      </c>
      <c r="J127" s="457" t="s">
        <v>1286</v>
      </c>
      <c r="K127" s="457" t="s">
        <v>248</v>
      </c>
      <c r="L127" s="457" t="s">
        <v>1641</v>
      </c>
      <c r="M127" s="458"/>
      <c r="N127" s="458" t="s">
        <v>682</v>
      </c>
      <c r="O127" s="458">
        <v>3</v>
      </c>
      <c r="P127" s="457" t="s">
        <v>1037</v>
      </c>
      <c r="Q127" s="457" t="s">
        <v>6486</v>
      </c>
      <c r="R127" s="457" t="s">
        <v>6487</v>
      </c>
      <c r="S127" s="461" t="s">
        <v>855</v>
      </c>
      <c r="T127" s="559" t="s">
        <v>6488</v>
      </c>
      <c r="U127" s="461">
        <v>943120605</v>
      </c>
      <c r="V127" s="497" t="s">
        <v>4372</v>
      </c>
      <c r="W127" s="462" t="s">
        <v>2623</v>
      </c>
      <c r="X127" s="462" t="s">
        <v>2624</v>
      </c>
      <c r="Y127" s="462" t="s">
        <v>2625</v>
      </c>
      <c r="Z127" s="457" t="s">
        <v>908</v>
      </c>
      <c r="AA127" s="457" t="s">
        <v>1642</v>
      </c>
      <c r="AB127" s="184" t="s">
        <v>1643</v>
      </c>
      <c r="AC127" s="514" t="s">
        <v>1644</v>
      </c>
      <c r="AD127" s="457" t="s">
        <v>1645</v>
      </c>
      <c r="AE127" s="457" t="s">
        <v>1646</v>
      </c>
      <c r="AF127" s="457" t="s">
        <v>1647</v>
      </c>
      <c r="AG127" s="466" t="s">
        <v>4025</v>
      </c>
      <c r="AH127" s="471">
        <v>39238</v>
      </c>
      <c r="AI127" s="467"/>
      <c r="AJ127" s="467"/>
      <c r="AK127" s="467"/>
      <c r="AL127" s="457">
        <f>+VLOOKUP(AM127,[7]Sheet2!$B$1:$F$224,5,FALSE)</f>
        <v>4</v>
      </c>
      <c r="AM127" s="433" t="s">
        <v>2923</v>
      </c>
      <c r="AN127" s="468"/>
      <c r="AO127" s="517"/>
      <c r="AP127" s="517"/>
      <c r="AQ127" s="517"/>
      <c r="AR127" s="520"/>
      <c r="AS127" s="520"/>
      <c r="AT127" s="520"/>
      <c r="AU127" s="517"/>
      <c r="AV127" s="517"/>
      <c r="AW127" s="517"/>
      <c r="AX127" s="69"/>
    </row>
    <row r="128" spans="1:50" s="65" customFormat="1" ht="31.5" hidden="1">
      <c r="A128" s="450">
        <f t="shared" si="9"/>
        <v>122</v>
      </c>
      <c r="B128" s="457" t="s">
        <v>339</v>
      </c>
      <c r="C128" s="457" t="s">
        <v>913</v>
      </c>
      <c r="D128" s="457" t="s">
        <v>1648</v>
      </c>
      <c r="E128" s="457" t="s">
        <v>338</v>
      </c>
      <c r="F128" s="487">
        <v>40309001</v>
      </c>
      <c r="G128" s="457" t="s">
        <v>327</v>
      </c>
      <c r="H128" s="457" t="s">
        <v>1635</v>
      </c>
      <c r="I128" s="457" t="s">
        <v>1634</v>
      </c>
      <c r="J128" s="457" t="s">
        <v>1286</v>
      </c>
      <c r="K128" s="457" t="s">
        <v>248</v>
      </c>
      <c r="L128" s="457"/>
      <c r="M128" s="458"/>
      <c r="N128" s="458" t="s">
        <v>682</v>
      </c>
      <c r="O128" s="458">
        <v>4</v>
      </c>
      <c r="P128" s="457" t="s">
        <v>1037</v>
      </c>
      <c r="Q128" s="457" t="s">
        <v>6486</v>
      </c>
      <c r="R128" s="457" t="s">
        <v>6487</v>
      </c>
      <c r="S128" s="461" t="s">
        <v>855</v>
      </c>
      <c r="T128" s="559" t="s">
        <v>6488</v>
      </c>
      <c r="U128" s="461">
        <v>943120606</v>
      </c>
      <c r="V128" s="497" t="s">
        <v>4372</v>
      </c>
      <c r="W128" s="462" t="s">
        <v>2623</v>
      </c>
      <c r="X128" s="462" t="s">
        <v>2624</v>
      </c>
      <c r="Y128" s="462" t="s">
        <v>2625</v>
      </c>
      <c r="Z128" s="457" t="s">
        <v>908</v>
      </c>
      <c r="AA128" s="457" t="s">
        <v>3407</v>
      </c>
      <c r="AB128" s="184" t="s">
        <v>1649</v>
      </c>
      <c r="AC128" s="514" t="s">
        <v>1650</v>
      </c>
      <c r="AD128" s="457" t="s">
        <v>1645</v>
      </c>
      <c r="AE128" s="457" t="s">
        <v>1646</v>
      </c>
      <c r="AF128" s="457" t="s">
        <v>1647</v>
      </c>
      <c r="AG128" s="466" t="s">
        <v>1652</v>
      </c>
      <c r="AH128" s="471" t="s">
        <v>1652</v>
      </c>
      <c r="AI128" s="467"/>
      <c r="AJ128" s="467"/>
      <c r="AK128" s="467"/>
      <c r="AL128" s="457">
        <f>+VLOOKUP(AM128,[7]Sheet2!$B$1:$F$224,5,FALSE)</f>
        <v>2</v>
      </c>
      <c r="AM128" s="433" t="s">
        <v>3003</v>
      </c>
      <c r="AN128" s="468"/>
      <c r="AO128" s="517"/>
      <c r="AP128" s="517"/>
      <c r="AQ128" s="517"/>
      <c r="AR128" s="520"/>
      <c r="AS128" s="520"/>
      <c r="AT128" s="520"/>
      <c r="AU128" s="517"/>
      <c r="AV128" s="517"/>
      <c r="AW128" s="517"/>
      <c r="AX128" s="69"/>
    </row>
    <row r="129" spans="1:50" s="65" customFormat="1" ht="31.5" hidden="1">
      <c r="A129" s="450">
        <f t="shared" si="9"/>
        <v>123</v>
      </c>
      <c r="B129" s="457" t="s">
        <v>259</v>
      </c>
      <c r="C129" s="457" t="s">
        <v>913</v>
      </c>
      <c r="D129" s="457" t="s">
        <v>1653</v>
      </c>
      <c r="E129" s="457" t="s">
        <v>258</v>
      </c>
      <c r="F129" s="487">
        <v>40309001</v>
      </c>
      <c r="G129" s="457" t="s">
        <v>327</v>
      </c>
      <c r="H129" s="457" t="s">
        <v>1635</v>
      </c>
      <c r="I129" s="457" t="s">
        <v>1634</v>
      </c>
      <c r="J129" s="457" t="s">
        <v>1286</v>
      </c>
      <c r="K129" s="457" t="s">
        <v>248</v>
      </c>
      <c r="L129" s="457"/>
      <c r="M129" s="458"/>
      <c r="N129" s="458" t="s">
        <v>682</v>
      </c>
      <c r="O129" s="458">
        <v>4</v>
      </c>
      <c r="P129" s="457" t="s">
        <v>1037</v>
      </c>
      <c r="Q129" s="457" t="s">
        <v>6486</v>
      </c>
      <c r="R129" s="457" t="s">
        <v>6487</v>
      </c>
      <c r="S129" s="461" t="s">
        <v>855</v>
      </c>
      <c r="T129" s="559" t="s">
        <v>6488</v>
      </c>
      <c r="U129" s="461">
        <v>943120607</v>
      </c>
      <c r="V129" s="497" t="s">
        <v>4372</v>
      </c>
      <c r="W129" s="462" t="s">
        <v>2623</v>
      </c>
      <c r="X129" s="462" t="s">
        <v>2624</v>
      </c>
      <c r="Y129" s="462" t="s">
        <v>2625</v>
      </c>
      <c r="Z129" s="457" t="s">
        <v>908</v>
      </c>
      <c r="AA129" s="457" t="s">
        <v>1654</v>
      </c>
      <c r="AB129" s="562" t="s">
        <v>1655</v>
      </c>
      <c r="AC129" s="457" t="s">
        <v>1656</v>
      </c>
      <c r="AD129" s="457" t="s">
        <v>3179</v>
      </c>
      <c r="AE129" s="457" t="s">
        <v>3180</v>
      </c>
      <c r="AF129" s="457" t="s">
        <v>3181</v>
      </c>
      <c r="AG129" s="466" t="s">
        <v>1657</v>
      </c>
      <c r="AH129" s="475" t="s">
        <v>1657</v>
      </c>
      <c r="AI129" s="467"/>
      <c r="AJ129" s="467"/>
      <c r="AK129" s="467"/>
      <c r="AL129" s="457">
        <f>+VLOOKUP(AM129,[7]Sheet2!$B$1:$F$224,5,FALSE)</f>
        <v>6</v>
      </c>
      <c r="AM129" s="433" t="s">
        <v>2927</v>
      </c>
      <c r="AN129" s="468"/>
      <c r="AO129" s="517"/>
      <c r="AP129" s="517"/>
      <c r="AQ129" s="517"/>
      <c r="AR129" s="520"/>
      <c r="AS129" s="520"/>
      <c r="AT129" s="520"/>
      <c r="AU129" s="517"/>
      <c r="AV129" s="517"/>
      <c r="AW129" s="517"/>
      <c r="AX129" s="69"/>
    </row>
    <row r="130" spans="1:50" s="65" customFormat="1" ht="31.5" hidden="1">
      <c r="A130" s="450">
        <f t="shared" si="9"/>
        <v>124</v>
      </c>
      <c r="B130" s="457" t="s">
        <v>246</v>
      </c>
      <c r="C130" s="457" t="s">
        <v>913</v>
      </c>
      <c r="D130" s="457" t="s">
        <v>1658</v>
      </c>
      <c r="E130" s="457" t="s">
        <v>245</v>
      </c>
      <c r="F130" s="487">
        <v>40309001</v>
      </c>
      <c r="G130" s="457" t="s">
        <v>327</v>
      </c>
      <c r="H130" s="457" t="s">
        <v>1635</v>
      </c>
      <c r="I130" s="457" t="s">
        <v>1634</v>
      </c>
      <c r="J130" s="457" t="s">
        <v>1286</v>
      </c>
      <c r="K130" s="457" t="s">
        <v>248</v>
      </c>
      <c r="L130" s="457"/>
      <c r="M130" s="458"/>
      <c r="N130" s="458" t="s">
        <v>682</v>
      </c>
      <c r="O130" s="458">
        <v>3</v>
      </c>
      <c r="P130" s="457" t="s">
        <v>1037</v>
      </c>
      <c r="Q130" s="457" t="s">
        <v>6486</v>
      </c>
      <c r="R130" s="457" t="s">
        <v>6487</v>
      </c>
      <c r="S130" s="461" t="s">
        <v>855</v>
      </c>
      <c r="T130" s="559" t="s">
        <v>6488</v>
      </c>
      <c r="U130" s="461">
        <v>943120608</v>
      </c>
      <c r="V130" s="497" t="s">
        <v>4372</v>
      </c>
      <c r="W130" s="462" t="s">
        <v>2623</v>
      </c>
      <c r="X130" s="462" t="s">
        <v>2624</v>
      </c>
      <c r="Y130" s="462" t="s">
        <v>2625</v>
      </c>
      <c r="Z130" s="457" t="s">
        <v>908</v>
      </c>
      <c r="AA130" s="457" t="s">
        <v>1659</v>
      </c>
      <c r="AB130" s="184" t="s">
        <v>1660</v>
      </c>
      <c r="AC130" s="457" t="s">
        <v>1661</v>
      </c>
      <c r="AD130" s="464" t="s">
        <v>6491</v>
      </c>
      <c r="AE130" s="464" t="s">
        <v>6492</v>
      </c>
      <c r="AF130" s="464">
        <v>984214800</v>
      </c>
      <c r="AG130" s="466" t="s">
        <v>1375</v>
      </c>
      <c r="AH130" s="471">
        <v>40807</v>
      </c>
      <c r="AI130" s="467"/>
      <c r="AJ130" s="467"/>
      <c r="AK130" s="467"/>
      <c r="AL130" s="457">
        <f>+VLOOKUP(AM130,[7]Sheet2!$B$1:$F$224,5,FALSE)</f>
        <v>4</v>
      </c>
      <c r="AM130" s="433" t="s">
        <v>2911</v>
      </c>
      <c r="AN130" s="468"/>
      <c r="AO130" s="517"/>
      <c r="AP130" s="517"/>
      <c r="AQ130" s="517"/>
      <c r="AR130" s="520"/>
      <c r="AS130" s="520"/>
      <c r="AT130" s="520"/>
      <c r="AU130" s="517"/>
      <c r="AV130" s="517"/>
      <c r="AW130" s="517"/>
      <c r="AX130" s="69"/>
    </row>
    <row r="131" spans="1:50" s="65" customFormat="1" ht="31.5" hidden="1">
      <c r="A131" s="450">
        <f t="shared" si="9"/>
        <v>125</v>
      </c>
      <c r="B131" s="457" t="s">
        <v>269</v>
      </c>
      <c r="C131" s="457" t="s">
        <v>913</v>
      </c>
      <c r="D131" s="457" t="s">
        <v>1662</v>
      </c>
      <c r="E131" s="457" t="s">
        <v>268</v>
      </c>
      <c r="F131" s="487">
        <v>40309001</v>
      </c>
      <c r="G131" s="457" t="s">
        <v>327</v>
      </c>
      <c r="H131" s="457" t="s">
        <v>1635</v>
      </c>
      <c r="I131" s="457" t="s">
        <v>1634</v>
      </c>
      <c r="J131" s="457" t="s">
        <v>1286</v>
      </c>
      <c r="K131" s="457" t="s">
        <v>248</v>
      </c>
      <c r="L131" s="457"/>
      <c r="M131" s="458"/>
      <c r="N131" s="458" t="s">
        <v>682</v>
      </c>
      <c r="O131" s="458">
        <v>4</v>
      </c>
      <c r="P131" s="457" t="s">
        <v>1037</v>
      </c>
      <c r="Q131" s="457" t="s">
        <v>6486</v>
      </c>
      <c r="R131" s="457" t="s">
        <v>6487</v>
      </c>
      <c r="S131" s="461" t="s">
        <v>855</v>
      </c>
      <c r="T131" s="559" t="s">
        <v>6488</v>
      </c>
      <c r="U131" s="461">
        <v>943120609</v>
      </c>
      <c r="V131" s="497" t="s">
        <v>4372</v>
      </c>
      <c r="W131" s="462" t="s">
        <v>2623</v>
      </c>
      <c r="X131" s="462" t="s">
        <v>2624</v>
      </c>
      <c r="Y131" s="462" t="s">
        <v>2625</v>
      </c>
      <c r="Z131" s="457" t="s">
        <v>908</v>
      </c>
      <c r="AA131" s="457" t="s">
        <v>1663</v>
      </c>
      <c r="AB131" s="184" t="s">
        <v>1664</v>
      </c>
      <c r="AC131" s="457" t="s">
        <v>1665</v>
      </c>
      <c r="AD131" s="457" t="s">
        <v>1666</v>
      </c>
      <c r="AE131" s="457" t="s">
        <v>1667</v>
      </c>
      <c r="AF131" s="457" t="s">
        <v>1668</v>
      </c>
      <c r="AG131" s="466" t="s">
        <v>1375</v>
      </c>
      <c r="AH131" s="471" t="s">
        <v>1669</v>
      </c>
      <c r="AI131" s="467"/>
      <c r="AJ131" s="467"/>
      <c r="AK131" s="467"/>
      <c r="AL131" s="457">
        <f>+VLOOKUP(AM131,[7]Sheet2!$B$1:$F$224,5,FALSE)</f>
        <v>2</v>
      </c>
      <c r="AM131" s="433" t="s">
        <v>2932</v>
      </c>
      <c r="AN131" s="468"/>
      <c r="AO131" s="517"/>
      <c r="AP131" s="517"/>
      <c r="AQ131" s="517"/>
      <c r="AR131" s="520"/>
      <c r="AS131" s="520"/>
      <c r="AT131" s="520"/>
      <c r="AU131" s="517"/>
      <c r="AV131" s="517"/>
      <c r="AW131" s="517"/>
      <c r="AX131" s="69"/>
    </row>
    <row r="132" spans="1:50" s="65" customFormat="1" ht="50.25" hidden="1" customHeight="1">
      <c r="A132" s="450">
        <f t="shared" si="9"/>
        <v>126</v>
      </c>
      <c r="B132" s="450" t="s">
        <v>274</v>
      </c>
      <c r="C132" s="450" t="s">
        <v>902</v>
      </c>
      <c r="D132" s="450" t="s">
        <v>1670</v>
      </c>
      <c r="E132" s="450" t="s">
        <v>273</v>
      </c>
      <c r="F132" s="450">
        <v>42309001</v>
      </c>
      <c r="G132" s="450" t="s">
        <v>273</v>
      </c>
      <c r="H132" s="450" t="s">
        <v>1671</v>
      </c>
      <c r="I132" s="450" t="s">
        <v>1670</v>
      </c>
      <c r="J132" s="450" t="s">
        <v>1286</v>
      </c>
      <c r="K132" s="450" t="s">
        <v>275</v>
      </c>
      <c r="L132" s="450" t="s">
        <v>1672</v>
      </c>
      <c r="M132" s="450" t="str">
        <f>VLOOKUP(B132,'[6]TT SME 04.10.16'!$E$3:$G$69,3,0)</f>
        <v>Vùng 3</v>
      </c>
      <c r="N132" s="450" t="s">
        <v>682</v>
      </c>
      <c r="O132" s="450">
        <v>1</v>
      </c>
      <c r="P132" s="450" t="s">
        <v>1037</v>
      </c>
      <c r="Q132" s="450" t="s">
        <v>6486</v>
      </c>
      <c r="R132" s="450" t="s">
        <v>6487</v>
      </c>
      <c r="S132" s="451" t="s">
        <v>855</v>
      </c>
      <c r="T132" s="556" t="s">
        <v>6488</v>
      </c>
      <c r="U132" s="451" t="s">
        <v>3366</v>
      </c>
      <c r="V132" s="451"/>
      <c r="W132" s="451"/>
      <c r="X132" s="451"/>
      <c r="Y132" s="451"/>
      <c r="Z132" s="450" t="s">
        <v>908</v>
      </c>
      <c r="AA132" s="450" t="s">
        <v>1673</v>
      </c>
      <c r="AB132" s="450" t="s">
        <v>1674</v>
      </c>
      <c r="AC132" s="450" t="s">
        <v>1675</v>
      </c>
      <c r="AD132" s="450" t="s">
        <v>1691</v>
      </c>
      <c r="AE132" s="551" t="s">
        <v>2626</v>
      </c>
      <c r="AF132" s="451" t="s">
        <v>3182</v>
      </c>
      <c r="AG132" s="452" t="s">
        <v>1676</v>
      </c>
      <c r="AH132" s="453" t="s">
        <v>1676</v>
      </c>
      <c r="AI132" s="503"/>
      <c r="AJ132" s="503"/>
      <c r="AK132" s="503"/>
      <c r="AL132" s="457">
        <f>+VLOOKUP(AM132,[7]Sheet2!$B$1:$F$224,5,FALSE)</f>
        <v>41</v>
      </c>
      <c r="AM132" s="433" t="s">
        <v>2591</v>
      </c>
      <c r="AN132" s="468"/>
      <c r="AO132" s="517"/>
      <c r="AP132" s="517"/>
      <c r="AQ132" s="517"/>
      <c r="AR132" s="520"/>
      <c r="AS132" s="520"/>
      <c r="AT132" s="520"/>
      <c r="AU132" s="517"/>
      <c r="AV132" s="517"/>
      <c r="AW132" s="517"/>
      <c r="AX132" s="69"/>
    </row>
    <row r="133" spans="1:50" s="65" customFormat="1" ht="39.75" hidden="1" customHeight="1">
      <c r="A133" s="450">
        <f t="shared" si="9"/>
        <v>127</v>
      </c>
      <c r="B133" s="457" t="s">
        <v>357</v>
      </c>
      <c r="C133" s="457" t="s">
        <v>913</v>
      </c>
      <c r="D133" s="457" t="s">
        <v>1677</v>
      </c>
      <c r="E133" s="457" t="s">
        <v>356</v>
      </c>
      <c r="F133" s="487">
        <v>42309001</v>
      </c>
      <c r="G133" s="457" t="s">
        <v>273</v>
      </c>
      <c r="H133" s="457" t="s">
        <v>1671</v>
      </c>
      <c r="I133" s="457" t="s">
        <v>1670</v>
      </c>
      <c r="J133" s="457" t="s">
        <v>1286</v>
      </c>
      <c r="K133" s="457" t="s">
        <v>275</v>
      </c>
      <c r="L133" s="457"/>
      <c r="M133" s="458"/>
      <c r="N133" s="458" t="s">
        <v>682</v>
      </c>
      <c r="O133" s="458">
        <v>4</v>
      </c>
      <c r="P133" s="457" t="s">
        <v>1037</v>
      </c>
      <c r="Q133" s="457" t="s">
        <v>6486</v>
      </c>
      <c r="R133" s="457" t="s">
        <v>6487</v>
      </c>
      <c r="S133" s="461" t="s">
        <v>855</v>
      </c>
      <c r="T133" s="559" t="s">
        <v>6488</v>
      </c>
      <c r="U133" s="461">
        <v>943120609</v>
      </c>
      <c r="V133" s="497"/>
      <c r="W133" s="497"/>
      <c r="X133" s="497"/>
      <c r="Y133" s="497"/>
      <c r="Z133" s="457" t="s">
        <v>908</v>
      </c>
      <c r="AA133" s="457" t="s">
        <v>1678</v>
      </c>
      <c r="AB133" s="457" t="s">
        <v>1679</v>
      </c>
      <c r="AC133" s="457" t="s">
        <v>1680</v>
      </c>
      <c r="AD133" s="457" t="s">
        <v>2627</v>
      </c>
      <c r="AE133" s="457" t="s">
        <v>2628</v>
      </c>
      <c r="AF133" s="463" t="s">
        <v>2629</v>
      </c>
      <c r="AG133" s="466" t="s">
        <v>1681</v>
      </c>
      <c r="AH133" s="471" t="s">
        <v>1681</v>
      </c>
      <c r="AI133" s="467"/>
      <c r="AJ133" s="467"/>
      <c r="AK133" s="467"/>
      <c r="AL133" s="457">
        <f>+VLOOKUP(AM133,[7]Sheet2!$B$1:$F$224,5,FALSE)</f>
        <v>10</v>
      </c>
      <c r="AM133" s="433" t="s">
        <v>3035</v>
      </c>
      <c r="AN133" s="468"/>
      <c r="AO133" s="517"/>
      <c r="AP133" s="517"/>
      <c r="AQ133" s="517"/>
      <c r="AR133" s="520"/>
      <c r="AS133" s="520"/>
      <c r="AT133" s="520"/>
      <c r="AU133" s="517"/>
      <c r="AV133" s="517"/>
      <c r="AW133" s="517"/>
      <c r="AX133" s="69"/>
    </row>
    <row r="134" spans="1:50" s="65" customFormat="1" ht="40.5" hidden="1" customHeight="1">
      <c r="A134" s="450">
        <f t="shared" si="9"/>
        <v>128</v>
      </c>
      <c r="B134" s="457" t="s">
        <v>294</v>
      </c>
      <c r="C134" s="457" t="s">
        <v>913</v>
      </c>
      <c r="D134" s="457" t="s">
        <v>1682</v>
      </c>
      <c r="E134" s="457" t="s">
        <v>293</v>
      </c>
      <c r="F134" s="487">
        <v>42309001</v>
      </c>
      <c r="G134" s="457" t="s">
        <v>273</v>
      </c>
      <c r="H134" s="457" t="s">
        <v>1671</v>
      </c>
      <c r="I134" s="457" t="s">
        <v>1670</v>
      </c>
      <c r="J134" s="457" t="s">
        <v>1286</v>
      </c>
      <c r="K134" s="457" t="s">
        <v>275</v>
      </c>
      <c r="L134" s="457"/>
      <c r="M134" s="458"/>
      <c r="N134" s="458" t="s">
        <v>682</v>
      </c>
      <c r="O134" s="458">
        <v>4</v>
      </c>
      <c r="P134" s="457" t="s">
        <v>1037</v>
      </c>
      <c r="Q134" s="457" t="s">
        <v>6486</v>
      </c>
      <c r="R134" s="457" t="s">
        <v>6487</v>
      </c>
      <c r="S134" s="461" t="s">
        <v>855</v>
      </c>
      <c r="T134" s="559" t="s">
        <v>6488</v>
      </c>
      <c r="U134" s="461">
        <v>943120610</v>
      </c>
      <c r="V134" s="497"/>
      <c r="W134" s="497"/>
      <c r="X134" s="497"/>
      <c r="Y134" s="497"/>
      <c r="Z134" s="457" t="s">
        <v>908</v>
      </c>
      <c r="AA134" s="457" t="s">
        <v>1683</v>
      </c>
      <c r="AB134" s="457" t="s">
        <v>1684</v>
      </c>
      <c r="AC134" s="457" t="s">
        <v>1685</v>
      </c>
      <c r="AD134" s="457" t="s">
        <v>4254</v>
      </c>
      <c r="AE134" s="457" t="s">
        <v>4255</v>
      </c>
      <c r="AF134" s="463" t="s">
        <v>4256</v>
      </c>
      <c r="AG134" s="466" t="s">
        <v>923</v>
      </c>
      <c r="AH134" s="471">
        <v>40908</v>
      </c>
      <c r="AI134" s="467"/>
      <c r="AJ134" s="467"/>
      <c r="AK134" s="467"/>
      <c r="AL134" s="457">
        <f>+VLOOKUP(AM134,[7]Sheet2!$B$1:$F$224,5,FALSE)</f>
        <v>9</v>
      </c>
      <c r="AM134" s="433" t="s">
        <v>2961</v>
      </c>
      <c r="AN134" s="468"/>
      <c r="AO134" s="517"/>
      <c r="AP134" s="517"/>
      <c r="AQ134" s="517"/>
      <c r="AR134" s="520"/>
      <c r="AS134" s="520"/>
      <c r="AT134" s="520"/>
      <c r="AU134" s="517"/>
      <c r="AV134" s="517"/>
      <c r="AW134" s="517"/>
      <c r="AX134" s="69"/>
    </row>
    <row r="135" spans="1:50" s="104" customFormat="1" ht="49.5" hidden="1" customHeight="1">
      <c r="A135" s="450">
        <f t="shared" si="9"/>
        <v>129</v>
      </c>
      <c r="B135" s="487" t="s">
        <v>331</v>
      </c>
      <c r="C135" s="487" t="s">
        <v>913</v>
      </c>
      <c r="D135" s="487" t="s">
        <v>1687</v>
      </c>
      <c r="E135" s="487" t="s">
        <v>330</v>
      </c>
      <c r="F135" s="487">
        <v>42309001</v>
      </c>
      <c r="G135" s="487" t="s">
        <v>273</v>
      </c>
      <c r="H135" s="487" t="s">
        <v>1671</v>
      </c>
      <c r="I135" s="487" t="s">
        <v>1670</v>
      </c>
      <c r="J135" s="487" t="s">
        <v>1286</v>
      </c>
      <c r="K135" s="487" t="s">
        <v>275</v>
      </c>
      <c r="L135" s="487"/>
      <c r="M135" s="524"/>
      <c r="N135" s="524" t="s">
        <v>682</v>
      </c>
      <c r="O135" s="458">
        <v>4</v>
      </c>
      <c r="P135" s="457" t="s">
        <v>1037</v>
      </c>
      <c r="Q135" s="457" t="s">
        <v>6486</v>
      </c>
      <c r="R135" s="457" t="s">
        <v>6487</v>
      </c>
      <c r="S135" s="461" t="s">
        <v>855</v>
      </c>
      <c r="T135" s="559" t="s">
        <v>6488</v>
      </c>
      <c r="U135" s="461">
        <v>943120611</v>
      </c>
      <c r="V135" s="497"/>
      <c r="W135" s="497"/>
      <c r="X135" s="497"/>
      <c r="Y135" s="497"/>
      <c r="Z135" s="487" t="s">
        <v>908</v>
      </c>
      <c r="AA135" s="487" t="s">
        <v>1688</v>
      </c>
      <c r="AB135" s="487" t="s">
        <v>1689</v>
      </c>
      <c r="AC135" s="487" t="s">
        <v>1690</v>
      </c>
      <c r="AD135" s="487" t="s">
        <v>1686</v>
      </c>
      <c r="AE135" s="563" t="s">
        <v>3183</v>
      </c>
      <c r="AF135" s="487">
        <v>986789770</v>
      </c>
      <c r="AG135" s="564"/>
      <c r="AH135" s="512">
        <v>40908</v>
      </c>
      <c r="AI135" s="565"/>
      <c r="AJ135" s="565"/>
      <c r="AK135" s="476"/>
      <c r="AL135" s="457">
        <f>+VLOOKUP(AM135,[7]Sheet2!$B$1:$F$224,5,FALSE)</f>
        <v>10</v>
      </c>
      <c r="AM135" s="433" t="s">
        <v>2996</v>
      </c>
      <c r="AN135" s="528"/>
      <c r="AO135" s="529"/>
      <c r="AP135" s="517"/>
      <c r="AQ135" s="517"/>
      <c r="AR135" s="520"/>
      <c r="AS135" s="520"/>
      <c r="AT135" s="520"/>
      <c r="AU135" s="529"/>
      <c r="AV135" s="529"/>
      <c r="AW135" s="529"/>
      <c r="AX135" s="103"/>
    </row>
    <row r="136" spans="1:50" s="104" customFormat="1" ht="47.25" hidden="1">
      <c r="A136" s="450">
        <f t="shared" si="9"/>
        <v>130</v>
      </c>
      <c r="B136" s="450" t="s">
        <v>396</v>
      </c>
      <c r="C136" s="450" t="s">
        <v>902</v>
      </c>
      <c r="D136" s="450" t="s">
        <v>1692</v>
      </c>
      <c r="E136" s="450" t="s">
        <v>395</v>
      </c>
      <c r="F136" s="450">
        <v>48309001</v>
      </c>
      <c r="G136" s="450" t="s">
        <v>395</v>
      </c>
      <c r="H136" s="450" t="s">
        <v>1693</v>
      </c>
      <c r="I136" s="450" t="s">
        <v>1692</v>
      </c>
      <c r="J136" s="450" t="s">
        <v>1286</v>
      </c>
      <c r="K136" s="450" t="s">
        <v>397</v>
      </c>
      <c r="L136" s="450" t="s">
        <v>1694</v>
      </c>
      <c r="M136" s="450" t="str">
        <f>VLOOKUP(B136,'[6]TT SME 04.10.16'!$E$3:$G$69,3,0)</f>
        <v>Vùng 4</v>
      </c>
      <c r="N136" s="450" t="s">
        <v>1695</v>
      </c>
      <c r="O136" s="450">
        <v>2</v>
      </c>
      <c r="P136" s="450" t="s">
        <v>1696</v>
      </c>
      <c r="Q136" s="492" t="s">
        <v>1697</v>
      </c>
      <c r="R136" s="451" t="s">
        <v>1698</v>
      </c>
      <c r="S136" s="451" t="s">
        <v>3367</v>
      </c>
      <c r="T136" s="451" t="s">
        <v>3368</v>
      </c>
      <c r="U136" s="451" t="s">
        <v>3369</v>
      </c>
      <c r="V136" s="451" t="s">
        <v>4329</v>
      </c>
      <c r="W136" s="501" t="s">
        <v>1730</v>
      </c>
      <c r="X136" s="501" t="s">
        <v>4331</v>
      </c>
      <c r="Y136" s="501" t="s">
        <v>4332</v>
      </c>
      <c r="Z136" s="450" t="s">
        <v>1699</v>
      </c>
      <c r="AA136" s="450" t="s">
        <v>1700</v>
      </c>
      <c r="AB136" s="450" t="s">
        <v>1701</v>
      </c>
      <c r="AC136" s="450" t="s">
        <v>1702</v>
      </c>
      <c r="AD136" s="481" t="s">
        <v>1730</v>
      </c>
      <c r="AE136" s="495" t="s">
        <v>1731</v>
      </c>
      <c r="AF136" s="481" t="s">
        <v>1732</v>
      </c>
      <c r="AG136" s="452" t="s">
        <v>1703</v>
      </c>
      <c r="AH136" s="453" t="s">
        <v>1704</v>
      </c>
      <c r="AI136" s="450"/>
      <c r="AJ136" s="450"/>
      <c r="AK136" s="450" t="s">
        <v>3184</v>
      </c>
      <c r="AL136" s="457">
        <f>+VLOOKUP(AM136,[7]Sheet2!$B$1:$F$224,5,FALSE)</f>
        <v>35</v>
      </c>
      <c r="AM136" s="433" t="s">
        <v>2592</v>
      </c>
      <c r="AN136" s="528"/>
      <c r="AO136" s="529"/>
      <c r="AP136" s="529"/>
      <c r="AQ136" s="529"/>
      <c r="AR136" s="533"/>
      <c r="AS136" s="533"/>
      <c r="AT136" s="533"/>
      <c r="AU136" s="529"/>
      <c r="AV136" s="529"/>
      <c r="AW136" s="529"/>
      <c r="AX136" s="103"/>
    </row>
    <row r="137" spans="1:50" s="104" customFormat="1" ht="31.5" hidden="1">
      <c r="A137" s="450">
        <f t="shared" ref="A137:A200" si="10">A136+1</f>
        <v>131</v>
      </c>
      <c r="B137" s="457" t="s">
        <v>400</v>
      </c>
      <c r="C137" s="457" t="s">
        <v>913</v>
      </c>
      <c r="D137" s="457" t="s">
        <v>1705</v>
      </c>
      <c r="E137" s="457" t="s">
        <v>399</v>
      </c>
      <c r="F137" s="487">
        <v>48309001</v>
      </c>
      <c r="G137" s="457" t="s">
        <v>395</v>
      </c>
      <c r="H137" s="457" t="s">
        <v>1693</v>
      </c>
      <c r="I137" s="457" t="s">
        <v>1692</v>
      </c>
      <c r="J137" s="457" t="s">
        <v>1286</v>
      </c>
      <c r="K137" s="457" t="s">
        <v>397</v>
      </c>
      <c r="L137" s="457"/>
      <c r="M137" s="458"/>
      <c r="N137" s="458" t="s">
        <v>1695</v>
      </c>
      <c r="O137" s="458">
        <v>2</v>
      </c>
      <c r="P137" s="524" t="s">
        <v>1696</v>
      </c>
      <c r="Q137" s="526" t="s">
        <v>1697</v>
      </c>
      <c r="R137" s="497" t="s">
        <v>1698</v>
      </c>
      <c r="S137" s="497" t="s">
        <v>3367</v>
      </c>
      <c r="T137" s="497" t="s">
        <v>3368</v>
      </c>
      <c r="U137" s="497" t="s">
        <v>3369</v>
      </c>
      <c r="V137" s="497" t="s">
        <v>4379</v>
      </c>
      <c r="W137" s="462" t="s">
        <v>4381</v>
      </c>
      <c r="X137" s="462" t="s">
        <v>4382</v>
      </c>
      <c r="Y137" s="462" t="s">
        <v>4383</v>
      </c>
      <c r="Z137" s="457" t="s">
        <v>1699</v>
      </c>
      <c r="AA137" s="457" t="s">
        <v>3944</v>
      </c>
      <c r="AB137" s="132" t="s">
        <v>1706</v>
      </c>
      <c r="AC137" s="457" t="s">
        <v>1707</v>
      </c>
      <c r="AD137" s="457" t="s">
        <v>1739</v>
      </c>
      <c r="AE137" s="457" t="s">
        <v>1740</v>
      </c>
      <c r="AF137" s="463">
        <v>906069498</v>
      </c>
      <c r="AG137" s="466" t="s">
        <v>1708</v>
      </c>
      <c r="AH137" s="471" t="s">
        <v>1708</v>
      </c>
      <c r="AI137" s="467"/>
      <c r="AJ137" s="467"/>
      <c r="AK137" s="467"/>
      <c r="AL137" s="457">
        <f>+VLOOKUP(AM137,[7]Sheet2!$B$1:$F$224,5,FALSE)</f>
        <v>4</v>
      </c>
      <c r="AM137" s="433" t="s">
        <v>2928</v>
      </c>
      <c r="AN137" s="528"/>
      <c r="AO137" s="529"/>
      <c r="AP137" s="529"/>
      <c r="AQ137" s="529"/>
      <c r="AR137" s="533"/>
      <c r="AS137" s="533"/>
      <c r="AT137" s="533"/>
      <c r="AU137" s="529"/>
      <c r="AV137" s="529"/>
      <c r="AW137" s="529"/>
      <c r="AX137" s="103"/>
    </row>
    <row r="138" spans="1:50" s="104" customFormat="1" ht="31.5" hidden="1">
      <c r="A138" s="450">
        <f t="shared" si="10"/>
        <v>132</v>
      </c>
      <c r="B138" s="457" t="s">
        <v>406</v>
      </c>
      <c r="C138" s="457" t="s">
        <v>913</v>
      </c>
      <c r="D138" s="457" t="s">
        <v>1709</v>
      </c>
      <c r="E138" s="457" t="s">
        <v>405</v>
      </c>
      <c r="F138" s="487">
        <v>48309001</v>
      </c>
      <c r="G138" s="457" t="s">
        <v>395</v>
      </c>
      <c r="H138" s="457" t="s">
        <v>1693</v>
      </c>
      <c r="I138" s="457" t="s">
        <v>1692</v>
      </c>
      <c r="J138" s="457" t="s">
        <v>1286</v>
      </c>
      <c r="K138" s="457" t="s">
        <v>397</v>
      </c>
      <c r="L138" s="457"/>
      <c r="M138" s="458"/>
      <c r="N138" s="458" t="s">
        <v>1695</v>
      </c>
      <c r="O138" s="458">
        <v>4</v>
      </c>
      <c r="P138" s="524" t="s">
        <v>1696</v>
      </c>
      <c r="Q138" s="526" t="s">
        <v>1697</v>
      </c>
      <c r="R138" s="497" t="s">
        <v>1698</v>
      </c>
      <c r="S138" s="497" t="s">
        <v>3367</v>
      </c>
      <c r="T138" s="497" t="s">
        <v>3368</v>
      </c>
      <c r="U138" s="497" t="s">
        <v>3369</v>
      </c>
      <c r="V138" s="497" t="s">
        <v>4329</v>
      </c>
      <c r="W138" s="462" t="s">
        <v>1730</v>
      </c>
      <c r="X138" s="462" t="s">
        <v>4331</v>
      </c>
      <c r="Y138" s="462" t="s">
        <v>4332</v>
      </c>
      <c r="Z138" s="457" t="s">
        <v>1699</v>
      </c>
      <c r="AA138" s="457" t="s">
        <v>1710</v>
      </c>
      <c r="AB138" s="132" t="s">
        <v>1711</v>
      </c>
      <c r="AC138" s="457" t="s">
        <v>1712</v>
      </c>
      <c r="AD138" s="457" t="s">
        <v>3185</v>
      </c>
      <c r="AE138" s="478" t="s">
        <v>3186</v>
      </c>
      <c r="AF138" s="463" t="s">
        <v>3945</v>
      </c>
      <c r="AG138" s="466" t="s">
        <v>1713</v>
      </c>
      <c r="AH138" s="471" t="s">
        <v>1714</v>
      </c>
      <c r="AI138" s="467"/>
      <c r="AJ138" s="467"/>
      <c r="AK138" s="467"/>
      <c r="AL138" s="457">
        <f>+VLOOKUP(AM138,[7]Sheet2!$B$1:$F$224,5,FALSE)</f>
        <v>4</v>
      </c>
      <c r="AM138" s="433" t="s">
        <v>2935</v>
      </c>
      <c r="AN138" s="528"/>
      <c r="AO138" s="529"/>
      <c r="AP138" s="529"/>
      <c r="AQ138" s="529"/>
      <c r="AR138" s="533"/>
      <c r="AS138" s="533"/>
      <c r="AT138" s="533"/>
      <c r="AU138" s="529"/>
      <c r="AV138" s="529"/>
      <c r="AW138" s="529"/>
      <c r="AX138" s="103"/>
    </row>
    <row r="139" spans="1:50" s="104" customFormat="1" ht="33" hidden="1" customHeight="1">
      <c r="A139" s="450">
        <f t="shared" si="10"/>
        <v>133</v>
      </c>
      <c r="B139" s="457" t="s">
        <v>430</v>
      </c>
      <c r="C139" s="457" t="s">
        <v>913</v>
      </c>
      <c r="D139" s="457" t="s">
        <v>1715</v>
      </c>
      <c r="E139" s="457" t="s">
        <v>429</v>
      </c>
      <c r="F139" s="487">
        <v>48309001</v>
      </c>
      <c r="G139" s="457" t="s">
        <v>395</v>
      </c>
      <c r="H139" s="457" t="s">
        <v>1693</v>
      </c>
      <c r="I139" s="457" t="s">
        <v>1692</v>
      </c>
      <c r="J139" s="457" t="s">
        <v>1286</v>
      </c>
      <c r="K139" s="457" t="s">
        <v>397</v>
      </c>
      <c r="L139" s="457"/>
      <c r="M139" s="458"/>
      <c r="N139" s="458" t="s">
        <v>1695</v>
      </c>
      <c r="O139" s="458">
        <v>4</v>
      </c>
      <c r="P139" s="524" t="s">
        <v>1696</v>
      </c>
      <c r="Q139" s="526" t="s">
        <v>1697</v>
      </c>
      <c r="R139" s="497" t="s">
        <v>1698</v>
      </c>
      <c r="S139" s="497" t="s">
        <v>3367</v>
      </c>
      <c r="T139" s="497" t="s">
        <v>3368</v>
      </c>
      <c r="U139" s="497" t="s">
        <v>3369</v>
      </c>
      <c r="V139" s="497" t="s">
        <v>4379</v>
      </c>
      <c r="W139" s="462" t="s">
        <v>4381</v>
      </c>
      <c r="X139" s="462" t="s">
        <v>4382</v>
      </c>
      <c r="Y139" s="462" t="s">
        <v>4383</v>
      </c>
      <c r="Z139" s="457" t="s">
        <v>1699</v>
      </c>
      <c r="AA139" s="457" t="s">
        <v>1716</v>
      </c>
      <c r="AB139" s="132" t="s">
        <v>1717</v>
      </c>
      <c r="AC139" s="457" t="s">
        <v>1718</v>
      </c>
      <c r="AD139" s="464" t="s">
        <v>6493</v>
      </c>
      <c r="AE139" s="470" t="s">
        <v>6494</v>
      </c>
      <c r="AF139" s="465" t="s">
        <v>6495</v>
      </c>
      <c r="AG139" s="466" t="s">
        <v>1720</v>
      </c>
      <c r="AH139" s="471">
        <v>39288</v>
      </c>
      <c r="AI139" s="467"/>
      <c r="AJ139" s="467"/>
      <c r="AK139" s="467"/>
      <c r="AL139" s="457">
        <f>+VLOOKUP(AM139,[7]Sheet2!$B$1:$F$224,5,FALSE)</f>
        <v>3</v>
      </c>
      <c r="AM139" s="433" t="s">
        <v>3002</v>
      </c>
      <c r="AN139" s="528"/>
      <c r="AO139" s="529"/>
      <c r="AP139" s="529"/>
      <c r="AQ139" s="529"/>
      <c r="AR139" s="533"/>
      <c r="AS139" s="533"/>
      <c r="AT139" s="533"/>
      <c r="AU139" s="529"/>
      <c r="AV139" s="529"/>
      <c r="AW139" s="529"/>
      <c r="AX139" s="103"/>
    </row>
    <row r="140" spans="1:50" s="104" customFormat="1" ht="31.5" hidden="1">
      <c r="A140" s="450">
        <f t="shared" si="10"/>
        <v>134</v>
      </c>
      <c r="B140" s="457" t="s">
        <v>427</v>
      </c>
      <c r="C140" s="457" t="s">
        <v>913</v>
      </c>
      <c r="D140" s="457" t="s">
        <v>1721</v>
      </c>
      <c r="E140" s="457" t="s">
        <v>853</v>
      </c>
      <c r="F140" s="487">
        <v>48309001</v>
      </c>
      <c r="G140" s="457" t="s">
        <v>395</v>
      </c>
      <c r="H140" s="457" t="s">
        <v>1693</v>
      </c>
      <c r="I140" s="457" t="s">
        <v>1692</v>
      </c>
      <c r="J140" s="457" t="s">
        <v>1286</v>
      </c>
      <c r="K140" s="457" t="s">
        <v>397</v>
      </c>
      <c r="L140" s="457"/>
      <c r="M140" s="458"/>
      <c r="N140" s="458" t="s">
        <v>1695</v>
      </c>
      <c r="O140" s="458">
        <v>4</v>
      </c>
      <c r="P140" s="524" t="s">
        <v>1696</v>
      </c>
      <c r="Q140" s="526" t="s">
        <v>1697</v>
      </c>
      <c r="R140" s="497" t="s">
        <v>1698</v>
      </c>
      <c r="S140" s="497" t="s">
        <v>3367</v>
      </c>
      <c r="T140" s="497" t="s">
        <v>3368</v>
      </c>
      <c r="U140" s="497" t="s">
        <v>3369</v>
      </c>
      <c r="V140" s="497" t="s">
        <v>4379</v>
      </c>
      <c r="W140" s="462" t="s">
        <v>4381</v>
      </c>
      <c r="X140" s="462" t="s">
        <v>4382</v>
      </c>
      <c r="Y140" s="462" t="s">
        <v>4383</v>
      </c>
      <c r="Z140" s="457" t="s">
        <v>1699</v>
      </c>
      <c r="AA140" s="457" t="s">
        <v>3443</v>
      </c>
      <c r="AB140" s="132" t="s">
        <v>1722</v>
      </c>
      <c r="AC140" s="457" t="s">
        <v>1723</v>
      </c>
      <c r="AD140" s="457" t="s">
        <v>1724</v>
      </c>
      <c r="AE140" s="486" t="s">
        <v>1725</v>
      </c>
      <c r="AF140" s="457" t="s">
        <v>1726</v>
      </c>
      <c r="AG140" s="471" t="s">
        <v>1187</v>
      </c>
      <c r="AH140" s="471" t="s">
        <v>1187</v>
      </c>
      <c r="AI140" s="467"/>
      <c r="AJ140" s="467"/>
      <c r="AK140" s="467"/>
      <c r="AL140" s="457">
        <f>+VLOOKUP(AM140,[7]Sheet2!$B$1:$F$224,5,FALSE)</f>
        <v>15</v>
      </c>
      <c r="AM140" s="433" t="s">
        <v>3006</v>
      </c>
      <c r="AN140" s="528"/>
      <c r="AO140" s="529"/>
      <c r="AP140" s="529"/>
      <c r="AQ140" s="529"/>
      <c r="AR140" s="533"/>
      <c r="AS140" s="533"/>
      <c r="AT140" s="533"/>
      <c r="AU140" s="529"/>
      <c r="AV140" s="529"/>
      <c r="AW140" s="529"/>
      <c r="AX140" s="103"/>
    </row>
    <row r="141" spans="1:50" s="104" customFormat="1" ht="31.5" hidden="1">
      <c r="A141" s="450">
        <f t="shared" si="10"/>
        <v>135</v>
      </c>
      <c r="B141" s="457" t="s">
        <v>447</v>
      </c>
      <c r="C141" s="457" t="s">
        <v>913</v>
      </c>
      <c r="D141" s="457" t="s">
        <v>1727</v>
      </c>
      <c r="E141" s="457" t="s">
        <v>446</v>
      </c>
      <c r="F141" s="487">
        <v>48309001</v>
      </c>
      <c r="G141" s="457" t="s">
        <v>395</v>
      </c>
      <c r="H141" s="457" t="s">
        <v>1693</v>
      </c>
      <c r="I141" s="457" t="s">
        <v>1692</v>
      </c>
      <c r="J141" s="457" t="s">
        <v>1286</v>
      </c>
      <c r="K141" s="457" t="s">
        <v>397</v>
      </c>
      <c r="L141" s="457"/>
      <c r="M141" s="458"/>
      <c r="N141" s="458" t="s">
        <v>1695</v>
      </c>
      <c r="O141" s="458">
        <v>4</v>
      </c>
      <c r="P141" s="524" t="s">
        <v>1696</v>
      </c>
      <c r="Q141" s="526" t="s">
        <v>1697</v>
      </c>
      <c r="R141" s="497" t="s">
        <v>1698</v>
      </c>
      <c r="S141" s="497" t="s">
        <v>3367</v>
      </c>
      <c r="T141" s="497" t="s">
        <v>3368</v>
      </c>
      <c r="U141" s="497" t="s">
        <v>3369</v>
      </c>
      <c r="V141" s="497" t="s">
        <v>4329</v>
      </c>
      <c r="W141" s="462" t="s">
        <v>1730</v>
      </c>
      <c r="X141" s="462" t="s">
        <v>4331</v>
      </c>
      <c r="Y141" s="462" t="s">
        <v>4332</v>
      </c>
      <c r="Z141" s="457" t="s">
        <v>1699</v>
      </c>
      <c r="AA141" s="457" t="s">
        <v>3408</v>
      </c>
      <c r="AB141" s="132" t="s">
        <v>1728</v>
      </c>
      <c r="AC141" s="457" t="s">
        <v>1729</v>
      </c>
      <c r="AD141" s="457" t="s">
        <v>3185</v>
      </c>
      <c r="AE141" s="478" t="s">
        <v>3186</v>
      </c>
      <c r="AF141" s="463" t="s">
        <v>3945</v>
      </c>
      <c r="AG141" s="471" t="s">
        <v>1733</v>
      </c>
      <c r="AH141" s="471" t="s">
        <v>1733</v>
      </c>
      <c r="AI141" s="467"/>
      <c r="AJ141" s="467"/>
      <c r="AK141" s="467"/>
      <c r="AL141" s="457">
        <f>+VLOOKUP(AM141,[7]Sheet2!$B$1:$F$224,5,FALSE)</f>
        <v>4</v>
      </c>
      <c r="AM141" s="433" t="s">
        <v>3024</v>
      </c>
      <c r="AN141" s="528"/>
      <c r="AO141" s="529"/>
      <c r="AP141" s="529"/>
      <c r="AQ141" s="529"/>
      <c r="AR141" s="533"/>
      <c r="AS141" s="533"/>
      <c r="AT141" s="533"/>
      <c r="AU141" s="529"/>
      <c r="AV141" s="529"/>
      <c r="AW141" s="529"/>
      <c r="AX141" s="103"/>
    </row>
    <row r="142" spans="1:50" s="104" customFormat="1" ht="31.5" hidden="1">
      <c r="A142" s="450">
        <f t="shared" si="10"/>
        <v>136</v>
      </c>
      <c r="B142" s="566" t="s">
        <v>417</v>
      </c>
      <c r="C142" s="457" t="s">
        <v>913</v>
      </c>
      <c r="D142" s="457" t="s">
        <v>1734</v>
      </c>
      <c r="E142" s="457" t="s">
        <v>416</v>
      </c>
      <c r="F142" s="487">
        <v>48309001</v>
      </c>
      <c r="G142" s="457" t="s">
        <v>395</v>
      </c>
      <c r="H142" s="457" t="s">
        <v>1693</v>
      </c>
      <c r="I142" s="457" t="s">
        <v>1692</v>
      </c>
      <c r="J142" s="457" t="s">
        <v>1286</v>
      </c>
      <c r="K142" s="457" t="s">
        <v>397</v>
      </c>
      <c r="L142" s="457" t="s">
        <v>1735</v>
      </c>
      <c r="M142" s="458"/>
      <c r="N142" s="458" t="s">
        <v>1695</v>
      </c>
      <c r="O142" s="458">
        <v>3</v>
      </c>
      <c r="P142" s="524" t="s">
        <v>1696</v>
      </c>
      <c r="Q142" s="526" t="s">
        <v>1697</v>
      </c>
      <c r="R142" s="497" t="s">
        <v>1698</v>
      </c>
      <c r="S142" s="497" t="s">
        <v>3367</v>
      </c>
      <c r="T142" s="497" t="s">
        <v>3368</v>
      </c>
      <c r="U142" s="497" t="s">
        <v>3369</v>
      </c>
      <c r="V142" s="497" t="s">
        <v>4379</v>
      </c>
      <c r="W142" s="462" t="s">
        <v>4381</v>
      </c>
      <c r="X142" s="462" t="s">
        <v>4382</v>
      </c>
      <c r="Y142" s="462" t="s">
        <v>4383</v>
      </c>
      <c r="Z142" s="457" t="s">
        <v>1699</v>
      </c>
      <c r="AA142" s="457" t="s">
        <v>1736</v>
      </c>
      <c r="AB142" s="132" t="s">
        <v>1737</v>
      </c>
      <c r="AC142" s="457" t="s">
        <v>1738</v>
      </c>
      <c r="AD142" s="464" t="s">
        <v>6493</v>
      </c>
      <c r="AE142" s="470" t="s">
        <v>6494</v>
      </c>
      <c r="AF142" s="465" t="s">
        <v>6495</v>
      </c>
      <c r="AG142" s="471" t="s">
        <v>1741</v>
      </c>
      <c r="AH142" s="471" t="s">
        <v>1741</v>
      </c>
      <c r="AI142" s="467"/>
      <c r="AJ142" s="467"/>
      <c r="AK142" s="467"/>
      <c r="AL142" s="457">
        <f>+VLOOKUP(AM142,[7]Sheet2!$B$1:$F$224,5,FALSE)</f>
        <v>2</v>
      </c>
      <c r="AM142" s="433" t="s">
        <v>2952</v>
      </c>
      <c r="AN142" s="528"/>
      <c r="AO142" s="529"/>
      <c r="AP142" s="529"/>
      <c r="AQ142" s="529"/>
      <c r="AR142" s="533"/>
      <c r="AS142" s="533"/>
      <c r="AT142" s="533"/>
      <c r="AU142" s="529"/>
      <c r="AV142" s="529"/>
      <c r="AW142" s="529"/>
      <c r="AX142" s="103"/>
    </row>
    <row r="143" spans="1:50" s="104" customFormat="1" ht="47.25" hidden="1">
      <c r="A143" s="450">
        <f t="shared" si="10"/>
        <v>137</v>
      </c>
      <c r="B143" s="450" t="s">
        <v>420</v>
      </c>
      <c r="C143" s="450" t="s">
        <v>902</v>
      </c>
      <c r="D143" s="450" t="s">
        <v>1742</v>
      </c>
      <c r="E143" s="450" t="s">
        <v>419</v>
      </c>
      <c r="F143" s="450">
        <v>46309001</v>
      </c>
      <c r="G143" s="450" t="s">
        <v>419</v>
      </c>
      <c r="H143" s="450" t="s">
        <v>1743</v>
      </c>
      <c r="I143" s="450" t="s">
        <v>1742</v>
      </c>
      <c r="J143" s="450" t="s">
        <v>1286</v>
      </c>
      <c r="K143" s="450" t="s">
        <v>389</v>
      </c>
      <c r="L143" s="450" t="s">
        <v>1744</v>
      </c>
      <c r="M143" s="450" t="str">
        <f>VLOOKUP(B143,'[6]TT SME 04.10.16'!$E$3:$G$69,3,0)</f>
        <v>Vùng 4</v>
      </c>
      <c r="N143" s="450" t="s">
        <v>1695</v>
      </c>
      <c r="O143" s="450">
        <v>2</v>
      </c>
      <c r="P143" s="450" t="s">
        <v>1696</v>
      </c>
      <c r="Q143" s="492" t="s">
        <v>1697</v>
      </c>
      <c r="R143" s="451" t="s">
        <v>1698</v>
      </c>
      <c r="S143" s="451" t="s">
        <v>3367</v>
      </c>
      <c r="T143" s="451" t="s">
        <v>3368</v>
      </c>
      <c r="U143" s="451" t="s">
        <v>3369</v>
      </c>
      <c r="V143" s="451" t="s">
        <v>4321</v>
      </c>
      <c r="W143" s="501" t="s">
        <v>1748</v>
      </c>
      <c r="X143" s="501" t="s">
        <v>4323</v>
      </c>
      <c r="Y143" s="501" t="s">
        <v>4324</v>
      </c>
      <c r="Z143" s="450" t="s">
        <v>1699</v>
      </c>
      <c r="AA143" s="450" t="s">
        <v>1745</v>
      </c>
      <c r="AB143" s="450" t="s">
        <v>1746</v>
      </c>
      <c r="AC143" s="450" t="s">
        <v>1747</v>
      </c>
      <c r="AD143" s="450" t="s">
        <v>1748</v>
      </c>
      <c r="AE143" s="450" t="s">
        <v>1749</v>
      </c>
      <c r="AF143" s="567" t="s">
        <v>1750</v>
      </c>
      <c r="AG143" s="502">
        <v>38275</v>
      </c>
      <c r="AH143" s="453">
        <v>38275</v>
      </c>
      <c r="AI143" s="503"/>
      <c r="AJ143" s="503"/>
      <c r="AK143" s="503"/>
      <c r="AL143" s="457">
        <f>+VLOOKUP(AM143,[7]Sheet2!$B$1:$F$224,5,FALSE)</f>
        <v>27</v>
      </c>
      <c r="AM143" s="433" t="s">
        <v>2593</v>
      </c>
      <c r="AN143" s="528"/>
      <c r="AO143" s="529"/>
      <c r="AP143" s="529"/>
      <c r="AQ143" s="529"/>
      <c r="AR143" s="533"/>
      <c r="AS143" s="533"/>
      <c r="AT143" s="533"/>
      <c r="AU143" s="529"/>
      <c r="AV143" s="529"/>
      <c r="AW143" s="529"/>
      <c r="AX143" s="103"/>
    </row>
    <row r="144" spans="1:50" s="104" customFormat="1" ht="31.5" hidden="1">
      <c r="A144" s="450">
        <f t="shared" si="10"/>
        <v>138</v>
      </c>
      <c r="B144" s="457" t="s">
        <v>449</v>
      </c>
      <c r="C144" s="457" t="s">
        <v>913</v>
      </c>
      <c r="D144" s="457" t="s">
        <v>1751</v>
      </c>
      <c r="E144" s="457" t="s">
        <v>448</v>
      </c>
      <c r="F144" s="487">
        <v>46309001</v>
      </c>
      <c r="G144" s="457" t="s">
        <v>419</v>
      </c>
      <c r="H144" s="457" t="s">
        <v>1743</v>
      </c>
      <c r="I144" s="457" t="s">
        <v>1742</v>
      </c>
      <c r="J144" s="457" t="s">
        <v>1286</v>
      </c>
      <c r="K144" s="457" t="s">
        <v>389</v>
      </c>
      <c r="L144" s="457"/>
      <c r="M144" s="458"/>
      <c r="N144" s="458" t="s">
        <v>1695</v>
      </c>
      <c r="O144" s="458">
        <v>4</v>
      </c>
      <c r="P144" s="524" t="s">
        <v>1696</v>
      </c>
      <c r="Q144" s="526" t="s">
        <v>1697</v>
      </c>
      <c r="R144" s="497" t="s">
        <v>1698</v>
      </c>
      <c r="S144" s="497" t="s">
        <v>3367</v>
      </c>
      <c r="T144" s="497" t="s">
        <v>3368</v>
      </c>
      <c r="U144" s="497" t="s">
        <v>3369</v>
      </c>
      <c r="V144" s="497" t="s">
        <v>4325</v>
      </c>
      <c r="W144" s="462" t="s">
        <v>3613</v>
      </c>
      <c r="X144" s="462" t="s">
        <v>4327</v>
      </c>
      <c r="Y144" s="462" t="s">
        <v>4328</v>
      </c>
      <c r="Z144" s="457" t="s">
        <v>1699</v>
      </c>
      <c r="AA144" s="457" t="s">
        <v>3444</v>
      </c>
      <c r="AB144" s="457" t="s">
        <v>1752</v>
      </c>
      <c r="AC144" s="457" t="s">
        <v>1753</v>
      </c>
      <c r="AD144" s="457" t="s">
        <v>1754</v>
      </c>
      <c r="AE144" s="457" t="s">
        <v>1755</v>
      </c>
      <c r="AF144" s="457" t="s">
        <v>1756</v>
      </c>
      <c r="AG144" s="466">
        <v>41183</v>
      </c>
      <c r="AH144" s="471" t="s">
        <v>1757</v>
      </c>
      <c r="AI144" s="467"/>
      <c r="AJ144" s="467"/>
      <c r="AK144" s="467"/>
      <c r="AL144" s="457">
        <f>+VLOOKUP(AM144,[7]Sheet2!$B$1:$F$224,5,FALSE)</f>
        <v>4</v>
      </c>
      <c r="AM144" s="433" t="s">
        <v>3060</v>
      </c>
      <c r="AN144" s="528"/>
      <c r="AO144" s="529"/>
      <c r="AP144" s="529"/>
      <c r="AQ144" s="529"/>
      <c r="AR144" s="533"/>
      <c r="AS144" s="533"/>
      <c r="AT144" s="533"/>
      <c r="AU144" s="529"/>
      <c r="AV144" s="529"/>
      <c r="AW144" s="529"/>
      <c r="AX144" s="103"/>
    </row>
    <row r="145" spans="1:50" s="104" customFormat="1" ht="31.5" hidden="1">
      <c r="A145" s="450">
        <f t="shared" si="10"/>
        <v>139</v>
      </c>
      <c r="B145" s="457" t="s">
        <v>403</v>
      </c>
      <c r="C145" s="457" t="s">
        <v>913</v>
      </c>
      <c r="D145" s="457" t="s">
        <v>1758</v>
      </c>
      <c r="E145" s="457" t="s">
        <v>402</v>
      </c>
      <c r="F145" s="487">
        <v>46309001</v>
      </c>
      <c r="G145" s="457" t="s">
        <v>419</v>
      </c>
      <c r="H145" s="457" t="s">
        <v>1743</v>
      </c>
      <c r="I145" s="457" t="s">
        <v>1742</v>
      </c>
      <c r="J145" s="457" t="s">
        <v>1286</v>
      </c>
      <c r="K145" s="457" t="s">
        <v>389</v>
      </c>
      <c r="L145" s="457"/>
      <c r="M145" s="458"/>
      <c r="N145" s="458" t="s">
        <v>1695</v>
      </c>
      <c r="O145" s="458">
        <v>4</v>
      </c>
      <c r="P145" s="524" t="s">
        <v>1696</v>
      </c>
      <c r="Q145" s="526" t="s">
        <v>1697</v>
      </c>
      <c r="R145" s="497" t="s">
        <v>1698</v>
      </c>
      <c r="S145" s="497" t="s">
        <v>3367</v>
      </c>
      <c r="T145" s="497" t="s">
        <v>3368</v>
      </c>
      <c r="U145" s="497" t="s">
        <v>3369</v>
      </c>
      <c r="V145" s="461" t="s">
        <v>4321</v>
      </c>
      <c r="W145" s="462" t="s">
        <v>1748</v>
      </c>
      <c r="X145" s="462" t="s">
        <v>4323</v>
      </c>
      <c r="Y145" s="462" t="s">
        <v>4324</v>
      </c>
      <c r="Z145" s="457" t="s">
        <v>1699</v>
      </c>
      <c r="AA145" s="457" t="s">
        <v>1759</v>
      </c>
      <c r="AB145" s="457" t="s">
        <v>1760</v>
      </c>
      <c r="AC145" s="457" t="s">
        <v>1761</v>
      </c>
      <c r="AD145" s="457" t="s">
        <v>6496</v>
      </c>
      <c r="AE145" s="457" t="s">
        <v>6497</v>
      </c>
      <c r="AF145" s="457" t="s">
        <v>6498</v>
      </c>
      <c r="AG145" s="466" t="s">
        <v>937</v>
      </c>
      <c r="AH145" s="471" t="s">
        <v>937</v>
      </c>
      <c r="AI145" s="467"/>
      <c r="AJ145" s="467"/>
      <c r="AK145" s="467"/>
      <c r="AL145" s="457">
        <f>+VLOOKUP(AM145,[7]Sheet2!$B$1:$F$224,5,FALSE)</f>
        <v>4</v>
      </c>
      <c r="AM145" s="433" t="s">
        <v>2934</v>
      </c>
      <c r="AN145" s="528"/>
      <c r="AO145" s="529"/>
      <c r="AP145" s="529"/>
      <c r="AQ145" s="529"/>
      <c r="AR145" s="533"/>
      <c r="AS145" s="533"/>
      <c r="AT145" s="533"/>
      <c r="AU145" s="529"/>
      <c r="AV145" s="529"/>
      <c r="AW145" s="529"/>
      <c r="AX145" s="103"/>
    </row>
    <row r="146" spans="1:50" s="104" customFormat="1" ht="31.5" hidden="1">
      <c r="A146" s="450">
        <f t="shared" si="10"/>
        <v>140</v>
      </c>
      <c r="B146" s="457" t="s">
        <v>423</v>
      </c>
      <c r="C146" s="457" t="s">
        <v>913</v>
      </c>
      <c r="D146" s="457" t="s">
        <v>1762</v>
      </c>
      <c r="E146" s="457" t="s">
        <v>422</v>
      </c>
      <c r="F146" s="487">
        <v>46309001</v>
      </c>
      <c r="G146" s="457" t="s">
        <v>419</v>
      </c>
      <c r="H146" s="457" t="s">
        <v>1743</v>
      </c>
      <c r="I146" s="457" t="s">
        <v>1742</v>
      </c>
      <c r="J146" s="457" t="s">
        <v>1286</v>
      </c>
      <c r="K146" s="457" t="s">
        <v>389</v>
      </c>
      <c r="L146" s="457"/>
      <c r="M146" s="458"/>
      <c r="N146" s="458" t="s">
        <v>1695</v>
      </c>
      <c r="O146" s="458">
        <v>4</v>
      </c>
      <c r="P146" s="524" t="s">
        <v>1696</v>
      </c>
      <c r="Q146" s="526" t="s">
        <v>1697</v>
      </c>
      <c r="R146" s="497" t="s">
        <v>1698</v>
      </c>
      <c r="S146" s="497" t="s">
        <v>3367</v>
      </c>
      <c r="T146" s="497" t="s">
        <v>3368</v>
      </c>
      <c r="U146" s="497" t="s">
        <v>3369</v>
      </c>
      <c r="V146" s="461" t="s">
        <v>4321</v>
      </c>
      <c r="W146" s="462" t="s">
        <v>1748</v>
      </c>
      <c r="X146" s="462" t="s">
        <v>4323</v>
      </c>
      <c r="Y146" s="462" t="s">
        <v>4324</v>
      </c>
      <c r="Z146" s="457" t="s">
        <v>1699</v>
      </c>
      <c r="AA146" s="457" t="s">
        <v>1763</v>
      </c>
      <c r="AB146" s="457" t="s">
        <v>1764</v>
      </c>
      <c r="AC146" s="457" t="s">
        <v>1765</v>
      </c>
      <c r="AD146" s="457" t="s">
        <v>1766</v>
      </c>
      <c r="AE146" s="457" t="s">
        <v>1767</v>
      </c>
      <c r="AF146" s="457" t="s">
        <v>1768</v>
      </c>
      <c r="AG146" s="466" t="s">
        <v>1769</v>
      </c>
      <c r="AH146" s="471">
        <v>39331</v>
      </c>
      <c r="AI146" s="467"/>
      <c r="AJ146" s="467"/>
      <c r="AK146" s="467"/>
      <c r="AL146" s="457">
        <f>+VLOOKUP(AM146,[7]Sheet2!$B$1:$F$224,5,FALSE)</f>
        <v>5</v>
      </c>
      <c r="AM146" s="433" t="s">
        <v>2987</v>
      </c>
      <c r="AN146" s="528"/>
      <c r="AO146" s="529"/>
      <c r="AP146" s="529"/>
      <c r="AQ146" s="529"/>
      <c r="AR146" s="533"/>
      <c r="AS146" s="533"/>
      <c r="AT146" s="533"/>
      <c r="AU146" s="529"/>
      <c r="AV146" s="529"/>
      <c r="AW146" s="529"/>
      <c r="AX146" s="103"/>
    </row>
    <row r="147" spans="1:50" s="104" customFormat="1" ht="47.25" hidden="1">
      <c r="A147" s="450">
        <f t="shared" si="10"/>
        <v>141</v>
      </c>
      <c r="B147" s="457" t="s">
        <v>434</v>
      </c>
      <c r="C147" s="457" t="s">
        <v>913</v>
      </c>
      <c r="D147" s="457" t="s">
        <v>1770</v>
      </c>
      <c r="E147" s="457" t="s">
        <v>433</v>
      </c>
      <c r="F147" s="487">
        <v>46309001</v>
      </c>
      <c r="G147" s="457" t="s">
        <v>419</v>
      </c>
      <c r="H147" s="457" t="s">
        <v>1743</v>
      </c>
      <c r="I147" s="457" t="s">
        <v>1742</v>
      </c>
      <c r="J147" s="457" t="s">
        <v>1286</v>
      </c>
      <c r="K147" s="457" t="s">
        <v>389</v>
      </c>
      <c r="L147" s="457" t="s">
        <v>1771</v>
      </c>
      <c r="M147" s="458"/>
      <c r="N147" s="458" t="s">
        <v>1695</v>
      </c>
      <c r="O147" s="458">
        <v>3</v>
      </c>
      <c r="P147" s="524" t="s">
        <v>1696</v>
      </c>
      <c r="Q147" s="526" t="s">
        <v>1697</v>
      </c>
      <c r="R147" s="497" t="s">
        <v>1698</v>
      </c>
      <c r="S147" s="497" t="s">
        <v>3367</v>
      </c>
      <c r="T147" s="497" t="s">
        <v>3368</v>
      </c>
      <c r="U147" s="497" t="s">
        <v>3369</v>
      </c>
      <c r="V147" s="497" t="s">
        <v>4325</v>
      </c>
      <c r="W147" s="462" t="s">
        <v>3613</v>
      </c>
      <c r="X147" s="462" t="s">
        <v>4327</v>
      </c>
      <c r="Y147" s="462" t="s">
        <v>4328</v>
      </c>
      <c r="Z147" s="457" t="s">
        <v>1699</v>
      </c>
      <c r="AA147" s="457" t="s">
        <v>1772</v>
      </c>
      <c r="AB147" s="457" t="s">
        <v>1773</v>
      </c>
      <c r="AC147" s="457" t="s">
        <v>1774</v>
      </c>
      <c r="AD147" s="457" t="s">
        <v>1775</v>
      </c>
      <c r="AE147" s="457" t="s">
        <v>1776</v>
      </c>
      <c r="AF147" s="457" t="s">
        <v>3579</v>
      </c>
      <c r="AG147" s="466" t="s">
        <v>1777</v>
      </c>
      <c r="AH147" s="471" t="s">
        <v>1777</v>
      </c>
      <c r="AI147" s="467"/>
      <c r="AJ147" s="467"/>
      <c r="AK147" s="467"/>
      <c r="AL147" s="457">
        <f>+VLOOKUP(AM147,[7]Sheet2!$B$1:$F$224,5,FALSE)</f>
        <v>14</v>
      </c>
      <c r="AM147" s="433" t="s">
        <v>3010</v>
      </c>
      <c r="AN147" s="528"/>
      <c r="AO147" s="529"/>
      <c r="AP147" s="529"/>
      <c r="AQ147" s="529"/>
      <c r="AR147" s="533"/>
      <c r="AS147" s="533"/>
      <c r="AT147" s="533"/>
      <c r="AU147" s="529"/>
      <c r="AV147" s="529"/>
      <c r="AW147" s="529"/>
      <c r="AX147" s="103"/>
    </row>
    <row r="148" spans="1:50" s="104" customFormat="1" ht="42" hidden="1" customHeight="1">
      <c r="A148" s="450">
        <f t="shared" si="10"/>
        <v>142</v>
      </c>
      <c r="B148" s="457" t="s">
        <v>388</v>
      </c>
      <c r="C148" s="457" t="s">
        <v>913</v>
      </c>
      <c r="D148" s="457" t="s">
        <v>1778</v>
      </c>
      <c r="E148" s="457" t="s">
        <v>387</v>
      </c>
      <c r="F148" s="487">
        <v>46309001</v>
      </c>
      <c r="G148" s="457" t="s">
        <v>419</v>
      </c>
      <c r="H148" s="457" t="s">
        <v>1743</v>
      </c>
      <c r="I148" s="457" t="s">
        <v>1742</v>
      </c>
      <c r="J148" s="457" t="s">
        <v>1286</v>
      </c>
      <c r="K148" s="457" t="s">
        <v>389</v>
      </c>
      <c r="L148" s="457"/>
      <c r="M148" s="458"/>
      <c r="N148" s="458" t="s">
        <v>1695</v>
      </c>
      <c r="O148" s="458">
        <v>4</v>
      </c>
      <c r="P148" s="524" t="s">
        <v>1696</v>
      </c>
      <c r="Q148" s="526" t="s">
        <v>1697</v>
      </c>
      <c r="R148" s="497" t="s">
        <v>1698</v>
      </c>
      <c r="S148" s="497" t="s">
        <v>3367</v>
      </c>
      <c r="T148" s="497" t="s">
        <v>3368</v>
      </c>
      <c r="U148" s="497" t="s">
        <v>3369</v>
      </c>
      <c r="V148" s="497" t="s">
        <v>4325</v>
      </c>
      <c r="W148" s="462" t="s">
        <v>3613</v>
      </c>
      <c r="X148" s="462" t="s">
        <v>4327</v>
      </c>
      <c r="Y148" s="462" t="s">
        <v>4328</v>
      </c>
      <c r="Z148" s="457" t="s">
        <v>1699</v>
      </c>
      <c r="AA148" s="457" t="s">
        <v>1779</v>
      </c>
      <c r="AB148" s="457" t="s">
        <v>1780</v>
      </c>
      <c r="AC148" s="457" t="s">
        <v>1781</v>
      </c>
      <c r="AD148" s="457" t="s">
        <v>3613</v>
      </c>
      <c r="AE148" s="457" t="s">
        <v>3614</v>
      </c>
      <c r="AF148" s="457" t="s">
        <v>3615</v>
      </c>
      <c r="AG148" s="466">
        <v>40859</v>
      </c>
      <c r="AH148" s="471">
        <v>40859</v>
      </c>
      <c r="AI148" s="467"/>
      <c r="AJ148" s="467"/>
      <c r="AK148" s="467"/>
      <c r="AL148" s="457">
        <f>+VLOOKUP(AM148,[7]Sheet2!$B$1:$F$224,5,FALSE)</f>
        <v>3</v>
      </c>
      <c r="AM148" s="433" t="s">
        <v>2909</v>
      </c>
      <c r="AN148" s="528"/>
      <c r="AO148" s="529"/>
      <c r="AP148" s="529"/>
      <c r="AQ148" s="529"/>
      <c r="AR148" s="533"/>
      <c r="AS148" s="533"/>
      <c r="AT148" s="533"/>
      <c r="AU148" s="529"/>
      <c r="AV148" s="529"/>
      <c r="AW148" s="529"/>
      <c r="AX148" s="103"/>
    </row>
    <row r="149" spans="1:50" s="104" customFormat="1" ht="47.25" hidden="1">
      <c r="A149" s="450">
        <f t="shared" si="10"/>
        <v>143</v>
      </c>
      <c r="B149" s="450" t="s">
        <v>437</v>
      </c>
      <c r="C149" s="450" t="s">
        <v>902</v>
      </c>
      <c r="D149" s="450" t="s">
        <v>1782</v>
      </c>
      <c r="E149" s="450" t="s">
        <v>436</v>
      </c>
      <c r="F149" s="450">
        <v>44309001</v>
      </c>
      <c r="G149" s="450" t="s">
        <v>436</v>
      </c>
      <c r="H149" s="450" t="s">
        <v>1783</v>
      </c>
      <c r="I149" s="450" t="s">
        <v>1782</v>
      </c>
      <c r="J149" s="450" t="s">
        <v>1286</v>
      </c>
      <c r="K149" s="450" t="s">
        <v>385</v>
      </c>
      <c r="L149" s="450"/>
      <c r="M149" s="450" t="str">
        <f>VLOOKUP(B149,'[6]TT SME 04.10.16'!$E$3:$G$69,3,0)</f>
        <v>Vùng 4</v>
      </c>
      <c r="N149" s="450" t="s">
        <v>1695</v>
      </c>
      <c r="O149" s="450">
        <v>3</v>
      </c>
      <c r="P149" s="450" t="s">
        <v>1696</v>
      </c>
      <c r="Q149" s="492" t="s">
        <v>1697</v>
      </c>
      <c r="R149" s="451" t="s">
        <v>1698</v>
      </c>
      <c r="S149" s="451" t="s">
        <v>3367</v>
      </c>
      <c r="T149" s="451" t="s">
        <v>3368</v>
      </c>
      <c r="U149" s="451" t="s">
        <v>3369</v>
      </c>
      <c r="V149" s="451"/>
      <c r="W149" s="451"/>
      <c r="X149" s="451"/>
      <c r="Y149" s="451"/>
      <c r="Z149" s="450" t="s">
        <v>1699</v>
      </c>
      <c r="AA149" s="450" t="s">
        <v>1784</v>
      </c>
      <c r="AB149" s="450" t="s">
        <v>1785</v>
      </c>
      <c r="AC149" s="450" t="s">
        <v>1786</v>
      </c>
      <c r="AD149" s="450" t="s">
        <v>1787</v>
      </c>
      <c r="AE149" s="450" t="s">
        <v>1788</v>
      </c>
      <c r="AF149" s="451" t="s">
        <v>3580</v>
      </c>
      <c r="AG149" s="502" t="s">
        <v>1789</v>
      </c>
      <c r="AH149" s="453" t="s">
        <v>1789</v>
      </c>
      <c r="AI149" s="503"/>
      <c r="AJ149" s="503"/>
      <c r="AK149" s="503"/>
      <c r="AL149" s="457">
        <f>+VLOOKUP(AM149,[7]Sheet2!$B$1:$F$224,5,FALSE)</f>
        <v>15</v>
      </c>
      <c r="AM149" s="433" t="s">
        <v>2594</v>
      </c>
      <c r="AN149" s="528"/>
      <c r="AO149" s="529"/>
      <c r="AP149" s="529"/>
      <c r="AQ149" s="529"/>
      <c r="AR149" s="533"/>
      <c r="AS149" s="533"/>
      <c r="AT149" s="533"/>
      <c r="AU149" s="529"/>
      <c r="AV149" s="529"/>
      <c r="AW149" s="529"/>
      <c r="AX149" s="103"/>
    </row>
    <row r="150" spans="1:50" s="104" customFormat="1" ht="34.5" hidden="1" customHeight="1">
      <c r="A150" s="450">
        <f t="shared" si="10"/>
        <v>144</v>
      </c>
      <c r="B150" s="457" t="s">
        <v>384</v>
      </c>
      <c r="C150" s="457" t="s">
        <v>913</v>
      </c>
      <c r="D150" s="457" t="s">
        <v>1790</v>
      </c>
      <c r="E150" s="457" t="s">
        <v>383</v>
      </c>
      <c r="F150" s="487">
        <v>44309001</v>
      </c>
      <c r="G150" s="457" t="s">
        <v>436</v>
      </c>
      <c r="H150" s="457" t="s">
        <v>1783</v>
      </c>
      <c r="I150" s="457" t="s">
        <v>1782</v>
      </c>
      <c r="J150" s="457" t="s">
        <v>1286</v>
      </c>
      <c r="K150" s="457" t="s">
        <v>385</v>
      </c>
      <c r="L150" s="457"/>
      <c r="M150" s="458"/>
      <c r="N150" s="458" t="s">
        <v>1695</v>
      </c>
      <c r="O150" s="458">
        <v>5</v>
      </c>
      <c r="P150" s="524" t="s">
        <v>1696</v>
      </c>
      <c r="Q150" s="526" t="s">
        <v>1697</v>
      </c>
      <c r="R150" s="497" t="s">
        <v>1698</v>
      </c>
      <c r="S150" s="497" t="s">
        <v>3367</v>
      </c>
      <c r="T150" s="497" t="s">
        <v>3368</v>
      </c>
      <c r="U150" s="497" t="s">
        <v>3369</v>
      </c>
      <c r="V150" s="497"/>
      <c r="W150" s="497"/>
      <c r="X150" s="497"/>
      <c r="Y150" s="497"/>
      <c r="Z150" s="487" t="s">
        <v>1699</v>
      </c>
      <c r="AA150" s="457" t="s">
        <v>1791</v>
      </c>
      <c r="AB150" s="457" t="s">
        <v>1792</v>
      </c>
      <c r="AC150" s="457" t="s">
        <v>1793</v>
      </c>
      <c r="AD150" s="457" t="s">
        <v>2827</v>
      </c>
      <c r="AE150" s="353" t="s">
        <v>3909</v>
      </c>
      <c r="AF150" s="463" t="s">
        <v>4027</v>
      </c>
      <c r="AG150" s="479" t="s">
        <v>1064</v>
      </c>
      <c r="AH150" s="471" t="s">
        <v>1064</v>
      </c>
      <c r="AI150" s="467"/>
      <c r="AJ150" s="467"/>
      <c r="AK150" s="467"/>
      <c r="AL150" s="457">
        <f>+VLOOKUP(AM150,[7]Sheet2!$B$1:$F$224,5,FALSE)</f>
        <v>9</v>
      </c>
      <c r="AM150" s="433" t="s">
        <v>2904</v>
      </c>
      <c r="AN150" s="528"/>
      <c r="AO150" s="529"/>
      <c r="AP150" s="529"/>
      <c r="AQ150" s="529"/>
      <c r="AR150" s="533"/>
      <c r="AS150" s="533"/>
      <c r="AT150" s="533"/>
      <c r="AU150" s="529"/>
      <c r="AV150" s="529"/>
      <c r="AW150" s="529"/>
      <c r="AX150" s="103"/>
    </row>
    <row r="151" spans="1:50" s="104" customFormat="1" ht="31.5" hidden="1">
      <c r="A151" s="450">
        <f t="shared" si="10"/>
        <v>145</v>
      </c>
      <c r="B151" s="457" t="s">
        <v>394</v>
      </c>
      <c r="C151" s="457" t="s">
        <v>913</v>
      </c>
      <c r="D151" s="457" t="s">
        <v>1794</v>
      </c>
      <c r="E151" s="457" t="s">
        <v>393</v>
      </c>
      <c r="F151" s="487">
        <v>44309001</v>
      </c>
      <c r="G151" s="457" t="s">
        <v>436</v>
      </c>
      <c r="H151" s="457" t="s">
        <v>1783</v>
      </c>
      <c r="I151" s="457" t="s">
        <v>1782</v>
      </c>
      <c r="J151" s="457" t="s">
        <v>1286</v>
      </c>
      <c r="K151" s="457" t="s">
        <v>385</v>
      </c>
      <c r="L151" s="457"/>
      <c r="M151" s="458"/>
      <c r="N151" s="458" t="s">
        <v>1695</v>
      </c>
      <c r="O151" s="458">
        <v>5</v>
      </c>
      <c r="P151" s="524" t="s">
        <v>1696</v>
      </c>
      <c r="Q151" s="526" t="s">
        <v>1697</v>
      </c>
      <c r="R151" s="497" t="s">
        <v>1698</v>
      </c>
      <c r="S151" s="497" t="s">
        <v>3367</v>
      </c>
      <c r="T151" s="497" t="s">
        <v>3368</v>
      </c>
      <c r="U151" s="497" t="s">
        <v>3369</v>
      </c>
      <c r="V151" s="497"/>
      <c r="W151" s="497"/>
      <c r="X151" s="497"/>
      <c r="Y151" s="497"/>
      <c r="Z151" s="487" t="s">
        <v>1699</v>
      </c>
      <c r="AA151" s="457" t="s">
        <v>1795</v>
      </c>
      <c r="AB151" s="457" t="s">
        <v>701</v>
      </c>
      <c r="AC151" s="457" t="s">
        <v>1796</v>
      </c>
      <c r="AD151" s="457" t="s">
        <v>3910</v>
      </c>
      <c r="AE151" s="353" t="s">
        <v>3911</v>
      </c>
      <c r="AF151" s="463" t="s">
        <v>4028</v>
      </c>
      <c r="AG151" s="479">
        <v>40559</v>
      </c>
      <c r="AH151" s="471">
        <v>40559</v>
      </c>
      <c r="AI151" s="467"/>
      <c r="AJ151" s="467"/>
      <c r="AK151" s="467"/>
      <c r="AL151" s="457">
        <f>+VLOOKUP(AM151,[7]Sheet2!$B$1:$F$224,5,FALSE)</f>
        <v>10</v>
      </c>
      <c r="AM151" s="433" t="s">
        <v>2915</v>
      </c>
      <c r="AN151" s="528"/>
      <c r="AO151" s="529"/>
      <c r="AP151" s="529"/>
      <c r="AQ151" s="529"/>
      <c r="AR151" s="533"/>
      <c r="AS151" s="533"/>
      <c r="AT151" s="533"/>
      <c r="AU151" s="529"/>
      <c r="AV151" s="529"/>
      <c r="AW151" s="529"/>
      <c r="AX151" s="103"/>
    </row>
    <row r="152" spans="1:50" s="104" customFormat="1" ht="45.75" hidden="1" customHeight="1">
      <c r="A152" s="450">
        <f t="shared" si="10"/>
        <v>146</v>
      </c>
      <c r="B152" s="457" t="s">
        <v>414</v>
      </c>
      <c r="C152" s="457" t="s">
        <v>913</v>
      </c>
      <c r="D152" s="457" t="s">
        <v>1797</v>
      </c>
      <c r="E152" s="457" t="s">
        <v>413</v>
      </c>
      <c r="F152" s="487">
        <v>44309001</v>
      </c>
      <c r="G152" s="457" t="s">
        <v>436</v>
      </c>
      <c r="H152" s="457" t="s">
        <v>1783</v>
      </c>
      <c r="I152" s="457" t="s">
        <v>1782</v>
      </c>
      <c r="J152" s="457" t="s">
        <v>1286</v>
      </c>
      <c r="K152" s="457" t="s">
        <v>385</v>
      </c>
      <c r="L152" s="457" t="s">
        <v>1798</v>
      </c>
      <c r="M152" s="458"/>
      <c r="N152" s="458" t="s">
        <v>1695</v>
      </c>
      <c r="O152" s="458">
        <v>4</v>
      </c>
      <c r="P152" s="524" t="s">
        <v>1696</v>
      </c>
      <c r="Q152" s="526" t="s">
        <v>1697</v>
      </c>
      <c r="R152" s="497" t="s">
        <v>1698</v>
      </c>
      <c r="S152" s="497" t="s">
        <v>3367</v>
      </c>
      <c r="T152" s="497" t="s">
        <v>3368</v>
      </c>
      <c r="U152" s="497" t="s">
        <v>3369</v>
      </c>
      <c r="V152" s="497"/>
      <c r="W152" s="497"/>
      <c r="X152" s="497"/>
      <c r="Y152" s="497"/>
      <c r="Z152" s="487" t="s">
        <v>1699</v>
      </c>
      <c r="AA152" s="457" t="s">
        <v>1799</v>
      </c>
      <c r="AB152" s="457" t="s">
        <v>1800</v>
      </c>
      <c r="AC152" s="457" t="s">
        <v>1801</v>
      </c>
      <c r="AD152" s="457" t="s">
        <v>1802</v>
      </c>
      <c r="AE152" s="457" t="s">
        <v>1803</v>
      </c>
      <c r="AF152" s="457" t="s">
        <v>1804</v>
      </c>
      <c r="AG152" s="479" t="s">
        <v>1805</v>
      </c>
      <c r="AH152" s="471" t="s">
        <v>1805</v>
      </c>
      <c r="AI152" s="467"/>
      <c r="AJ152" s="467"/>
      <c r="AK152" s="467"/>
      <c r="AL152" s="457">
        <f>+VLOOKUP(AM152,[7]Sheet2!$B$1:$F$224,5,FALSE)</f>
        <v>21</v>
      </c>
      <c r="AM152" s="433" t="s">
        <v>2939</v>
      </c>
      <c r="AN152" s="528"/>
      <c r="AO152" s="529"/>
      <c r="AP152" s="529"/>
      <c r="AQ152" s="529"/>
      <c r="AR152" s="533"/>
      <c r="AS152" s="533"/>
      <c r="AT152" s="533"/>
      <c r="AU152" s="529"/>
      <c r="AV152" s="529"/>
      <c r="AW152" s="529"/>
      <c r="AX152" s="103"/>
    </row>
    <row r="153" spans="1:50" s="104" customFormat="1" ht="39.75" hidden="1" customHeight="1">
      <c r="A153" s="450">
        <f t="shared" si="10"/>
        <v>147</v>
      </c>
      <c r="B153" s="450" t="s">
        <v>444</v>
      </c>
      <c r="C153" s="450" t="s">
        <v>902</v>
      </c>
      <c r="D153" s="450" t="s">
        <v>1806</v>
      </c>
      <c r="E153" s="450" t="s">
        <v>443</v>
      </c>
      <c r="F153" s="450">
        <v>45309001</v>
      </c>
      <c r="G153" s="450" t="s">
        <v>443</v>
      </c>
      <c r="H153" s="450" t="s">
        <v>1807</v>
      </c>
      <c r="I153" s="450" t="s">
        <v>1806</v>
      </c>
      <c r="J153" s="450" t="s">
        <v>1286</v>
      </c>
      <c r="K153" s="450" t="s">
        <v>410</v>
      </c>
      <c r="L153" s="450"/>
      <c r="M153" s="450" t="str">
        <f>VLOOKUP(B153,'[6]TT SME 04.10.16'!$E$3:$G$69,3,0)</f>
        <v>Vùng 4</v>
      </c>
      <c r="N153" s="450" t="s">
        <v>1695</v>
      </c>
      <c r="O153" s="450">
        <v>3</v>
      </c>
      <c r="P153" s="450" t="s">
        <v>1696</v>
      </c>
      <c r="Q153" s="492" t="s">
        <v>1697</v>
      </c>
      <c r="R153" s="451" t="s">
        <v>1698</v>
      </c>
      <c r="S153" s="451" t="s">
        <v>3367</v>
      </c>
      <c r="T153" s="451" t="s">
        <v>3368</v>
      </c>
      <c r="U153" s="451" t="s">
        <v>3369</v>
      </c>
      <c r="V153" s="451"/>
      <c r="W153" s="451"/>
      <c r="X153" s="451"/>
      <c r="Y153" s="451"/>
      <c r="Z153" s="450" t="s">
        <v>1699</v>
      </c>
      <c r="AA153" s="450" t="s">
        <v>1808</v>
      </c>
      <c r="AB153" s="450" t="s">
        <v>1809</v>
      </c>
      <c r="AC153" s="450" t="s">
        <v>1810</v>
      </c>
      <c r="AD153" s="450" t="s">
        <v>1811</v>
      </c>
      <c r="AE153" s="551" t="s">
        <v>1812</v>
      </c>
      <c r="AF153" s="450" t="s">
        <v>1813</v>
      </c>
      <c r="AG153" s="452" t="s">
        <v>1814</v>
      </c>
      <c r="AH153" s="453" t="s">
        <v>1815</v>
      </c>
      <c r="AI153" s="503"/>
      <c r="AJ153" s="503"/>
      <c r="AK153" s="503"/>
      <c r="AL153" s="457">
        <f>+VLOOKUP(AM153,[7]Sheet2!$B$1:$F$224,5,FALSE)</f>
        <v>19</v>
      </c>
      <c r="AM153" s="433" t="s">
        <v>2595</v>
      </c>
      <c r="AN153" s="528"/>
      <c r="AO153" s="529"/>
      <c r="AP153" s="529"/>
      <c r="AQ153" s="529"/>
      <c r="AR153" s="533"/>
      <c r="AS153" s="533"/>
      <c r="AT153" s="533"/>
      <c r="AU153" s="529"/>
      <c r="AV153" s="529"/>
      <c r="AW153" s="529"/>
      <c r="AX153" s="103"/>
    </row>
    <row r="154" spans="1:50" s="104" customFormat="1" ht="40.5" hidden="1" customHeight="1">
      <c r="A154" s="450">
        <f t="shared" si="10"/>
        <v>148</v>
      </c>
      <c r="B154" s="457" t="s">
        <v>409</v>
      </c>
      <c r="C154" s="457" t="s">
        <v>913</v>
      </c>
      <c r="D154" s="457" t="s">
        <v>1816</v>
      </c>
      <c r="E154" s="457" t="s">
        <v>408</v>
      </c>
      <c r="F154" s="487">
        <v>45309001</v>
      </c>
      <c r="G154" s="457" t="s">
        <v>443</v>
      </c>
      <c r="H154" s="457" t="s">
        <v>1807</v>
      </c>
      <c r="I154" s="457" t="s">
        <v>1806</v>
      </c>
      <c r="J154" s="457" t="s">
        <v>1286</v>
      </c>
      <c r="K154" s="457" t="s">
        <v>410</v>
      </c>
      <c r="L154" s="457" t="s">
        <v>1817</v>
      </c>
      <c r="M154" s="458"/>
      <c r="N154" s="458" t="s">
        <v>1695</v>
      </c>
      <c r="O154" s="458">
        <v>4</v>
      </c>
      <c r="P154" s="524" t="s">
        <v>1696</v>
      </c>
      <c r="Q154" s="524" t="s">
        <v>1696</v>
      </c>
      <c r="R154" s="497" t="s">
        <v>1698</v>
      </c>
      <c r="S154" s="497" t="s">
        <v>3367</v>
      </c>
      <c r="T154" s="497" t="s">
        <v>3368</v>
      </c>
      <c r="U154" s="497" t="s">
        <v>3369</v>
      </c>
      <c r="V154" s="497"/>
      <c r="W154" s="497"/>
      <c r="X154" s="497"/>
      <c r="Y154" s="497"/>
      <c r="Z154" s="487" t="s">
        <v>1699</v>
      </c>
      <c r="AA154" s="457" t="s">
        <v>1818</v>
      </c>
      <c r="AB154" s="457" t="s">
        <v>1819</v>
      </c>
      <c r="AC154" s="457" t="s">
        <v>1820</v>
      </c>
      <c r="AD154" s="457" t="s">
        <v>1821</v>
      </c>
      <c r="AE154" s="478" t="s">
        <v>1822</v>
      </c>
      <c r="AF154" s="463" t="s">
        <v>1823</v>
      </c>
      <c r="AG154" s="466">
        <v>41275</v>
      </c>
      <c r="AH154" s="471" t="s">
        <v>1824</v>
      </c>
      <c r="AI154" s="467"/>
      <c r="AJ154" s="467"/>
      <c r="AK154" s="467"/>
      <c r="AL154" s="457">
        <f>+VLOOKUP(AM154,[7]Sheet2!$B$1:$F$224,5,FALSE)</f>
        <v>23</v>
      </c>
      <c r="AM154" s="433" t="s">
        <v>2937</v>
      </c>
      <c r="AN154" s="528"/>
      <c r="AO154" s="529"/>
      <c r="AP154" s="529"/>
      <c r="AQ154" s="529"/>
      <c r="AR154" s="533"/>
      <c r="AS154" s="533"/>
      <c r="AT154" s="533"/>
      <c r="AU154" s="529"/>
      <c r="AV154" s="529"/>
      <c r="AW154" s="529"/>
      <c r="AX154" s="103"/>
    </row>
    <row r="155" spans="1:50" s="104" customFormat="1" ht="63" hidden="1" customHeight="1">
      <c r="A155" s="450">
        <f t="shared" si="10"/>
        <v>149</v>
      </c>
      <c r="B155" s="450" t="s">
        <v>441</v>
      </c>
      <c r="C155" s="450" t="s">
        <v>902</v>
      </c>
      <c r="D155" s="450" t="s">
        <v>1825</v>
      </c>
      <c r="E155" s="450" t="s">
        <v>440</v>
      </c>
      <c r="F155" s="450">
        <v>49309001</v>
      </c>
      <c r="G155" s="541" t="s">
        <v>440</v>
      </c>
      <c r="H155" s="541" t="s">
        <v>1826</v>
      </c>
      <c r="I155" s="450" t="s">
        <v>1825</v>
      </c>
      <c r="J155" s="450" t="s">
        <v>1286</v>
      </c>
      <c r="K155" s="450" t="s">
        <v>442</v>
      </c>
      <c r="L155" s="541" t="s">
        <v>1827</v>
      </c>
      <c r="M155" s="541"/>
      <c r="N155" s="450" t="s">
        <v>1695</v>
      </c>
      <c r="O155" s="450">
        <v>4</v>
      </c>
      <c r="P155" s="450" t="s">
        <v>1696</v>
      </c>
      <c r="Q155" s="492" t="s">
        <v>1697</v>
      </c>
      <c r="R155" s="451" t="s">
        <v>1698</v>
      </c>
      <c r="S155" s="451" t="s">
        <v>3367</v>
      </c>
      <c r="T155" s="451" t="s">
        <v>3368</v>
      </c>
      <c r="U155" s="451" t="s">
        <v>3369</v>
      </c>
      <c r="V155" s="451"/>
      <c r="W155" s="451"/>
      <c r="X155" s="451"/>
      <c r="Y155" s="451"/>
      <c r="Z155" s="450" t="s">
        <v>1699</v>
      </c>
      <c r="AA155" s="481" t="s">
        <v>6499</v>
      </c>
      <c r="AB155" s="450" t="s">
        <v>1828</v>
      </c>
      <c r="AC155" s="450" t="s">
        <v>1829</v>
      </c>
      <c r="AD155" s="450" t="s">
        <v>1830</v>
      </c>
      <c r="AE155" s="450" t="s">
        <v>1831</v>
      </c>
      <c r="AF155" s="450" t="s">
        <v>1832</v>
      </c>
      <c r="AG155" s="452">
        <v>41645</v>
      </c>
      <c r="AH155" s="453">
        <v>41645</v>
      </c>
      <c r="AI155" s="555"/>
      <c r="AJ155" s="555"/>
      <c r="AK155" s="503"/>
      <c r="AL155" s="457">
        <f>+VLOOKUP(AM155,[7]Sheet2!$B$1:$F$224,5,FALSE)</f>
        <v>25</v>
      </c>
      <c r="AM155" s="433" t="s">
        <v>2596</v>
      </c>
      <c r="AN155" s="528"/>
      <c r="AO155" s="529"/>
      <c r="AP155" s="529"/>
      <c r="AQ155" s="529"/>
      <c r="AR155" s="533"/>
      <c r="AS155" s="533"/>
      <c r="AT155" s="533"/>
      <c r="AU155" s="529"/>
      <c r="AV155" s="529"/>
      <c r="AW155" s="529"/>
      <c r="AX155" s="103"/>
    </row>
    <row r="156" spans="1:50" s="104" customFormat="1" ht="42" hidden="1" customHeight="1">
      <c r="A156" s="450">
        <f t="shared" si="10"/>
        <v>150</v>
      </c>
      <c r="B156" s="457" t="s">
        <v>4226</v>
      </c>
      <c r="C156" s="457" t="s">
        <v>913</v>
      </c>
      <c r="D156" s="457" t="s">
        <v>4263</v>
      </c>
      <c r="E156" s="457" t="s">
        <v>4228</v>
      </c>
      <c r="F156" s="487">
        <v>49309001</v>
      </c>
      <c r="G156" s="457" t="s">
        <v>440</v>
      </c>
      <c r="H156" s="457" t="s">
        <v>6032</v>
      </c>
      <c r="I156" s="457" t="s">
        <v>4624</v>
      </c>
      <c r="J156" s="457" t="s">
        <v>1286</v>
      </c>
      <c r="K156" s="457" t="s">
        <v>442</v>
      </c>
      <c r="L156" s="457"/>
      <c r="M156" s="458"/>
      <c r="N156" s="458" t="s">
        <v>1695</v>
      </c>
      <c r="O156" s="458"/>
      <c r="P156" s="487" t="s">
        <v>1696</v>
      </c>
      <c r="Q156" s="457" t="s">
        <v>1697</v>
      </c>
      <c r="R156" s="487" t="s">
        <v>1698</v>
      </c>
      <c r="S156" s="487" t="s">
        <v>3367</v>
      </c>
      <c r="T156" s="487" t="s">
        <v>3368</v>
      </c>
      <c r="U156" s="487" t="s">
        <v>3369</v>
      </c>
      <c r="V156" s="524"/>
      <c r="W156" s="487"/>
      <c r="X156" s="487"/>
      <c r="Y156" s="487"/>
      <c r="Z156" s="457" t="s">
        <v>1699</v>
      </c>
      <c r="AA156" s="457" t="s">
        <v>6500</v>
      </c>
      <c r="AB156" s="457" t="s">
        <v>6033</v>
      </c>
      <c r="AC156" s="457"/>
      <c r="AD156" s="457" t="s">
        <v>6034</v>
      </c>
      <c r="AE156" s="478" t="s">
        <v>6035</v>
      </c>
      <c r="AF156" s="457" t="s">
        <v>6036</v>
      </c>
      <c r="AG156" s="466">
        <v>44113</v>
      </c>
      <c r="AH156" s="568" t="s">
        <v>6501</v>
      </c>
      <c r="AI156" s="467"/>
      <c r="AJ156" s="467"/>
      <c r="AK156" s="480"/>
      <c r="AL156" s="457"/>
      <c r="AM156" s="433"/>
      <c r="AN156" s="528"/>
      <c r="AO156" s="529"/>
      <c r="AP156" s="529"/>
      <c r="AQ156" s="529"/>
      <c r="AR156" s="533"/>
      <c r="AS156" s="533"/>
      <c r="AT156" s="533"/>
      <c r="AU156" s="529"/>
      <c r="AV156" s="529"/>
      <c r="AW156" s="529"/>
      <c r="AX156" s="103"/>
    </row>
    <row r="157" spans="1:50" s="104" customFormat="1" ht="47.25">
      <c r="A157" s="450">
        <f t="shared" si="10"/>
        <v>151</v>
      </c>
      <c r="B157" s="450" t="s">
        <v>475</v>
      </c>
      <c r="C157" s="450" t="s">
        <v>902</v>
      </c>
      <c r="D157" s="450" t="s">
        <v>1833</v>
      </c>
      <c r="E157" s="450" t="s">
        <v>474</v>
      </c>
      <c r="F157" s="450">
        <v>79309001</v>
      </c>
      <c r="G157" s="450" t="s">
        <v>474</v>
      </c>
      <c r="H157" s="450" t="s">
        <v>1834</v>
      </c>
      <c r="I157" s="450" t="s">
        <v>1835</v>
      </c>
      <c r="J157" s="450" t="s">
        <v>905</v>
      </c>
      <c r="K157" s="450" t="s">
        <v>2597</v>
      </c>
      <c r="L157" s="450" t="s">
        <v>1836</v>
      </c>
      <c r="M157" s="450" t="str">
        <f>VLOOKUP(B157,'[6]TT SME 04.10.16'!$E$3:$G$69,3,0)</f>
        <v>Vùng 6</v>
      </c>
      <c r="N157" s="450" t="s">
        <v>1837</v>
      </c>
      <c r="O157" s="450" t="s">
        <v>964</v>
      </c>
      <c r="P157" s="450" t="s">
        <v>3187</v>
      </c>
      <c r="Q157" s="450" t="s">
        <v>3188</v>
      </c>
      <c r="R157" s="450" t="s">
        <v>3189</v>
      </c>
      <c r="S157" s="450"/>
      <c r="T157" s="450"/>
      <c r="U157" s="450"/>
      <c r="V157" s="450"/>
      <c r="W157" s="450"/>
      <c r="X157" s="450"/>
      <c r="Y157" s="450"/>
      <c r="Z157" s="450" t="s">
        <v>1838</v>
      </c>
      <c r="AA157" s="450" t="s">
        <v>476</v>
      </c>
      <c r="AB157" s="450" t="s">
        <v>1839</v>
      </c>
      <c r="AC157" s="450" t="s">
        <v>1840</v>
      </c>
      <c r="AD157" s="450" t="s">
        <v>1841</v>
      </c>
      <c r="AE157" s="450" t="s">
        <v>1842</v>
      </c>
      <c r="AF157" s="450" t="s">
        <v>1843</v>
      </c>
      <c r="AG157" s="452" t="s">
        <v>1844</v>
      </c>
      <c r="AH157" s="453" t="s">
        <v>1844</v>
      </c>
      <c r="AI157" s="454"/>
      <c r="AJ157" s="454"/>
      <c r="AK157" s="454"/>
      <c r="AL157" s="457">
        <f>+VLOOKUP(AM157,[7]Sheet2!$B$1:$F$224,5,FALSE)</f>
        <v>107</v>
      </c>
      <c r="AM157" s="433" t="s">
        <v>452</v>
      </c>
      <c r="AN157" s="528"/>
      <c r="AO157" s="529"/>
      <c r="AP157" s="529"/>
      <c r="AQ157" s="529"/>
      <c r="AR157" s="533"/>
      <c r="AS157" s="533"/>
      <c r="AT157" s="533"/>
      <c r="AU157" s="529"/>
      <c r="AV157" s="529"/>
      <c r="AW157" s="529"/>
      <c r="AX157" s="103"/>
    </row>
    <row r="158" spans="1:50" s="104" customFormat="1" ht="31.5">
      <c r="A158" s="450">
        <f t="shared" si="10"/>
        <v>152</v>
      </c>
      <c r="B158" s="457" t="s">
        <v>484</v>
      </c>
      <c r="C158" s="457" t="s">
        <v>913</v>
      </c>
      <c r="D158" s="457" t="s">
        <v>1845</v>
      </c>
      <c r="E158" s="457" t="s">
        <v>483</v>
      </c>
      <c r="F158" s="487">
        <v>79309001</v>
      </c>
      <c r="G158" s="457" t="s">
        <v>474</v>
      </c>
      <c r="H158" s="457" t="s">
        <v>1834</v>
      </c>
      <c r="I158" s="457" t="s">
        <v>1835</v>
      </c>
      <c r="J158" s="457" t="s">
        <v>905</v>
      </c>
      <c r="K158" s="457" t="s">
        <v>2597</v>
      </c>
      <c r="L158" s="457"/>
      <c r="M158" s="458"/>
      <c r="N158" s="458" t="s">
        <v>1837</v>
      </c>
      <c r="O158" s="458">
        <v>5</v>
      </c>
      <c r="P158" s="487" t="s">
        <v>3187</v>
      </c>
      <c r="Q158" s="457" t="s">
        <v>3188</v>
      </c>
      <c r="R158" s="487" t="s">
        <v>3189</v>
      </c>
      <c r="S158" s="487"/>
      <c r="T158" s="487"/>
      <c r="U158" s="487"/>
      <c r="V158" s="524" t="s">
        <v>4369</v>
      </c>
      <c r="W158" s="462" t="s">
        <v>3445</v>
      </c>
      <c r="X158" s="462" t="s">
        <v>3446</v>
      </c>
      <c r="Y158" s="462" t="s">
        <v>3447</v>
      </c>
      <c r="Z158" s="457" t="s">
        <v>1838</v>
      </c>
      <c r="AA158" s="457" t="s">
        <v>2630</v>
      </c>
      <c r="AB158" s="457" t="s">
        <v>1846</v>
      </c>
      <c r="AC158" s="457" t="s">
        <v>1847</v>
      </c>
      <c r="AD158" s="457" t="s">
        <v>3370</v>
      </c>
      <c r="AE158" s="478" t="s">
        <v>3371</v>
      </c>
      <c r="AF158" s="457">
        <v>975413488</v>
      </c>
      <c r="AG158" s="466" t="s">
        <v>1848</v>
      </c>
      <c r="AH158" s="475" t="s">
        <v>1848</v>
      </c>
      <c r="AI158" s="467"/>
      <c r="AJ158" s="467"/>
      <c r="AK158" s="480" t="s">
        <v>3448</v>
      </c>
      <c r="AL158" s="457">
        <f>+VLOOKUP(AM158,[7]Sheet2!$B$1:$F$224,5,FALSE)</f>
        <v>2</v>
      </c>
      <c r="AM158" s="433" t="s">
        <v>2963</v>
      </c>
      <c r="AN158" s="528"/>
      <c r="AO158" s="529"/>
      <c r="AP158" s="529"/>
      <c r="AQ158" s="529"/>
      <c r="AR158" s="533"/>
      <c r="AS158" s="533"/>
      <c r="AT158" s="533"/>
      <c r="AU158" s="529"/>
      <c r="AV158" s="529"/>
      <c r="AW158" s="529"/>
      <c r="AX158" s="103"/>
    </row>
    <row r="159" spans="1:50" s="104" customFormat="1" ht="45.75" customHeight="1">
      <c r="A159" s="450">
        <f t="shared" si="10"/>
        <v>153</v>
      </c>
      <c r="B159" s="457" t="s">
        <v>521</v>
      </c>
      <c r="C159" s="457" t="s">
        <v>913</v>
      </c>
      <c r="D159" s="457" t="s">
        <v>1849</v>
      </c>
      <c r="E159" s="457" t="s">
        <v>520</v>
      </c>
      <c r="F159" s="487">
        <v>79309001</v>
      </c>
      <c r="G159" s="457" t="s">
        <v>474</v>
      </c>
      <c r="H159" s="457" t="s">
        <v>1834</v>
      </c>
      <c r="I159" s="457" t="s">
        <v>1835</v>
      </c>
      <c r="J159" s="457" t="s">
        <v>905</v>
      </c>
      <c r="K159" s="457" t="s">
        <v>2597</v>
      </c>
      <c r="L159" s="457" t="s">
        <v>1850</v>
      </c>
      <c r="M159" s="458" t="str">
        <f>VLOOKUP(B159,'[6]TT SME 04.10.16'!$E$3:$G$69,3,0)</f>
        <v>Vùng 6</v>
      </c>
      <c r="N159" s="458" t="s">
        <v>1837</v>
      </c>
      <c r="O159" s="458">
        <v>5</v>
      </c>
      <c r="P159" s="487" t="s">
        <v>3187</v>
      </c>
      <c r="Q159" s="457" t="s">
        <v>3188</v>
      </c>
      <c r="R159" s="487" t="s">
        <v>3189</v>
      </c>
      <c r="S159" s="487"/>
      <c r="T159" s="487"/>
      <c r="U159" s="487"/>
      <c r="V159" s="524" t="s">
        <v>4388</v>
      </c>
      <c r="W159" s="462" t="s">
        <v>3584</v>
      </c>
      <c r="X159" s="462" t="s">
        <v>3585</v>
      </c>
      <c r="Y159" s="462" t="s">
        <v>3586</v>
      </c>
      <c r="Z159" s="457" t="s">
        <v>1838</v>
      </c>
      <c r="AA159" s="457" t="s">
        <v>2631</v>
      </c>
      <c r="AB159" s="457" t="s">
        <v>1851</v>
      </c>
      <c r="AC159" s="457" t="s">
        <v>1173</v>
      </c>
      <c r="AD159" s="457" t="s">
        <v>3449</v>
      </c>
      <c r="AE159" s="457" t="s">
        <v>3450</v>
      </c>
      <c r="AF159" s="457" t="s">
        <v>3451</v>
      </c>
      <c r="AG159" s="466">
        <v>38029</v>
      </c>
      <c r="AH159" s="471" t="s">
        <v>1852</v>
      </c>
      <c r="AI159" s="467"/>
      <c r="AJ159" s="467"/>
      <c r="AK159" s="480" t="s">
        <v>3448</v>
      </c>
      <c r="AL159" s="457">
        <f>+VLOOKUP(AM159,[7]Sheet2!$B$1:$F$224,5,FALSE)</f>
        <v>22</v>
      </c>
      <c r="AM159" s="433" t="s">
        <v>3038</v>
      </c>
      <c r="AN159" s="528"/>
      <c r="AO159" s="529"/>
      <c r="AP159" s="529"/>
      <c r="AQ159" s="529"/>
      <c r="AR159" s="533"/>
      <c r="AS159" s="533"/>
      <c r="AT159" s="533"/>
      <c r="AU159" s="529"/>
      <c r="AV159" s="529"/>
      <c r="AW159" s="529"/>
      <c r="AX159" s="103"/>
    </row>
    <row r="160" spans="1:50" s="104" customFormat="1" ht="38.25" customHeight="1">
      <c r="A160" s="450">
        <f t="shared" si="10"/>
        <v>154</v>
      </c>
      <c r="B160" s="457" t="s">
        <v>481</v>
      </c>
      <c r="C160" s="457" t="s">
        <v>913</v>
      </c>
      <c r="D160" s="457" t="s">
        <v>1853</v>
      </c>
      <c r="E160" s="457" t="s">
        <v>480</v>
      </c>
      <c r="F160" s="487">
        <v>79309001</v>
      </c>
      <c r="G160" s="457" t="s">
        <v>474</v>
      </c>
      <c r="H160" s="457" t="s">
        <v>1834</v>
      </c>
      <c r="I160" s="457" t="s">
        <v>1835</v>
      </c>
      <c r="J160" s="457" t="s">
        <v>905</v>
      </c>
      <c r="K160" s="457" t="s">
        <v>2597</v>
      </c>
      <c r="L160" s="457" t="s">
        <v>1854</v>
      </c>
      <c r="M160" s="458"/>
      <c r="N160" s="458" t="s">
        <v>1837</v>
      </c>
      <c r="O160" s="458">
        <v>5</v>
      </c>
      <c r="P160" s="487" t="s">
        <v>3187</v>
      </c>
      <c r="Q160" s="353" t="s">
        <v>3188</v>
      </c>
      <c r="R160" s="487">
        <v>908972568</v>
      </c>
      <c r="S160" s="487"/>
      <c r="T160" s="487"/>
      <c r="U160" s="487"/>
      <c r="V160" s="524" t="s">
        <v>4369</v>
      </c>
      <c r="W160" s="462" t="s">
        <v>3445</v>
      </c>
      <c r="X160" s="462" t="s">
        <v>3446</v>
      </c>
      <c r="Y160" s="462" t="s">
        <v>3447</v>
      </c>
      <c r="Z160" s="457" t="s">
        <v>1838</v>
      </c>
      <c r="AA160" s="457" t="s">
        <v>2632</v>
      </c>
      <c r="AB160" s="457" t="s">
        <v>1855</v>
      </c>
      <c r="AC160" s="457" t="s">
        <v>1856</v>
      </c>
      <c r="AD160" s="554" t="s">
        <v>1079</v>
      </c>
      <c r="AE160" s="457" t="s">
        <v>4257</v>
      </c>
      <c r="AF160" s="457" t="s">
        <v>4258</v>
      </c>
      <c r="AG160" s="466" t="s">
        <v>1857</v>
      </c>
      <c r="AH160" s="471" t="s">
        <v>1857</v>
      </c>
      <c r="AI160" s="467"/>
      <c r="AJ160" s="467"/>
      <c r="AK160" s="569" t="s">
        <v>3177</v>
      </c>
      <c r="AL160" s="457">
        <f>+VLOOKUP(AM160,[7]Sheet2!$B$1:$F$224,5,FALSE)</f>
        <v>3</v>
      </c>
      <c r="AM160" s="433" t="s">
        <v>3098</v>
      </c>
      <c r="AN160" s="528"/>
      <c r="AO160" s="529"/>
      <c r="AP160" s="529"/>
      <c r="AQ160" s="529"/>
      <c r="AR160" s="533"/>
      <c r="AS160" s="533"/>
      <c r="AT160" s="533"/>
      <c r="AU160" s="529"/>
      <c r="AV160" s="529"/>
      <c r="AW160" s="529"/>
      <c r="AX160" s="103"/>
    </row>
    <row r="161" spans="1:50" s="104" customFormat="1" ht="47.25" customHeight="1">
      <c r="A161" s="450">
        <f t="shared" si="10"/>
        <v>155</v>
      </c>
      <c r="B161" s="457" t="s">
        <v>501</v>
      </c>
      <c r="C161" s="457" t="s">
        <v>913</v>
      </c>
      <c r="D161" s="457" t="s">
        <v>1858</v>
      </c>
      <c r="E161" s="457" t="s">
        <v>500</v>
      </c>
      <c r="F161" s="487">
        <v>79309001</v>
      </c>
      <c r="G161" s="457" t="s">
        <v>474</v>
      </c>
      <c r="H161" s="457" t="s">
        <v>1834</v>
      </c>
      <c r="I161" s="457" t="s">
        <v>1835</v>
      </c>
      <c r="J161" s="457" t="s">
        <v>905</v>
      </c>
      <c r="K161" s="457" t="s">
        <v>2597</v>
      </c>
      <c r="L161" s="457"/>
      <c r="M161" s="458" t="s">
        <v>682</v>
      </c>
      <c r="N161" s="458" t="s">
        <v>1837</v>
      </c>
      <c r="O161" s="458">
        <v>1</v>
      </c>
      <c r="P161" s="487" t="s">
        <v>3187</v>
      </c>
      <c r="Q161" s="457" t="s">
        <v>3188</v>
      </c>
      <c r="R161" s="487" t="s">
        <v>3189</v>
      </c>
      <c r="S161" s="487"/>
      <c r="T161" s="487"/>
      <c r="U161" s="487"/>
      <c r="V161" s="524"/>
      <c r="W161" s="487"/>
      <c r="X161" s="487"/>
      <c r="Y161" s="487"/>
      <c r="Z161" s="457" t="s">
        <v>1838</v>
      </c>
      <c r="AA161" s="457" t="s">
        <v>2633</v>
      </c>
      <c r="AB161" s="457" t="s">
        <v>1859</v>
      </c>
      <c r="AC161" s="457" t="s">
        <v>1860</v>
      </c>
      <c r="AD161" s="554" t="s">
        <v>1927</v>
      </c>
      <c r="AE161" s="554" t="s">
        <v>4030</v>
      </c>
      <c r="AF161" s="457"/>
      <c r="AG161" s="466">
        <v>39302</v>
      </c>
      <c r="AH161" s="471" t="s">
        <v>1210</v>
      </c>
      <c r="AI161" s="467"/>
      <c r="AJ161" s="467"/>
      <c r="AK161" s="467"/>
      <c r="AL161" s="457">
        <f>+VLOOKUP(AM161,[7]Sheet2!$B$1:$F$224,5,FALSE)</f>
        <v>27</v>
      </c>
      <c r="AM161" s="433" t="s">
        <v>3012</v>
      </c>
      <c r="AN161" s="528"/>
      <c r="AO161" s="529"/>
      <c r="AP161" s="529"/>
      <c r="AQ161" s="529"/>
      <c r="AR161" s="533"/>
      <c r="AS161" s="533"/>
      <c r="AT161" s="533"/>
      <c r="AU161" s="529"/>
      <c r="AV161" s="529"/>
      <c r="AW161" s="529"/>
      <c r="AX161" s="103"/>
    </row>
    <row r="162" spans="1:50" s="104" customFormat="1" ht="47.25">
      <c r="A162" s="450">
        <f t="shared" si="10"/>
        <v>156</v>
      </c>
      <c r="B162" s="457" t="s">
        <v>518</v>
      </c>
      <c r="C162" s="457" t="s">
        <v>913</v>
      </c>
      <c r="D162" s="457" t="s">
        <v>1862</v>
      </c>
      <c r="E162" s="457" t="s">
        <v>517</v>
      </c>
      <c r="F162" s="487">
        <v>79309001</v>
      </c>
      <c r="G162" s="457" t="s">
        <v>474</v>
      </c>
      <c r="H162" s="457" t="s">
        <v>1834</v>
      </c>
      <c r="I162" s="457" t="s">
        <v>1835</v>
      </c>
      <c r="J162" s="457" t="s">
        <v>905</v>
      </c>
      <c r="K162" s="457" t="s">
        <v>2597</v>
      </c>
      <c r="L162" s="457" t="s">
        <v>1863</v>
      </c>
      <c r="M162" s="458"/>
      <c r="N162" s="458" t="s">
        <v>1837</v>
      </c>
      <c r="O162" s="458">
        <v>5</v>
      </c>
      <c r="P162" s="487" t="s">
        <v>3187</v>
      </c>
      <c r="Q162" s="457" t="s">
        <v>3188</v>
      </c>
      <c r="R162" s="487" t="s">
        <v>3189</v>
      </c>
      <c r="S162" s="487"/>
      <c r="T162" s="487"/>
      <c r="U162" s="487"/>
      <c r="V162" s="524" t="s">
        <v>4388</v>
      </c>
      <c r="W162" s="462" t="s">
        <v>3584</v>
      </c>
      <c r="X162" s="462" t="s">
        <v>3585</v>
      </c>
      <c r="Y162" s="462" t="s">
        <v>3586</v>
      </c>
      <c r="Z162" s="457" t="s">
        <v>1838</v>
      </c>
      <c r="AA162" s="457" t="s">
        <v>519</v>
      </c>
      <c r="AB162" s="457" t="s">
        <v>1864</v>
      </c>
      <c r="AC162" s="457" t="s">
        <v>1865</v>
      </c>
      <c r="AD162" s="554" t="s">
        <v>3834</v>
      </c>
      <c r="AE162" s="554" t="s">
        <v>3836</v>
      </c>
      <c r="AF162" s="554" t="s">
        <v>3835</v>
      </c>
      <c r="AG162" s="466">
        <v>40517</v>
      </c>
      <c r="AH162" s="471">
        <v>40517</v>
      </c>
      <c r="AI162" s="467"/>
      <c r="AJ162" s="467"/>
      <c r="AK162" s="467"/>
      <c r="AL162" s="457">
        <f>+VLOOKUP(AM162,[7]Sheet2!$B$1:$F$224,5,FALSE)</f>
        <v>3</v>
      </c>
      <c r="AM162" s="433" t="s">
        <v>3033</v>
      </c>
      <c r="AN162" s="528"/>
      <c r="AO162" s="529"/>
      <c r="AP162" s="529"/>
      <c r="AQ162" s="529"/>
      <c r="AR162" s="533"/>
      <c r="AS162" s="533"/>
      <c r="AT162" s="533"/>
      <c r="AU162" s="529"/>
      <c r="AV162" s="529"/>
      <c r="AW162" s="529"/>
      <c r="AX162" s="103"/>
    </row>
    <row r="163" spans="1:50" s="104" customFormat="1" ht="46.5" customHeight="1">
      <c r="A163" s="450">
        <f t="shared" si="10"/>
        <v>157</v>
      </c>
      <c r="B163" s="457" t="s">
        <v>504</v>
      </c>
      <c r="C163" s="457" t="s">
        <v>913</v>
      </c>
      <c r="D163" s="457" t="s">
        <v>1866</v>
      </c>
      <c r="E163" s="457" t="s">
        <v>503</v>
      </c>
      <c r="F163" s="487">
        <v>79309001</v>
      </c>
      <c r="G163" s="457" t="s">
        <v>474</v>
      </c>
      <c r="H163" s="457" t="s">
        <v>1834</v>
      </c>
      <c r="I163" s="457" t="s">
        <v>1835</v>
      </c>
      <c r="J163" s="457" t="s">
        <v>973</v>
      </c>
      <c r="K163" s="457" t="s">
        <v>2597</v>
      </c>
      <c r="L163" s="457" t="s">
        <v>1867</v>
      </c>
      <c r="M163" s="458"/>
      <c r="N163" s="458" t="s">
        <v>1837</v>
      </c>
      <c r="O163" s="458">
        <v>5</v>
      </c>
      <c r="P163" s="487" t="s">
        <v>3187</v>
      </c>
      <c r="Q163" s="457" t="s">
        <v>3188</v>
      </c>
      <c r="R163" s="487" t="s">
        <v>3189</v>
      </c>
      <c r="S163" s="487"/>
      <c r="T163" s="487"/>
      <c r="U163" s="487"/>
      <c r="V163" s="524" t="s">
        <v>4369</v>
      </c>
      <c r="W163" s="462" t="s">
        <v>3445</v>
      </c>
      <c r="X163" s="462" t="s">
        <v>3446</v>
      </c>
      <c r="Y163" s="462" t="s">
        <v>3447</v>
      </c>
      <c r="Z163" s="457" t="s">
        <v>1838</v>
      </c>
      <c r="AA163" s="457" t="s">
        <v>2634</v>
      </c>
      <c r="AB163" s="457" t="s">
        <v>1868</v>
      </c>
      <c r="AC163" s="457" t="s">
        <v>1869</v>
      </c>
      <c r="AD163" s="554" t="s">
        <v>1079</v>
      </c>
      <c r="AE163" s="457" t="s">
        <v>4257</v>
      </c>
      <c r="AF163" s="457" t="s">
        <v>4258</v>
      </c>
      <c r="AG163" s="466">
        <v>41197</v>
      </c>
      <c r="AH163" s="471" t="s">
        <v>1870</v>
      </c>
      <c r="AI163" s="467"/>
      <c r="AJ163" s="467"/>
      <c r="AK163" s="480" t="s">
        <v>3177</v>
      </c>
      <c r="AL163" s="457">
        <f>VLOOKUP(AM163,[7]Sheet2!B2:F540,5,FALSE)</f>
        <v>4</v>
      </c>
      <c r="AM163" s="433" t="s">
        <v>3013</v>
      </c>
      <c r="AN163" s="528"/>
      <c r="AO163" s="529"/>
      <c r="AP163" s="529"/>
      <c r="AQ163" s="529"/>
      <c r="AR163" s="533"/>
      <c r="AS163" s="533"/>
      <c r="AT163" s="533"/>
      <c r="AU163" s="529"/>
      <c r="AV163" s="529"/>
      <c r="AW163" s="529"/>
      <c r="AX163" s="103"/>
    </row>
    <row r="164" spans="1:50" s="104" customFormat="1" ht="51" customHeight="1">
      <c r="A164" s="450">
        <f t="shared" si="10"/>
        <v>158</v>
      </c>
      <c r="B164" s="457" t="s">
        <v>492</v>
      </c>
      <c r="C164" s="457" t="s">
        <v>913</v>
      </c>
      <c r="D164" s="457" t="s">
        <v>1871</v>
      </c>
      <c r="E164" s="457" t="s">
        <v>491</v>
      </c>
      <c r="F164" s="487">
        <v>79309001</v>
      </c>
      <c r="G164" s="457" t="s">
        <v>474</v>
      </c>
      <c r="H164" s="457" t="s">
        <v>1834</v>
      </c>
      <c r="I164" s="457" t="s">
        <v>1835</v>
      </c>
      <c r="J164" s="457" t="s">
        <v>905</v>
      </c>
      <c r="K164" s="457" t="s">
        <v>2597</v>
      </c>
      <c r="L164" s="457" t="s">
        <v>1872</v>
      </c>
      <c r="M164" s="458"/>
      <c r="N164" s="458" t="s">
        <v>1837</v>
      </c>
      <c r="O164" s="458">
        <v>5</v>
      </c>
      <c r="P164" s="487" t="s">
        <v>3187</v>
      </c>
      <c r="Q164" s="457" t="s">
        <v>3188</v>
      </c>
      <c r="R164" s="487" t="s">
        <v>3189</v>
      </c>
      <c r="S164" s="487"/>
      <c r="T164" s="487"/>
      <c r="U164" s="487"/>
      <c r="V164" s="524" t="s">
        <v>4388</v>
      </c>
      <c r="W164" s="462" t="s">
        <v>3584</v>
      </c>
      <c r="X164" s="462" t="s">
        <v>3585</v>
      </c>
      <c r="Y164" s="462" t="s">
        <v>3586</v>
      </c>
      <c r="Z164" s="457" t="s">
        <v>1838</v>
      </c>
      <c r="AA164" s="457" t="s">
        <v>2635</v>
      </c>
      <c r="AB164" s="457" t="s">
        <v>1873</v>
      </c>
      <c r="AC164" s="457" t="s">
        <v>1874</v>
      </c>
      <c r="AD164" s="457" t="s">
        <v>3449</v>
      </c>
      <c r="AE164" s="457" t="s">
        <v>3450</v>
      </c>
      <c r="AF164" s="463" t="s">
        <v>3581</v>
      </c>
      <c r="AG164" s="466" t="s">
        <v>1875</v>
      </c>
      <c r="AH164" s="471" t="s">
        <v>1876</v>
      </c>
      <c r="AI164" s="467"/>
      <c r="AJ164" s="467"/>
      <c r="AK164" s="480" t="s">
        <v>3177</v>
      </c>
      <c r="AL164" s="457">
        <f>VLOOKUP(AM164,[7]Sheet2!B3:F541,5,FALSE)</f>
        <v>3</v>
      </c>
      <c r="AM164" s="433" t="s">
        <v>2981</v>
      </c>
      <c r="AN164" s="528"/>
      <c r="AO164" s="529"/>
      <c r="AP164" s="529"/>
      <c r="AQ164" s="529"/>
      <c r="AR164" s="533"/>
      <c r="AS164" s="533"/>
      <c r="AT164" s="533"/>
      <c r="AU164" s="529"/>
      <c r="AV164" s="529"/>
      <c r="AW164" s="529"/>
      <c r="AX164" s="103"/>
    </row>
    <row r="165" spans="1:50" s="104" customFormat="1" ht="42" customHeight="1">
      <c r="A165" s="450">
        <f t="shared" si="10"/>
        <v>159</v>
      </c>
      <c r="B165" s="457" t="s">
        <v>510</v>
      </c>
      <c r="C165" s="457" t="s">
        <v>913</v>
      </c>
      <c r="D165" s="457" t="s">
        <v>1877</v>
      </c>
      <c r="E165" s="457" t="s">
        <v>509</v>
      </c>
      <c r="F165" s="487">
        <v>79309001</v>
      </c>
      <c r="G165" s="457" t="s">
        <v>474</v>
      </c>
      <c r="H165" s="457" t="s">
        <v>1834</v>
      </c>
      <c r="I165" s="457" t="s">
        <v>1835</v>
      </c>
      <c r="J165" s="457" t="s">
        <v>905</v>
      </c>
      <c r="K165" s="457" t="s">
        <v>2597</v>
      </c>
      <c r="L165" s="457"/>
      <c r="M165" s="458"/>
      <c r="N165" s="458" t="s">
        <v>1837</v>
      </c>
      <c r="O165" s="458">
        <v>2</v>
      </c>
      <c r="P165" s="487" t="s">
        <v>3187</v>
      </c>
      <c r="Q165" s="457" t="s">
        <v>3188</v>
      </c>
      <c r="R165" s="487" t="s">
        <v>3189</v>
      </c>
      <c r="S165" s="487"/>
      <c r="T165" s="487"/>
      <c r="U165" s="487"/>
      <c r="V165" s="524" t="s">
        <v>4353</v>
      </c>
      <c r="W165" s="462" t="s">
        <v>4355</v>
      </c>
      <c r="X165" s="462" t="s">
        <v>4356</v>
      </c>
      <c r="Y165" s="462" t="s">
        <v>4357</v>
      </c>
      <c r="Z165" s="457" t="s">
        <v>1838</v>
      </c>
      <c r="AA165" s="457" t="s">
        <v>2636</v>
      </c>
      <c r="AB165" s="457" t="s">
        <v>1878</v>
      </c>
      <c r="AC165" s="457" t="s">
        <v>1879</v>
      </c>
      <c r="AD165" s="554" t="s">
        <v>3197</v>
      </c>
      <c r="AE165" s="554" t="s">
        <v>3198</v>
      </c>
      <c r="AF165" s="554" t="s">
        <v>3199</v>
      </c>
      <c r="AG165" s="466">
        <v>40863</v>
      </c>
      <c r="AH165" s="471" t="s">
        <v>1880</v>
      </c>
      <c r="AI165" s="467"/>
      <c r="AJ165" s="467"/>
      <c r="AK165" s="480" t="s">
        <v>3177</v>
      </c>
      <c r="AL165" s="457">
        <f>VLOOKUP(AM165,[7]Sheet2!B4:F542,5,FALSE)</f>
        <v>3</v>
      </c>
      <c r="AM165" s="433" t="s">
        <v>3019</v>
      </c>
      <c r="AN165" s="528"/>
      <c r="AO165" s="529"/>
      <c r="AP165" s="529"/>
      <c r="AQ165" s="529"/>
      <c r="AR165" s="533"/>
      <c r="AS165" s="533"/>
      <c r="AT165" s="533"/>
      <c r="AU165" s="529"/>
      <c r="AV165" s="529"/>
      <c r="AW165" s="529"/>
      <c r="AX165" s="103"/>
    </row>
    <row r="166" spans="1:50" s="104" customFormat="1" ht="47.25">
      <c r="A166" s="450">
        <f t="shared" si="10"/>
        <v>160</v>
      </c>
      <c r="B166" s="457" t="s">
        <v>472</v>
      </c>
      <c r="C166" s="457" t="s">
        <v>913</v>
      </c>
      <c r="D166" s="457" t="s">
        <v>1881</v>
      </c>
      <c r="E166" s="457" t="s">
        <v>471</v>
      </c>
      <c r="F166" s="487">
        <v>79309001</v>
      </c>
      <c r="G166" s="457" t="s">
        <v>474</v>
      </c>
      <c r="H166" s="457" t="s">
        <v>1834</v>
      </c>
      <c r="I166" s="457" t="s">
        <v>1835</v>
      </c>
      <c r="J166" s="457" t="s">
        <v>905</v>
      </c>
      <c r="K166" s="457" t="s">
        <v>2597</v>
      </c>
      <c r="L166" s="457"/>
      <c r="M166" s="458"/>
      <c r="N166" s="458" t="s">
        <v>1837</v>
      </c>
      <c r="O166" s="458">
        <v>5</v>
      </c>
      <c r="P166" s="487" t="s">
        <v>3187</v>
      </c>
      <c r="Q166" s="457" t="s">
        <v>3188</v>
      </c>
      <c r="R166" s="487" t="s">
        <v>3189</v>
      </c>
      <c r="S166" s="487"/>
      <c r="T166" s="487"/>
      <c r="U166" s="487"/>
      <c r="V166" s="524" t="s">
        <v>4353</v>
      </c>
      <c r="W166" s="462" t="s">
        <v>4355</v>
      </c>
      <c r="X166" s="462" t="s">
        <v>4356</v>
      </c>
      <c r="Y166" s="462" t="s">
        <v>4357</v>
      </c>
      <c r="Z166" s="457" t="s">
        <v>1838</v>
      </c>
      <c r="AA166" s="457" t="s">
        <v>1882</v>
      </c>
      <c r="AB166" s="457" t="s">
        <v>1883</v>
      </c>
      <c r="AC166" s="457" t="s">
        <v>1884</v>
      </c>
      <c r="AD166" s="457" t="s">
        <v>3190</v>
      </c>
      <c r="AE166" s="457" t="s">
        <v>3191</v>
      </c>
      <c r="AF166" s="457" t="s">
        <v>3192</v>
      </c>
      <c r="AG166" s="466" t="s">
        <v>1206</v>
      </c>
      <c r="AH166" s="471" t="s">
        <v>1206</v>
      </c>
      <c r="AI166" s="467"/>
      <c r="AJ166" s="467"/>
      <c r="AK166" s="467"/>
      <c r="AL166" s="457">
        <f>VLOOKUP(AM166,[7]Sheet2!B5:F543,5,FALSE)</f>
        <v>3</v>
      </c>
      <c r="AM166" s="433" t="s">
        <v>2953</v>
      </c>
      <c r="AN166" s="528"/>
      <c r="AO166" s="529"/>
      <c r="AP166" s="529"/>
      <c r="AQ166" s="529"/>
      <c r="AR166" s="533"/>
      <c r="AS166" s="533"/>
      <c r="AT166" s="533"/>
      <c r="AU166" s="529"/>
      <c r="AV166" s="529"/>
      <c r="AW166" s="529"/>
      <c r="AX166" s="103"/>
    </row>
    <row r="167" spans="1:50" s="104" customFormat="1" ht="66" customHeight="1">
      <c r="A167" s="450">
        <f t="shared" si="10"/>
        <v>161</v>
      </c>
      <c r="B167" s="457" t="s">
        <v>516</v>
      </c>
      <c r="C167" s="457" t="s">
        <v>913</v>
      </c>
      <c r="D167" s="457" t="s">
        <v>1885</v>
      </c>
      <c r="E167" s="457" t="s">
        <v>515</v>
      </c>
      <c r="F167" s="487">
        <v>79309001</v>
      </c>
      <c r="G167" s="457" t="s">
        <v>474</v>
      </c>
      <c r="H167" s="457" t="s">
        <v>1834</v>
      </c>
      <c r="I167" s="457" t="s">
        <v>1835</v>
      </c>
      <c r="J167" s="457" t="s">
        <v>905</v>
      </c>
      <c r="K167" s="457" t="s">
        <v>2597</v>
      </c>
      <c r="L167" s="457"/>
      <c r="M167" s="458"/>
      <c r="N167" s="458" t="s">
        <v>1837</v>
      </c>
      <c r="O167" s="458">
        <v>2</v>
      </c>
      <c r="P167" s="487" t="s">
        <v>3187</v>
      </c>
      <c r="Q167" s="457" t="s">
        <v>3188</v>
      </c>
      <c r="R167" s="487" t="s">
        <v>3189</v>
      </c>
      <c r="S167" s="487"/>
      <c r="T167" s="487"/>
      <c r="U167" s="487"/>
      <c r="V167" s="524" t="s">
        <v>4353</v>
      </c>
      <c r="W167" s="462" t="s">
        <v>4355</v>
      </c>
      <c r="X167" s="462" t="s">
        <v>4356</v>
      </c>
      <c r="Y167" s="462" t="s">
        <v>4357</v>
      </c>
      <c r="Z167" s="457" t="s">
        <v>1838</v>
      </c>
      <c r="AA167" s="457" t="s">
        <v>1886</v>
      </c>
      <c r="AB167" s="457" t="s">
        <v>1887</v>
      </c>
      <c r="AC167" s="457" t="s">
        <v>1888</v>
      </c>
      <c r="AD167" s="457" t="s">
        <v>3190</v>
      </c>
      <c r="AE167" s="457" t="s">
        <v>3191</v>
      </c>
      <c r="AF167" s="457" t="s">
        <v>3192</v>
      </c>
      <c r="AG167" s="466" t="s">
        <v>1889</v>
      </c>
      <c r="AH167" s="471" t="s">
        <v>1889</v>
      </c>
      <c r="AI167" s="467"/>
      <c r="AJ167" s="467"/>
      <c r="AK167" s="467"/>
      <c r="AL167" s="457">
        <f>VLOOKUP(AM167,[7]Sheet2!B6:F544,5,FALSE)</f>
        <v>2</v>
      </c>
      <c r="AM167" s="433" t="s">
        <v>2940</v>
      </c>
      <c r="AN167" s="528"/>
      <c r="AO167" s="529"/>
      <c r="AP167" s="529"/>
      <c r="AQ167" s="529"/>
      <c r="AR167" s="533"/>
      <c r="AS167" s="533"/>
      <c r="AT167" s="533"/>
      <c r="AU167" s="529"/>
      <c r="AV167" s="529"/>
      <c r="AW167" s="529"/>
      <c r="AX167" s="103"/>
    </row>
    <row r="168" spans="1:50" s="104" customFormat="1" ht="38.25" customHeight="1">
      <c r="A168" s="450">
        <f t="shared" si="10"/>
        <v>162</v>
      </c>
      <c r="B168" s="457" t="s">
        <v>489</v>
      </c>
      <c r="C168" s="457" t="s">
        <v>913</v>
      </c>
      <c r="D168" s="457" t="s">
        <v>1890</v>
      </c>
      <c r="E168" s="457" t="s">
        <v>488</v>
      </c>
      <c r="F168" s="487">
        <v>79309001</v>
      </c>
      <c r="G168" s="457" t="s">
        <v>474</v>
      </c>
      <c r="H168" s="457" t="s">
        <v>1834</v>
      </c>
      <c r="I168" s="457" t="s">
        <v>1835</v>
      </c>
      <c r="J168" s="457" t="s">
        <v>905</v>
      </c>
      <c r="K168" s="457" t="s">
        <v>2597</v>
      </c>
      <c r="L168" s="457"/>
      <c r="M168" s="458"/>
      <c r="N168" s="458" t="s">
        <v>1837</v>
      </c>
      <c r="O168" s="458">
        <v>3</v>
      </c>
      <c r="P168" s="487" t="s">
        <v>3187</v>
      </c>
      <c r="Q168" s="457" t="s">
        <v>3188</v>
      </c>
      <c r="R168" s="487" t="s">
        <v>3189</v>
      </c>
      <c r="S168" s="487"/>
      <c r="T168" s="487"/>
      <c r="U168" s="487"/>
      <c r="V168" s="524" t="s">
        <v>4353</v>
      </c>
      <c r="W168" s="462" t="s">
        <v>4355</v>
      </c>
      <c r="X168" s="462" t="s">
        <v>4356</v>
      </c>
      <c r="Y168" s="462" t="s">
        <v>4357</v>
      </c>
      <c r="Z168" s="457" t="s">
        <v>1838</v>
      </c>
      <c r="AA168" s="457" t="s">
        <v>490</v>
      </c>
      <c r="AB168" s="457" t="s">
        <v>1891</v>
      </c>
      <c r="AC168" s="457" t="s">
        <v>1892</v>
      </c>
      <c r="AD168" s="554" t="s">
        <v>3197</v>
      </c>
      <c r="AE168" s="554" t="s">
        <v>3198</v>
      </c>
      <c r="AF168" s="554" t="s">
        <v>3199</v>
      </c>
      <c r="AG168" s="466" t="s">
        <v>1253</v>
      </c>
      <c r="AH168" s="471" t="s">
        <v>1253</v>
      </c>
      <c r="AI168" s="467"/>
      <c r="AJ168" s="467"/>
      <c r="AK168" s="472" t="s">
        <v>3177</v>
      </c>
      <c r="AL168" s="457">
        <f>VLOOKUP(AM168,[7]Sheet2!B7:F545,5,FALSE)</f>
        <v>3</v>
      </c>
      <c r="AM168" s="433" t="s">
        <v>2980</v>
      </c>
      <c r="AN168" s="528"/>
      <c r="AO168" s="529"/>
      <c r="AP168" s="529"/>
      <c r="AQ168" s="529"/>
      <c r="AR168" s="533"/>
      <c r="AS168" s="533"/>
      <c r="AT168" s="533"/>
      <c r="AU168" s="529"/>
      <c r="AV168" s="529"/>
      <c r="AW168" s="529"/>
      <c r="AX168" s="103"/>
    </row>
    <row r="169" spans="1:50" s="104" customFormat="1" ht="47.25">
      <c r="A169" s="450">
        <f t="shared" si="10"/>
        <v>163</v>
      </c>
      <c r="B169" s="457" t="s">
        <v>528</v>
      </c>
      <c r="C169" s="457" t="s">
        <v>913</v>
      </c>
      <c r="D169" s="457" t="s">
        <v>1893</v>
      </c>
      <c r="E169" s="457" t="s">
        <v>527</v>
      </c>
      <c r="F169" s="487">
        <v>79309001</v>
      </c>
      <c r="G169" s="457" t="s">
        <v>474</v>
      </c>
      <c r="H169" s="457" t="s">
        <v>1834</v>
      </c>
      <c r="I169" s="457" t="s">
        <v>1835</v>
      </c>
      <c r="J169" s="457" t="s">
        <v>905</v>
      </c>
      <c r="K169" s="457" t="s">
        <v>2597</v>
      </c>
      <c r="L169" s="457"/>
      <c r="M169" s="458"/>
      <c r="N169" s="458" t="s">
        <v>1837</v>
      </c>
      <c r="O169" s="458">
        <v>5</v>
      </c>
      <c r="P169" s="487" t="s">
        <v>3187</v>
      </c>
      <c r="Q169" s="457" t="s">
        <v>3188</v>
      </c>
      <c r="R169" s="487" t="s">
        <v>3189</v>
      </c>
      <c r="S169" s="487"/>
      <c r="T169" s="487"/>
      <c r="U169" s="487"/>
      <c r="V169" s="524" t="s">
        <v>4342</v>
      </c>
      <c r="W169" s="462" t="s">
        <v>1861</v>
      </c>
      <c r="X169" s="462" t="s">
        <v>4031</v>
      </c>
      <c r="Y169" s="462" t="s">
        <v>4344</v>
      </c>
      <c r="Z169" s="457" t="s">
        <v>1838</v>
      </c>
      <c r="AA169" s="457" t="s">
        <v>529</v>
      </c>
      <c r="AB169" s="457" t="s">
        <v>1894</v>
      </c>
      <c r="AC169" s="184" t="s">
        <v>1895</v>
      </c>
      <c r="AD169" s="457" t="s">
        <v>1900</v>
      </c>
      <c r="AE169" s="457" t="s">
        <v>1901</v>
      </c>
      <c r="AF169" s="570" t="s">
        <v>3582</v>
      </c>
      <c r="AG169" s="466">
        <v>41855</v>
      </c>
      <c r="AH169" s="471">
        <v>41877</v>
      </c>
      <c r="AI169" s="467"/>
      <c r="AJ169" s="467"/>
      <c r="AK169" s="472" t="s">
        <v>3177</v>
      </c>
      <c r="AL169" s="457">
        <f>VLOOKUP(AM169,[7]Sheet2!B8:F546,5,FALSE)</f>
        <v>3</v>
      </c>
      <c r="AM169" s="433" t="s">
        <v>3056</v>
      </c>
      <c r="AN169" s="528"/>
      <c r="AO169" s="529"/>
      <c r="AP169" s="529"/>
      <c r="AQ169" s="529"/>
      <c r="AR169" s="533"/>
      <c r="AS169" s="533"/>
      <c r="AT169" s="533"/>
      <c r="AU169" s="529"/>
      <c r="AV169" s="529"/>
      <c r="AW169" s="529"/>
      <c r="AX169" s="103"/>
    </row>
    <row r="170" spans="1:50" s="104" customFormat="1" ht="47.25">
      <c r="A170" s="450">
        <f t="shared" si="10"/>
        <v>164</v>
      </c>
      <c r="B170" s="457" t="s">
        <v>451</v>
      </c>
      <c r="C170" s="457" t="s">
        <v>913</v>
      </c>
      <c r="D170" s="457" t="s">
        <v>1896</v>
      </c>
      <c r="E170" s="457" t="s">
        <v>450</v>
      </c>
      <c r="F170" s="487">
        <v>79309001</v>
      </c>
      <c r="G170" s="457" t="s">
        <v>474</v>
      </c>
      <c r="H170" s="457" t="s">
        <v>1834</v>
      </c>
      <c r="I170" s="457" t="s">
        <v>1835</v>
      </c>
      <c r="J170" s="457" t="s">
        <v>905</v>
      </c>
      <c r="K170" s="457" t="s">
        <v>2597</v>
      </c>
      <c r="L170" s="457" t="s">
        <v>1897</v>
      </c>
      <c r="M170" s="458"/>
      <c r="N170" s="458" t="s">
        <v>1837</v>
      </c>
      <c r="O170" s="458">
        <v>5</v>
      </c>
      <c r="P170" s="487" t="s">
        <v>3187</v>
      </c>
      <c r="Q170" s="457" t="s">
        <v>3188</v>
      </c>
      <c r="R170" s="487" t="s">
        <v>3189</v>
      </c>
      <c r="S170" s="487"/>
      <c r="T170" s="487"/>
      <c r="U170" s="487"/>
      <c r="V170" s="524" t="s">
        <v>4342</v>
      </c>
      <c r="W170" s="462" t="s">
        <v>1861</v>
      </c>
      <c r="X170" s="462" t="s">
        <v>4031</v>
      </c>
      <c r="Y170" s="462" t="s">
        <v>4344</v>
      </c>
      <c r="Z170" s="457" t="s">
        <v>1838</v>
      </c>
      <c r="AA170" s="457" t="s">
        <v>2637</v>
      </c>
      <c r="AB170" s="457" t="s">
        <v>1898</v>
      </c>
      <c r="AC170" s="457" t="s">
        <v>1899</v>
      </c>
      <c r="AD170" s="457" t="s">
        <v>1900</v>
      </c>
      <c r="AE170" s="478" t="s">
        <v>1901</v>
      </c>
      <c r="AF170" s="463" t="s">
        <v>1902</v>
      </c>
      <c r="AG170" s="466">
        <v>34698</v>
      </c>
      <c r="AH170" s="471">
        <v>34698</v>
      </c>
      <c r="AI170" s="467"/>
      <c r="AJ170" s="467"/>
      <c r="AK170" s="467"/>
      <c r="AL170" s="457">
        <f>VLOOKUP(AM170,[7]Sheet2!B9:F547,5,FALSE)</f>
        <v>2</v>
      </c>
      <c r="AM170" s="433" t="s">
        <v>2902</v>
      </c>
      <c r="AN170" s="528"/>
      <c r="AO170" s="529"/>
      <c r="AP170" s="529"/>
      <c r="AQ170" s="529"/>
      <c r="AR170" s="533"/>
      <c r="AS170" s="533"/>
      <c r="AT170" s="533"/>
      <c r="AU170" s="529"/>
      <c r="AV170" s="529"/>
      <c r="AW170" s="529"/>
      <c r="AX170" s="103"/>
    </row>
    <row r="171" spans="1:50" s="104" customFormat="1" ht="31.5">
      <c r="A171" s="450">
        <f t="shared" si="10"/>
        <v>165</v>
      </c>
      <c r="B171" s="457" t="s">
        <v>462</v>
      </c>
      <c r="C171" s="457" t="s">
        <v>913</v>
      </c>
      <c r="D171" s="457" t="s">
        <v>1903</v>
      </c>
      <c r="E171" s="457" t="s">
        <v>461</v>
      </c>
      <c r="F171" s="487">
        <v>79309001</v>
      </c>
      <c r="G171" s="457" t="s">
        <v>474</v>
      </c>
      <c r="H171" s="457" t="s">
        <v>1834</v>
      </c>
      <c r="I171" s="457" t="s">
        <v>1835</v>
      </c>
      <c r="J171" s="457" t="s">
        <v>905</v>
      </c>
      <c r="K171" s="457" t="s">
        <v>2597</v>
      </c>
      <c r="L171" s="457"/>
      <c r="M171" s="458"/>
      <c r="N171" s="458" t="s">
        <v>1837</v>
      </c>
      <c r="O171" s="458">
        <v>3</v>
      </c>
      <c r="P171" s="487" t="s">
        <v>3187</v>
      </c>
      <c r="Q171" s="457" t="s">
        <v>3188</v>
      </c>
      <c r="R171" s="487" t="s">
        <v>3189</v>
      </c>
      <c r="S171" s="487"/>
      <c r="T171" s="487"/>
      <c r="U171" s="487"/>
      <c r="V171" s="524" t="s">
        <v>4342</v>
      </c>
      <c r="W171" s="462" t="s">
        <v>1861</v>
      </c>
      <c r="X171" s="462" t="s">
        <v>4031</v>
      </c>
      <c r="Y171" s="462" t="s">
        <v>4344</v>
      </c>
      <c r="Z171" s="457" t="s">
        <v>1838</v>
      </c>
      <c r="AA171" s="457" t="s">
        <v>2638</v>
      </c>
      <c r="AB171" s="457" t="s">
        <v>1904</v>
      </c>
      <c r="AC171" s="457" t="s">
        <v>1905</v>
      </c>
      <c r="AD171" s="457" t="s">
        <v>1861</v>
      </c>
      <c r="AE171" s="457" t="s">
        <v>4031</v>
      </c>
      <c r="AF171" s="457">
        <v>908899870</v>
      </c>
      <c r="AG171" s="466" t="s">
        <v>1907</v>
      </c>
      <c r="AH171" s="471" t="s">
        <v>1907</v>
      </c>
      <c r="AI171" s="467"/>
      <c r="AJ171" s="467"/>
      <c r="AK171" s="467"/>
      <c r="AL171" s="457">
        <f>VLOOKUP(AM171,[7]Sheet2!B10:F548,5,FALSE)</f>
        <v>3</v>
      </c>
      <c r="AM171" s="433" t="s">
        <v>2914</v>
      </c>
      <c r="AN171" s="528"/>
      <c r="AO171" s="529"/>
      <c r="AP171" s="529"/>
      <c r="AQ171" s="529"/>
      <c r="AR171" s="533"/>
      <c r="AS171" s="533"/>
      <c r="AT171" s="533"/>
      <c r="AU171" s="529"/>
      <c r="AV171" s="529"/>
      <c r="AW171" s="529"/>
      <c r="AX171" s="103"/>
    </row>
    <row r="172" spans="1:50" s="104" customFormat="1" ht="47.25">
      <c r="A172" s="450">
        <f t="shared" si="10"/>
        <v>166</v>
      </c>
      <c r="B172" s="457" t="s">
        <v>498</v>
      </c>
      <c r="C172" s="457" t="s">
        <v>913</v>
      </c>
      <c r="D172" s="457" t="s">
        <v>3194</v>
      </c>
      <c r="E172" s="457" t="s">
        <v>497</v>
      </c>
      <c r="F172" s="487">
        <v>79309001</v>
      </c>
      <c r="G172" s="457" t="s">
        <v>474</v>
      </c>
      <c r="H172" s="457" t="s">
        <v>1834</v>
      </c>
      <c r="I172" s="457" t="s">
        <v>1835</v>
      </c>
      <c r="J172" s="457" t="s">
        <v>905</v>
      </c>
      <c r="K172" s="457" t="s">
        <v>2597</v>
      </c>
      <c r="L172" s="457"/>
      <c r="M172" s="458"/>
      <c r="N172" s="458" t="s">
        <v>1837</v>
      </c>
      <c r="O172" s="458">
        <v>5</v>
      </c>
      <c r="P172" s="487" t="s">
        <v>3187</v>
      </c>
      <c r="Q172" s="457" t="s">
        <v>3188</v>
      </c>
      <c r="R172" s="487" t="s">
        <v>3189</v>
      </c>
      <c r="S172" s="487"/>
      <c r="T172" s="487"/>
      <c r="U172" s="487"/>
      <c r="V172" s="524" t="s">
        <v>4369</v>
      </c>
      <c r="W172" s="462" t="s">
        <v>3445</v>
      </c>
      <c r="X172" s="462" t="s">
        <v>3446</v>
      </c>
      <c r="Y172" s="462" t="s">
        <v>3447</v>
      </c>
      <c r="Z172" s="457" t="s">
        <v>1838</v>
      </c>
      <c r="AA172" s="457" t="s">
        <v>3452</v>
      </c>
      <c r="AB172" s="457" t="s">
        <v>1908</v>
      </c>
      <c r="AC172" s="554" t="s">
        <v>1909</v>
      </c>
      <c r="AD172" s="457" t="s">
        <v>3370</v>
      </c>
      <c r="AE172" s="478" t="s">
        <v>3371</v>
      </c>
      <c r="AF172" s="457">
        <v>975413488</v>
      </c>
      <c r="AG172" s="466">
        <v>39363</v>
      </c>
      <c r="AH172" s="471">
        <v>39363</v>
      </c>
      <c r="AI172" s="456"/>
      <c r="AJ172" s="456"/>
      <c r="AK172" s="480" t="s">
        <v>3177</v>
      </c>
      <c r="AL172" s="457">
        <f>VLOOKUP(AM172,[7]Sheet2!B11:F549,5,FALSE)</f>
        <v>3</v>
      </c>
      <c r="AM172" s="433" t="s">
        <v>3027</v>
      </c>
      <c r="AN172" s="528"/>
      <c r="AO172" s="529"/>
      <c r="AP172" s="529"/>
      <c r="AQ172" s="529"/>
      <c r="AR172" s="533"/>
      <c r="AS172" s="533"/>
      <c r="AT172" s="533"/>
      <c r="AU172" s="529"/>
      <c r="AV172" s="529"/>
      <c r="AW172" s="529"/>
      <c r="AX172" s="103"/>
    </row>
    <row r="173" spans="1:50" s="104" customFormat="1" ht="31.5">
      <c r="A173" s="450">
        <f t="shared" si="10"/>
        <v>167</v>
      </c>
      <c r="B173" s="457" t="s">
        <v>495</v>
      </c>
      <c r="C173" s="457" t="s">
        <v>913</v>
      </c>
      <c r="D173" s="457" t="s">
        <v>1910</v>
      </c>
      <c r="E173" s="457" t="s">
        <v>494</v>
      </c>
      <c r="F173" s="487">
        <v>79309001</v>
      </c>
      <c r="G173" s="457" t="s">
        <v>474</v>
      </c>
      <c r="H173" s="457" t="s">
        <v>1834</v>
      </c>
      <c r="I173" s="457" t="s">
        <v>1835</v>
      </c>
      <c r="J173" s="457" t="s">
        <v>905</v>
      </c>
      <c r="K173" s="457" t="s">
        <v>2597</v>
      </c>
      <c r="L173" s="457"/>
      <c r="M173" s="458" t="s">
        <v>1287</v>
      </c>
      <c r="N173" s="458" t="s">
        <v>1837</v>
      </c>
      <c r="O173" s="458">
        <v>5</v>
      </c>
      <c r="P173" s="487" t="s">
        <v>3187</v>
      </c>
      <c r="Q173" s="457" t="s">
        <v>3188</v>
      </c>
      <c r="R173" s="487" t="s">
        <v>3189</v>
      </c>
      <c r="S173" s="487"/>
      <c r="T173" s="487"/>
      <c r="U173" s="487"/>
      <c r="V173" s="524" t="s">
        <v>4342</v>
      </c>
      <c r="W173" s="462" t="s">
        <v>1861</v>
      </c>
      <c r="X173" s="462" t="s">
        <v>4031</v>
      </c>
      <c r="Y173" s="462" t="s">
        <v>4344</v>
      </c>
      <c r="Z173" s="457" t="s">
        <v>1838</v>
      </c>
      <c r="AA173" s="457" t="s">
        <v>2639</v>
      </c>
      <c r="AB173" s="463" t="s">
        <v>1911</v>
      </c>
      <c r="AC173" s="554"/>
      <c r="AD173" s="457" t="s">
        <v>1900</v>
      </c>
      <c r="AE173" s="457" t="s">
        <v>1901</v>
      </c>
      <c r="AF173" s="570" t="s">
        <v>3582</v>
      </c>
      <c r="AG173" s="466" t="s">
        <v>1912</v>
      </c>
      <c r="AH173" s="471" t="s">
        <v>1912</v>
      </c>
      <c r="AI173" s="467"/>
      <c r="AJ173" s="467"/>
      <c r="AK173" s="480" t="s">
        <v>3177</v>
      </c>
      <c r="AL173" s="457">
        <f>VLOOKUP(AM173,[7]Sheet2!B12:F550,5,FALSE)</f>
        <v>2</v>
      </c>
      <c r="AM173" s="433" t="s">
        <v>3005</v>
      </c>
      <c r="AN173" s="528"/>
      <c r="AO173" s="529"/>
      <c r="AP173" s="529"/>
      <c r="AQ173" s="529"/>
      <c r="AR173" s="533"/>
      <c r="AS173" s="533"/>
      <c r="AT173" s="533"/>
      <c r="AU173" s="529"/>
      <c r="AV173" s="529"/>
      <c r="AW173" s="529"/>
      <c r="AX173" s="103"/>
    </row>
    <row r="174" spans="1:50" s="104" customFormat="1" ht="47.25" customHeight="1">
      <c r="A174" s="450">
        <f t="shared" si="10"/>
        <v>168</v>
      </c>
      <c r="B174" s="450" t="s">
        <v>507</v>
      </c>
      <c r="C174" s="450" t="s">
        <v>902</v>
      </c>
      <c r="D174" s="450" t="s">
        <v>1913</v>
      </c>
      <c r="E174" s="450" t="s">
        <v>506</v>
      </c>
      <c r="F174" s="450">
        <v>79309008</v>
      </c>
      <c r="G174" s="450" t="s">
        <v>506</v>
      </c>
      <c r="H174" s="450" t="s">
        <v>1914</v>
      </c>
      <c r="I174" s="450" t="s">
        <v>1913</v>
      </c>
      <c r="J174" s="450" t="s">
        <v>905</v>
      </c>
      <c r="K174" s="450" t="s">
        <v>2597</v>
      </c>
      <c r="L174" s="450"/>
      <c r="M174" s="450" t="str">
        <f>VLOOKUP(B174,'[6]TT SME 04.10.16'!$E$3:$G$69,3,0)</f>
        <v>Vùng 5</v>
      </c>
      <c r="N174" s="450" t="s">
        <v>1837</v>
      </c>
      <c r="O174" s="450">
        <v>2</v>
      </c>
      <c r="P174" s="450" t="s">
        <v>3187</v>
      </c>
      <c r="Q174" s="450" t="s">
        <v>3188</v>
      </c>
      <c r="R174" s="450" t="s">
        <v>3189</v>
      </c>
      <c r="S174" s="450"/>
      <c r="T174" s="450"/>
      <c r="U174" s="450"/>
      <c r="V174" s="450" t="s">
        <v>4388</v>
      </c>
      <c r="W174" s="501" t="s">
        <v>3584</v>
      </c>
      <c r="X174" s="501" t="s">
        <v>3585</v>
      </c>
      <c r="Y174" s="501" t="s">
        <v>3586</v>
      </c>
      <c r="Z174" s="450" t="s">
        <v>1838</v>
      </c>
      <c r="AA174" s="450" t="s">
        <v>3583</v>
      </c>
      <c r="AB174" s="450" t="s">
        <v>1915</v>
      </c>
      <c r="AC174" s="450" t="s">
        <v>1916</v>
      </c>
      <c r="AD174" s="450" t="s">
        <v>3584</v>
      </c>
      <c r="AE174" s="450" t="s">
        <v>3585</v>
      </c>
      <c r="AF174" s="450" t="s">
        <v>3586</v>
      </c>
      <c r="AG174" s="452">
        <v>41752</v>
      </c>
      <c r="AH174" s="453">
        <v>41752</v>
      </c>
      <c r="AI174" s="454"/>
      <c r="AJ174" s="454"/>
      <c r="AK174" s="571" t="s">
        <v>3177</v>
      </c>
      <c r="AL174" s="457">
        <f>VLOOKUP(AM174,[7]Sheet2!B13:F551,5,FALSE)</f>
        <v>5</v>
      </c>
      <c r="AM174" s="433" t="s">
        <v>3616</v>
      </c>
      <c r="AN174" s="528"/>
      <c r="AO174" s="529"/>
      <c r="AP174" s="529"/>
      <c r="AQ174" s="529"/>
      <c r="AR174" s="533"/>
      <c r="AS174" s="533"/>
      <c r="AT174" s="533"/>
      <c r="AU174" s="529"/>
      <c r="AV174" s="529"/>
      <c r="AW174" s="529"/>
      <c r="AX174" s="103"/>
    </row>
    <row r="175" spans="1:50" s="104" customFormat="1" ht="47.25">
      <c r="A175" s="450">
        <f t="shared" si="10"/>
        <v>169</v>
      </c>
      <c r="B175" s="457" t="s">
        <v>3112</v>
      </c>
      <c r="C175" s="457" t="s">
        <v>913</v>
      </c>
      <c r="D175" s="457" t="s">
        <v>759</v>
      </c>
      <c r="E175" s="457" t="s">
        <v>3111</v>
      </c>
      <c r="F175" s="487">
        <v>79309008</v>
      </c>
      <c r="G175" s="457" t="s">
        <v>506</v>
      </c>
      <c r="H175" s="457" t="s">
        <v>1914</v>
      </c>
      <c r="I175" s="457" t="s">
        <v>1913</v>
      </c>
      <c r="J175" s="457" t="s">
        <v>973</v>
      </c>
      <c r="K175" s="457" t="s">
        <v>2597</v>
      </c>
      <c r="L175" s="457"/>
      <c r="M175" s="458"/>
      <c r="N175" s="458" t="s">
        <v>1837</v>
      </c>
      <c r="O175" s="458">
        <v>4</v>
      </c>
      <c r="P175" s="457" t="s">
        <v>3187</v>
      </c>
      <c r="Q175" s="457" t="s">
        <v>3188</v>
      </c>
      <c r="R175" s="457" t="s">
        <v>3189</v>
      </c>
      <c r="S175" s="457"/>
      <c r="T175" s="457"/>
      <c r="U175" s="457"/>
      <c r="V175" s="524" t="s">
        <v>4369</v>
      </c>
      <c r="W175" s="462" t="s">
        <v>3445</v>
      </c>
      <c r="X175" s="462" t="s">
        <v>3446</v>
      </c>
      <c r="Y175" s="462" t="s">
        <v>3447</v>
      </c>
      <c r="Z175" s="457" t="s">
        <v>1838</v>
      </c>
      <c r="AA175" s="457" t="s">
        <v>3195</v>
      </c>
      <c r="AB175" s="458" t="s">
        <v>3196</v>
      </c>
      <c r="AC175" s="554"/>
      <c r="AD175" s="554" t="s">
        <v>1079</v>
      </c>
      <c r="AE175" s="457" t="s">
        <v>4257</v>
      </c>
      <c r="AF175" s="457" t="s">
        <v>4258</v>
      </c>
      <c r="AG175" s="572">
        <v>43656</v>
      </c>
      <c r="AH175" s="572">
        <v>43657</v>
      </c>
      <c r="AI175" s="455">
        <v>227</v>
      </c>
      <c r="AJ175" s="455"/>
      <c r="AK175" s="448"/>
      <c r="AL175" s="457">
        <f>VLOOKUP(AM175,[7]Sheet2!B14:F552,5,FALSE)</f>
        <v>9</v>
      </c>
      <c r="AM175" s="433" t="s">
        <v>3070</v>
      </c>
      <c r="AN175" s="528"/>
      <c r="AO175" s="529"/>
      <c r="AP175" s="529"/>
      <c r="AQ175" s="529"/>
      <c r="AR175" s="533"/>
      <c r="AS175" s="533"/>
      <c r="AT175" s="533"/>
      <c r="AU175" s="529"/>
      <c r="AV175" s="529"/>
      <c r="AW175" s="529"/>
      <c r="AX175" s="103"/>
    </row>
    <row r="176" spans="1:50" s="65" customFormat="1" ht="33" hidden="1" customHeight="1">
      <c r="A176" s="450">
        <f t="shared" si="10"/>
        <v>170</v>
      </c>
      <c r="B176" s="573" t="s">
        <v>3132</v>
      </c>
      <c r="C176" s="554" t="s">
        <v>913</v>
      </c>
      <c r="D176" s="554" t="s">
        <v>760</v>
      </c>
      <c r="E176" s="457" t="s">
        <v>3131</v>
      </c>
      <c r="F176" s="487">
        <v>79309008</v>
      </c>
      <c r="G176" s="457" t="s">
        <v>506</v>
      </c>
      <c r="H176" s="457" t="s">
        <v>1914</v>
      </c>
      <c r="I176" s="457" t="s">
        <v>1913</v>
      </c>
      <c r="J176" s="457" t="s">
        <v>973</v>
      </c>
      <c r="K176" s="457" t="s">
        <v>2597</v>
      </c>
      <c r="L176" s="458"/>
      <c r="M176" s="458"/>
      <c r="N176" s="574" t="s">
        <v>2096</v>
      </c>
      <c r="O176" s="458">
        <v>4</v>
      </c>
      <c r="P176" s="483" t="s">
        <v>3381</v>
      </c>
      <c r="Q176" s="575" t="s">
        <v>3433</v>
      </c>
      <c r="R176" s="575" t="s">
        <v>3587</v>
      </c>
      <c r="S176" s="457"/>
      <c r="T176" s="457"/>
      <c r="U176" s="457"/>
      <c r="V176" s="458"/>
      <c r="W176" s="457"/>
      <c r="X176" s="457"/>
      <c r="Y176" s="457"/>
      <c r="Z176" s="457" t="s">
        <v>1838</v>
      </c>
      <c r="AA176" s="457" t="s">
        <v>3200</v>
      </c>
      <c r="AB176" s="554"/>
      <c r="AC176" s="554"/>
      <c r="AD176" s="554" t="s">
        <v>3617</v>
      </c>
      <c r="AE176" s="554" t="s">
        <v>3618</v>
      </c>
      <c r="AF176" s="554" t="s">
        <v>3619</v>
      </c>
      <c r="AG176" s="572">
        <v>43656</v>
      </c>
      <c r="AH176" s="572">
        <v>43655</v>
      </c>
      <c r="AI176" s="455">
        <v>229</v>
      </c>
      <c r="AJ176" s="455"/>
      <c r="AK176" s="548" t="s">
        <v>3620</v>
      </c>
      <c r="AL176" s="457">
        <f>VLOOKUP(AM176,[7]Sheet2!B15:F553,5,FALSE)</f>
        <v>6</v>
      </c>
      <c r="AM176" s="433" t="s">
        <v>3067</v>
      </c>
      <c r="AN176" s="434"/>
      <c r="AO176" s="433"/>
      <c r="AP176" s="529"/>
      <c r="AQ176" s="529"/>
      <c r="AR176" s="533"/>
      <c r="AS176" s="533"/>
      <c r="AT176" s="533"/>
      <c r="AU176" s="433"/>
      <c r="AV176" s="433"/>
      <c r="AW176" s="433"/>
      <c r="AX176" s="69"/>
    </row>
    <row r="177" spans="1:50" s="104" customFormat="1" ht="44.25" hidden="1" customHeight="1">
      <c r="A177" s="450">
        <f t="shared" si="10"/>
        <v>171</v>
      </c>
      <c r="B177" s="134" t="s">
        <v>3134</v>
      </c>
      <c r="C177" s="487" t="s">
        <v>913</v>
      </c>
      <c r="D177" s="487" t="s">
        <v>3201</v>
      </c>
      <c r="E177" s="487" t="s">
        <v>3133</v>
      </c>
      <c r="F177" s="487">
        <v>79309008</v>
      </c>
      <c r="G177" s="487" t="s">
        <v>506</v>
      </c>
      <c r="H177" s="487" t="s">
        <v>1914</v>
      </c>
      <c r="I177" s="487" t="s">
        <v>1913</v>
      </c>
      <c r="J177" s="487" t="s">
        <v>973</v>
      </c>
      <c r="K177" s="487" t="s">
        <v>2597</v>
      </c>
      <c r="L177" s="524"/>
      <c r="M177" s="524"/>
      <c r="N177" s="524" t="s">
        <v>2096</v>
      </c>
      <c r="O177" s="458">
        <v>4</v>
      </c>
      <c r="P177" s="134" t="s">
        <v>3381</v>
      </c>
      <c r="Q177" s="576" t="s">
        <v>3433</v>
      </c>
      <c r="R177" s="576" t="s">
        <v>3587</v>
      </c>
      <c r="S177" s="487"/>
      <c r="T177" s="487"/>
      <c r="U177" s="487"/>
      <c r="V177" s="524"/>
      <c r="W177" s="487"/>
      <c r="X177" s="487"/>
      <c r="Y177" s="487"/>
      <c r="Z177" s="487" t="s">
        <v>1838</v>
      </c>
      <c r="AA177" s="487" t="s">
        <v>3202</v>
      </c>
      <c r="AB177" s="554"/>
      <c r="AC177" s="554"/>
      <c r="AD177" s="487" t="s">
        <v>3203</v>
      </c>
      <c r="AE177" s="487" t="s">
        <v>3204</v>
      </c>
      <c r="AF177" s="487" t="s">
        <v>3205</v>
      </c>
      <c r="AG177" s="577">
        <v>43656</v>
      </c>
      <c r="AH177" s="577">
        <v>43657</v>
      </c>
      <c r="AI177" s="565">
        <v>228</v>
      </c>
      <c r="AJ177" s="565"/>
      <c r="AK177" s="482" t="s">
        <v>3206</v>
      </c>
      <c r="AL177" s="457">
        <f>VLOOKUP(AM177,[7]Sheet2!B16:F554,5,FALSE)</f>
        <v>18</v>
      </c>
      <c r="AM177" s="433" t="s">
        <v>3069</v>
      </c>
      <c r="AN177" s="528"/>
      <c r="AO177" s="529"/>
      <c r="AP177" s="433"/>
      <c r="AQ177" s="433"/>
      <c r="AR177" s="522"/>
      <c r="AS177" s="522"/>
      <c r="AT177" s="522"/>
      <c r="AU177" s="529"/>
      <c r="AV177" s="529"/>
      <c r="AW177" s="529"/>
      <c r="AX177" s="103"/>
    </row>
    <row r="178" spans="1:50" s="104" customFormat="1" ht="42" customHeight="1">
      <c r="A178" s="450">
        <f t="shared" si="10"/>
        <v>172</v>
      </c>
      <c r="B178" s="450" t="s">
        <v>469</v>
      </c>
      <c r="C178" s="450" t="s">
        <v>902</v>
      </c>
      <c r="D178" s="450" t="s">
        <v>1917</v>
      </c>
      <c r="E178" s="450" t="s">
        <v>468</v>
      </c>
      <c r="F178" s="450">
        <v>79309010</v>
      </c>
      <c r="G178" s="450" t="s">
        <v>468</v>
      </c>
      <c r="H178" s="450" t="s">
        <v>1918</v>
      </c>
      <c r="I178" s="450" t="s">
        <v>1917</v>
      </c>
      <c r="J178" s="450" t="s">
        <v>905</v>
      </c>
      <c r="K178" s="450" t="s">
        <v>2597</v>
      </c>
      <c r="L178" s="450" t="s">
        <v>1919</v>
      </c>
      <c r="M178" s="450" t="s">
        <v>682</v>
      </c>
      <c r="N178" s="450" t="s">
        <v>1837</v>
      </c>
      <c r="O178" s="450">
        <v>1</v>
      </c>
      <c r="P178" s="450" t="s">
        <v>3187</v>
      </c>
      <c r="Q178" s="450" t="s">
        <v>3188</v>
      </c>
      <c r="R178" s="450" t="s">
        <v>3189</v>
      </c>
      <c r="S178" s="450"/>
      <c r="T178" s="450"/>
      <c r="U178" s="450"/>
      <c r="V178" s="450" t="s">
        <v>4342</v>
      </c>
      <c r="W178" s="501" t="s">
        <v>1861</v>
      </c>
      <c r="X178" s="501" t="s">
        <v>4031</v>
      </c>
      <c r="Y178" s="501" t="s">
        <v>4344</v>
      </c>
      <c r="Z178" s="450" t="s">
        <v>1838</v>
      </c>
      <c r="AA178" s="450" t="s">
        <v>470</v>
      </c>
      <c r="AB178" s="567" t="s">
        <v>1920</v>
      </c>
      <c r="AC178" s="567" t="s">
        <v>1921</v>
      </c>
      <c r="AD178" s="450" t="s">
        <v>1861</v>
      </c>
      <c r="AE178" s="450" t="s">
        <v>4031</v>
      </c>
      <c r="AF178" s="450">
        <v>908899870</v>
      </c>
      <c r="AG178" s="452" t="s">
        <v>1923</v>
      </c>
      <c r="AH178" s="453">
        <v>40877</v>
      </c>
      <c r="AI178" s="454"/>
      <c r="AJ178" s="454"/>
      <c r="AK178" s="454"/>
      <c r="AL178" s="457">
        <f>VLOOKUP(AM178,[7]Sheet2!B17:F555,5,FALSE)</f>
        <v>34</v>
      </c>
      <c r="AM178" s="433" t="s">
        <v>3621</v>
      </c>
      <c r="AN178" s="528"/>
      <c r="AO178" s="529"/>
      <c r="AP178" s="529"/>
      <c r="AQ178" s="529"/>
      <c r="AR178" s="533"/>
      <c r="AS178" s="533"/>
      <c r="AT178" s="533"/>
      <c r="AU178" s="529"/>
      <c r="AV178" s="529"/>
      <c r="AW178" s="529"/>
      <c r="AX178" s="103"/>
    </row>
    <row r="179" spans="1:50" s="104" customFormat="1" ht="45" customHeight="1">
      <c r="A179" s="450">
        <f t="shared" si="10"/>
        <v>173</v>
      </c>
      <c r="B179" s="450" t="s">
        <v>455</v>
      </c>
      <c r="C179" s="450" t="s">
        <v>902</v>
      </c>
      <c r="D179" s="450" t="s">
        <v>1924</v>
      </c>
      <c r="E179" s="450" t="s">
        <v>454</v>
      </c>
      <c r="F179" s="450">
        <v>79309011</v>
      </c>
      <c r="G179" s="450" t="s">
        <v>454</v>
      </c>
      <c r="H179" s="450" t="s">
        <v>1925</v>
      </c>
      <c r="I179" s="450" t="s">
        <v>1924</v>
      </c>
      <c r="J179" s="450" t="s">
        <v>905</v>
      </c>
      <c r="K179" s="450" t="s">
        <v>2597</v>
      </c>
      <c r="L179" s="450"/>
      <c r="M179" s="450" t="str">
        <f>VLOOKUP(B179,'[6]TT SME 04.10.16'!$E$3:$G$69,3,0)</f>
        <v>Vùng 6</v>
      </c>
      <c r="N179" s="450" t="s">
        <v>1837</v>
      </c>
      <c r="O179" s="450" t="s">
        <v>964</v>
      </c>
      <c r="P179" s="450" t="s">
        <v>3187</v>
      </c>
      <c r="Q179" s="450" t="s">
        <v>3188</v>
      </c>
      <c r="R179" s="450" t="s">
        <v>3189</v>
      </c>
      <c r="S179" s="450"/>
      <c r="T179" s="450"/>
      <c r="U179" s="450"/>
      <c r="V179" s="450"/>
      <c r="W179" s="450"/>
      <c r="X179" s="450"/>
      <c r="Y179" s="450"/>
      <c r="Z179" s="450" t="s">
        <v>1838</v>
      </c>
      <c r="AA179" s="450" t="s">
        <v>2640</v>
      </c>
      <c r="AB179" s="567" t="s">
        <v>1926</v>
      </c>
      <c r="AC179" s="567" t="s">
        <v>1926</v>
      </c>
      <c r="AD179" s="450" t="s">
        <v>1906</v>
      </c>
      <c r="AE179" s="450" t="s">
        <v>3193</v>
      </c>
      <c r="AF179" s="450">
        <v>938090848</v>
      </c>
      <c r="AG179" s="452">
        <v>42424</v>
      </c>
      <c r="AH179" s="453">
        <v>42424</v>
      </c>
      <c r="AI179" s="454"/>
      <c r="AJ179" s="454"/>
      <c r="AK179" s="454"/>
      <c r="AL179" s="457">
        <f>VLOOKUP(AM179,[7]Sheet2!B18:F556,5,FALSE)</f>
        <v>58</v>
      </c>
      <c r="AM179" s="433" t="s">
        <v>3622</v>
      </c>
      <c r="AN179" s="528"/>
      <c r="AO179" s="529"/>
      <c r="AP179" s="529"/>
      <c r="AQ179" s="529"/>
      <c r="AR179" s="533"/>
      <c r="AS179" s="533"/>
      <c r="AT179" s="533"/>
      <c r="AU179" s="529"/>
      <c r="AV179" s="529"/>
      <c r="AW179" s="529"/>
      <c r="AX179" s="103"/>
    </row>
    <row r="180" spans="1:50" s="104" customFormat="1" ht="39.75" customHeight="1">
      <c r="A180" s="450">
        <f t="shared" si="10"/>
        <v>174</v>
      </c>
      <c r="B180" s="450" t="s">
        <v>689</v>
      </c>
      <c r="C180" s="450" t="s">
        <v>902</v>
      </c>
      <c r="D180" s="450" t="s">
        <v>3207</v>
      </c>
      <c r="E180" s="450" t="s">
        <v>860</v>
      </c>
      <c r="F180" s="450">
        <v>79309012</v>
      </c>
      <c r="G180" s="450" t="s">
        <v>860</v>
      </c>
      <c r="H180" s="450" t="s">
        <v>3453</v>
      </c>
      <c r="I180" s="450" t="s">
        <v>1928</v>
      </c>
      <c r="J180" s="450" t="s">
        <v>973</v>
      </c>
      <c r="K180" s="450" t="s">
        <v>2597</v>
      </c>
      <c r="L180" s="450"/>
      <c r="M180" s="450"/>
      <c r="N180" s="450" t="s">
        <v>1837</v>
      </c>
      <c r="O180" s="450">
        <v>5</v>
      </c>
      <c r="P180" s="450" t="s">
        <v>3187</v>
      </c>
      <c r="Q180" s="450" t="s">
        <v>3188</v>
      </c>
      <c r="R180" s="450" t="s">
        <v>3189</v>
      </c>
      <c r="S180" s="450"/>
      <c r="T180" s="450"/>
      <c r="U180" s="450"/>
      <c r="V180" s="450"/>
      <c r="W180" s="450"/>
      <c r="X180" s="450"/>
      <c r="Y180" s="450"/>
      <c r="Z180" s="450" t="s">
        <v>1838</v>
      </c>
      <c r="AA180" s="450" t="s">
        <v>1929</v>
      </c>
      <c r="AB180" s="578" t="s">
        <v>1930</v>
      </c>
      <c r="AC180" s="578" t="s">
        <v>1930</v>
      </c>
      <c r="AD180" s="450" t="s">
        <v>3445</v>
      </c>
      <c r="AE180" s="450" t="s">
        <v>3446</v>
      </c>
      <c r="AF180" s="450" t="s">
        <v>3447</v>
      </c>
      <c r="AG180" s="452">
        <v>42377</v>
      </c>
      <c r="AH180" s="453">
        <v>42622</v>
      </c>
      <c r="AI180" s="454"/>
      <c r="AJ180" s="454"/>
      <c r="AK180" s="579" t="s">
        <v>3372</v>
      </c>
      <c r="AL180" s="457">
        <f>VLOOKUP(AM180,[7]Sheet2!B19:F557,5,FALSE)</f>
        <v>38</v>
      </c>
      <c r="AM180" s="433" t="s">
        <v>3623</v>
      </c>
      <c r="AN180" s="528"/>
      <c r="AO180" s="529"/>
      <c r="AP180" s="529"/>
      <c r="AQ180" s="529"/>
      <c r="AR180" s="533"/>
      <c r="AS180" s="533"/>
      <c r="AT180" s="533"/>
      <c r="AU180" s="529"/>
      <c r="AV180" s="529"/>
      <c r="AW180" s="529"/>
      <c r="AX180" s="103"/>
    </row>
    <row r="181" spans="1:50" s="104" customFormat="1" ht="33" hidden="1" customHeight="1">
      <c r="A181" s="450">
        <f t="shared" si="10"/>
        <v>175</v>
      </c>
      <c r="B181" s="450" t="s">
        <v>465</v>
      </c>
      <c r="C181" s="450" t="s">
        <v>902</v>
      </c>
      <c r="D181" s="450" t="s">
        <v>1931</v>
      </c>
      <c r="E181" s="450" t="s">
        <v>464</v>
      </c>
      <c r="F181" s="450">
        <v>75309001</v>
      </c>
      <c r="G181" s="450" t="s">
        <v>464</v>
      </c>
      <c r="H181" s="450" t="s">
        <v>1932</v>
      </c>
      <c r="I181" s="450" t="s">
        <v>1931</v>
      </c>
      <c r="J181" s="450" t="s">
        <v>1286</v>
      </c>
      <c r="K181" s="450" t="s">
        <v>466</v>
      </c>
      <c r="L181" s="450" t="s">
        <v>1933</v>
      </c>
      <c r="M181" s="450" t="str">
        <f>VLOOKUP(B181,'[6]TT SME 04.10.16'!$E$3:$G$69,3,0)</f>
        <v>Vùng 6</v>
      </c>
      <c r="N181" s="450" t="s">
        <v>3373</v>
      </c>
      <c r="O181" s="450">
        <v>2</v>
      </c>
      <c r="P181" s="450" t="s">
        <v>3588</v>
      </c>
      <c r="Q181" s="544" t="s">
        <v>3589</v>
      </c>
      <c r="R181" s="451" t="s">
        <v>3590</v>
      </c>
      <c r="S181" s="450"/>
      <c r="T181" s="450"/>
      <c r="U181" s="450"/>
      <c r="V181" s="450"/>
      <c r="W181" s="450"/>
      <c r="X181" s="450"/>
      <c r="Y181" s="450"/>
      <c r="Z181" s="450" t="s">
        <v>1838</v>
      </c>
      <c r="AA181" s="450" t="s">
        <v>1934</v>
      </c>
      <c r="AB181" s="450" t="s">
        <v>1935</v>
      </c>
      <c r="AC181" s="450" t="s">
        <v>1936</v>
      </c>
      <c r="AD181" s="450" t="s">
        <v>1937</v>
      </c>
      <c r="AE181" s="450" t="s">
        <v>1938</v>
      </c>
      <c r="AF181" s="450" t="s">
        <v>1939</v>
      </c>
      <c r="AG181" s="452" t="s">
        <v>1940</v>
      </c>
      <c r="AH181" s="453" t="s">
        <v>1940</v>
      </c>
      <c r="AI181" s="454"/>
      <c r="AJ181" s="454"/>
      <c r="AK181" s="454"/>
      <c r="AL181" s="457">
        <f>VLOOKUP(AM181,[7]Sheet2!B20:F558,5,FALSE)</f>
        <v>41</v>
      </c>
      <c r="AM181" s="433" t="s">
        <v>2598</v>
      </c>
      <c r="AN181" s="528"/>
      <c r="AO181" s="529"/>
      <c r="AP181" s="529"/>
      <c r="AQ181" s="529"/>
      <c r="AR181" s="533"/>
      <c r="AS181" s="533"/>
      <c r="AT181" s="533"/>
      <c r="AU181" s="529"/>
      <c r="AV181" s="529"/>
      <c r="AW181" s="529"/>
      <c r="AX181" s="103"/>
    </row>
    <row r="182" spans="1:50" s="104" customFormat="1" ht="33" hidden="1" customHeight="1">
      <c r="A182" s="450">
        <f t="shared" si="10"/>
        <v>176</v>
      </c>
      <c r="B182" s="457" t="s">
        <v>478</v>
      </c>
      <c r="C182" s="457" t="s">
        <v>913</v>
      </c>
      <c r="D182" s="457" t="s">
        <v>1941</v>
      </c>
      <c r="E182" s="457" t="s">
        <v>477</v>
      </c>
      <c r="F182" s="487">
        <v>75309001</v>
      </c>
      <c r="G182" s="457" t="s">
        <v>464</v>
      </c>
      <c r="H182" s="457" t="s">
        <v>1932</v>
      </c>
      <c r="I182" s="457" t="s">
        <v>1931</v>
      </c>
      <c r="J182" s="457" t="s">
        <v>1286</v>
      </c>
      <c r="K182" s="457" t="s">
        <v>466</v>
      </c>
      <c r="L182" s="457" t="s">
        <v>1942</v>
      </c>
      <c r="M182" s="458"/>
      <c r="N182" s="574" t="s">
        <v>3373</v>
      </c>
      <c r="O182" s="458">
        <v>4</v>
      </c>
      <c r="P182" s="483" t="s">
        <v>3588</v>
      </c>
      <c r="Q182" s="575" t="s">
        <v>3591</v>
      </c>
      <c r="R182" s="575" t="s">
        <v>3590</v>
      </c>
      <c r="S182" s="456"/>
      <c r="T182" s="456"/>
      <c r="U182" s="456"/>
      <c r="V182" s="580"/>
      <c r="W182" s="456"/>
      <c r="X182" s="456"/>
      <c r="Y182" s="456"/>
      <c r="Z182" s="457" t="s">
        <v>1838</v>
      </c>
      <c r="AA182" s="457" t="s">
        <v>1943</v>
      </c>
      <c r="AB182" s="485" t="s">
        <v>1944</v>
      </c>
      <c r="AC182" s="457" t="s">
        <v>1945</v>
      </c>
      <c r="AD182" s="483" t="s">
        <v>3624</v>
      </c>
      <c r="AE182" s="483" t="s">
        <v>3625</v>
      </c>
      <c r="AF182" s="483" t="s">
        <v>3626</v>
      </c>
      <c r="AG182" s="466">
        <v>41589</v>
      </c>
      <c r="AH182" s="471">
        <v>41589</v>
      </c>
      <c r="AI182" s="467"/>
      <c r="AJ182" s="467"/>
      <c r="AK182" s="548" t="s">
        <v>3627</v>
      </c>
      <c r="AL182" s="457">
        <f>VLOOKUP(AM182,[7]Sheet2!B21:F559,5,FALSE)</f>
        <v>14</v>
      </c>
      <c r="AM182" s="433" t="s">
        <v>2956</v>
      </c>
      <c r="AN182" s="528"/>
      <c r="AO182" s="529"/>
      <c r="AP182" s="529"/>
      <c r="AQ182" s="529"/>
      <c r="AR182" s="533"/>
      <c r="AS182" s="533"/>
      <c r="AT182" s="533"/>
      <c r="AU182" s="529"/>
      <c r="AV182" s="529"/>
      <c r="AW182" s="529"/>
      <c r="AX182" s="103"/>
    </row>
    <row r="183" spans="1:50" s="104" customFormat="1" ht="43.5" hidden="1" customHeight="1">
      <c r="A183" s="450">
        <f t="shared" si="10"/>
        <v>177</v>
      </c>
      <c r="B183" s="457" t="s">
        <v>513</v>
      </c>
      <c r="C183" s="457" t="s">
        <v>913</v>
      </c>
      <c r="D183" s="457" t="s">
        <v>3208</v>
      </c>
      <c r="E183" s="457" t="s">
        <v>512</v>
      </c>
      <c r="F183" s="487">
        <v>75309001</v>
      </c>
      <c r="G183" s="457" t="s">
        <v>464</v>
      </c>
      <c r="H183" s="457" t="s">
        <v>1932</v>
      </c>
      <c r="I183" s="457" t="s">
        <v>1931</v>
      </c>
      <c r="J183" s="457" t="s">
        <v>1286</v>
      </c>
      <c r="K183" s="457" t="s">
        <v>466</v>
      </c>
      <c r="L183" s="457"/>
      <c r="M183" s="458"/>
      <c r="N183" s="574" t="s">
        <v>3373</v>
      </c>
      <c r="O183" s="458">
        <v>5</v>
      </c>
      <c r="P183" s="483" t="s">
        <v>3588</v>
      </c>
      <c r="Q183" s="575" t="s">
        <v>3591</v>
      </c>
      <c r="R183" s="575" t="s">
        <v>3590</v>
      </c>
      <c r="S183" s="456"/>
      <c r="T183" s="456"/>
      <c r="U183" s="456"/>
      <c r="V183" s="580"/>
      <c r="W183" s="456"/>
      <c r="X183" s="456"/>
      <c r="Y183" s="456"/>
      <c r="Z183" s="457" t="s">
        <v>1838</v>
      </c>
      <c r="AA183" s="457" t="s">
        <v>3434</v>
      </c>
      <c r="AB183" s="457" t="s">
        <v>1946</v>
      </c>
      <c r="AC183" s="457" t="s">
        <v>1947</v>
      </c>
      <c r="AD183" s="483" t="s">
        <v>3624</v>
      </c>
      <c r="AE183" s="483" t="s">
        <v>3625</v>
      </c>
      <c r="AF183" s="483" t="s">
        <v>3626</v>
      </c>
      <c r="AG183" s="466">
        <v>41221</v>
      </c>
      <c r="AH183" s="471" t="s">
        <v>1948</v>
      </c>
      <c r="AI183" s="467"/>
      <c r="AJ183" s="467"/>
      <c r="AK183" s="548" t="s">
        <v>3177</v>
      </c>
      <c r="AL183" s="457">
        <f>VLOOKUP(AM183,[7]Sheet2!B22:F560,5,FALSE)</f>
        <v>6</v>
      </c>
      <c r="AM183" s="433" t="s">
        <v>3103</v>
      </c>
      <c r="AN183" s="528"/>
      <c r="AO183" s="529"/>
      <c r="AP183" s="529"/>
      <c r="AQ183" s="529"/>
      <c r="AR183" s="533"/>
      <c r="AS183" s="533"/>
      <c r="AT183" s="533"/>
      <c r="AU183" s="529"/>
      <c r="AV183" s="529"/>
      <c r="AW183" s="529"/>
      <c r="AX183" s="103"/>
    </row>
    <row r="184" spans="1:50" s="104" customFormat="1" ht="33" hidden="1" customHeight="1">
      <c r="A184" s="450">
        <f t="shared" si="10"/>
        <v>178</v>
      </c>
      <c r="B184" s="450" t="s">
        <v>458</v>
      </c>
      <c r="C184" s="450" t="s">
        <v>902</v>
      </c>
      <c r="D184" s="450" t="s">
        <v>1949</v>
      </c>
      <c r="E184" s="450" t="s">
        <v>457</v>
      </c>
      <c r="F184" s="450"/>
      <c r="G184" s="450" t="s">
        <v>457</v>
      </c>
      <c r="H184" s="450" t="s">
        <v>1950</v>
      </c>
      <c r="I184" s="450" t="s">
        <v>1949</v>
      </c>
      <c r="J184" s="450" t="s">
        <v>1286</v>
      </c>
      <c r="K184" s="450" t="s">
        <v>459</v>
      </c>
      <c r="L184" s="450" t="s">
        <v>1951</v>
      </c>
      <c r="M184" s="450" t="str">
        <f>VLOOKUP(B184,'[6]TT SME 04.10.16'!$E$3:$G$69,3,0)</f>
        <v>Vùng 6</v>
      </c>
      <c r="N184" s="450" t="s">
        <v>3373</v>
      </c>
      <c r="O184" s="450">
        <v>1</v>
      </c>
      <c r="P184" s="450" t="s">
        <v>3588</v>
      </c>
      <c r="Q184" s="544" t="s">
        <v>3589</v>
      </c>
      <c r="R184" s="451" t="s">
        <v>3590</v>
      </c>
      <c r="S184" s="450"/>
      <c r="T184" s="450"/>
      <c r="U184" s="450"/>
      <c r="V184" s="450"/>
      <c r="W184" s="450"/>
      <c r="X184" s="450"/>
      <c r="Y184" s="450"/>
      <c r="Z184" s="450" t="s">
        <v>1838</v>
      </c>
      <c r="AA184" s="450" t="s">
        <v>460</v>
      </c>
      <c r="AB184" s="450" t="s">
        <v>1952</v>
      </c>
      <c r="AC184" s="450" t="s">
        <v>1953</v>
      </c>
      <c r="AD184" s="450" t="s">
        <v>1954</v>
      </c>
      <c r="AE184" s="450" t="s">
        <v>1955</v>
      </c>
      <c r="AF184" s="450" t="s">
        <v>1956</v>
      </c>
      <c r="AG184" s="452" t="s">
        <v>1957</v>
      </c>
      <c r="AH184" s="453" t="s">
        <v>1957</v>
      </c>
      <c r="AI184" s="454"/>
      <c r="AJ184" s="454"/>
      <c r="AK184" s="454"/>
      <c r="AL184" s="457">
        <f>VLOOKUP(AM184,[7]Sheet2!B23:F561,5,FALSE)</f>
        <v>33</v>
      </c>
      <c r="AM184" s="433" t="s">
        <v>2599</v>
      </c>
      <c r="AN184" s="528"/>
      <c r="AO184" s="529"/>
      <c r="AP184" s="529"/>
      <c r="AQ184" s="529"/>
      <c r="AR184" s="533"/>
      <c r="AS184" s="533"/>
      <c r="AT184" s="533"/>
      <c r="AU184" s="529"/>
      <c r="AV184" s="529"/>
      <c r="AW184" s="529"/>
      <c r="AX184" s="103"/>
    </row>
    <row r="185" spans="1:50" s="104" customFormat="1" ht="39.75" hidden="1" customHeight="1">
      <c r="A185" s="450">
        <f t="shared" si="10"/>
        <v>179</v>
      </c>
      <c r="B185" s="457" t="s">
        <v>486</v>
      </c>
      <c r="C185" s="457" t="s">
        <v>913</v>
      </c>
      <c r="D185" s="457" t="s">
        <v>1958</v>
      </c>
      <c r="E185" s="457" t="s">
        <v>485</v>
      </c>
      <c r="F185" s="487">
        <v>74309001</v>
      </c>
      <c r="G185" s="457" t="s">
        <v>457</v>
      </c>
      <c r="H185" s="457" t="s">
        <v>1950</v>
      </c>
      <c r="I185" s="457" t="s">
        <v>1949</v>
      </c>
      <c r="J185" s="457" t="s">
        <v>1286</v>
      </c>
      <c r="K185" s="457" t="s">
        <v>459</v>
      </c>
      <c r="L185" s="457" t="s">
        <v>1959</v>
      </c>
      <c r="M185" s="458"/>
      <c r="N185" s="574" t="s">
        <v>3373</v>
      </c>
      <c r="O185" s="458">
        <v>5</v>
      </c>
      <c r="P185" s="483" t="s">
        <v>3588</v>
      </c>
      <c r="Q185" s="575" t="s">
        <v>3591</v>
      </c>
      <c r="R185" s="575" t="s">
        <v>3590</v>
      </c>
      <c r="S185" s="456"/>
      <c r="T185" s="456"/>
      <c r="U185" s="456"/>
      <c r="V185" s="580"/>
      <c r="W185" s="456"/>
      <c r="X185" s="456"/>
      <c r="Y185" s="456"/>
      <c r="Z185" s="457" t="s">
        <v>1838</v>
      </c>
      <c r="AA185" s="457" t="s">
        <v>487</v>
      </c>
      <c r="AB185" s="457" t="s">
        <v>1960</v>
      </c>
      <c r="AC185" s="581" t="s">
        <v>1961</v>
      </c>
      <c r="AD185" s="483" t="s">
        <v>6037</v>
      </c>
      <c r="AE185" s="483" t="s">
        <v>6038</v>
      </c>
      <c r="AF185" s="483" t="s">
        <v>6039</v>
      </c>
      <c r="AG185" s="475">
        <v>42350</v>
      </c>
      <c r="AH185" s="475">
        <v>42350</v>
      </c>
      <c r="AI185" s="448"/>
      <c r="AJ185" s="448"/>
      <c r="AK185" s="472" t="s">
        <v>3177</v>
      </c>
      <c r="AL185" s="457">
        <f>VLOOKUP(AM185,[7]Sheet2!B24:F562,5,FALSE)</f>
        <v>8</v>
      </c>
      <c r="AM185" s="433" t="s">
        <v>2972</v>
      </c>
      <c r="AN185" s="528"/>
      <c r="AO185" s="529"/>
      <c r="AP185" s="529"/>
      <c r="AQ185" s="529"/>
      <c r="AR185" s="533"/>
      <c r="AS185" s="533"/>
      <c r="AT185" s="533"/>
      <c r="AU185" s="529"/>
      <c r="AV185" s="529"/>
      <c r="AW185" s="529"/>
      <c r="AX185" s="103"/>
    </row>
    <row r="186" spans="1:50" s="104" customFormat="1" ht="39.75" hidden="1" customHeight="1">
      <c r="A186" s="450">
        <f t="shared" si="10"/>
        <v>180</v>
      </c>
      <c r="B186" s="457" t="s">
        <v>2536</v>
      </c>
      <c r="C186" s="457" t="s">
        <v>913</v>
      </c>
      <c r="D186" s="457" t="s">
        <v>758</v>
      </c>
      <c r="E186" s="457" t="s">
        <v>2534</v>
      </c>
      <c r="F186" s="487">
        <v>74309001</v>
      </c>
      <c r="G186" s="457" t="s">
        <v>457</v>
      </c>
      <c r="H186" s="457" t="s">
        <v>1950</v>
      </c>
      <c r="I186" s="457" t="s">
        <v>1949</v>
      </c>
      <c r="J186" s="457" t="s">
        <v>1286</v>
      </c>
      <c r="K186" s="457" t="s">
        <v>459</v>
      </c>
      <c r="L186" s="457" t="s">
        <v>1959</v>
      </c>
      <c r="M186" s="458"/>
      <c r="N186" s="574" t="s">
        <v>3373</v>
      </c>
      <c r="O186" s="458">
        <v>5</v>
      </c>
      <c r="P186" s="483" t="s">
        <v>3588</v>
      </c>
      <c r="Q186" s="575" t="s">
        <v>3591</v>
      </c>
      <c r="R186" s="575" t="s">
        <v>3590</v>
      </c>
      <c r="S186" s="456"/>
      <c r="T186" s="456"/>
      <c r="U186" s="456"/>
      <c r="V186" s="580"/>
      <c r="W186" s="456"/>
      <c r="X186" s="456"/>
      <c r="Y186" s="456"/>
      <c r="Z186" s="457" t="s">
        <v>1838</v>
      </c>
      <c r="AA186" s="457" t="s">
        <v>2641</v>
      </c>
      <c r="AB186" s="463" t="s">
        <v>2642</v>
      </c>
      <c r="AC186" s="582" t="s">
        <v>2643</v>
      </c>
      <c r="AD186" s="483" t="s">
        <v>6037</v>
      </c>
      <c r="AE186" s="483" t="s">
        <v>6038</v>
      </c>
      <c r="AF186" s="483" t="s">
        <v>6039</v>
      </c>
      <c r="AG186" s="466">
        <v>43656</v>
      </c>
      <c r="AH186" s="475">
        <v>43526</v>
      </c>
      <c r="AI186" s="455"/>
      <c r="AJ186" s="455"/>
      <c r="AK186" s="448"/>
      <c r="AL186" s="457">
        <f>VLOOKUP(AM186,[7]Sheet2!B25:F563,5,FALSE)</f>
        <v>12</v>
      </c>
      <c r="AM186" s="433" t="s">
        <v>3065</v>
      </c>
      <c r="AN186" s="528"/>
      <c r="AO186" s="529"/>
      <c r="AP186" s="529"/>
      <c r="AQ186" s="529"/>
      <c r="AR186" s="533"/>
      <c r="AS186" s="533"/>
      <c r="AT186" s="533"/>
      <c r="AU186" s="529"/>
      <c r="AV186" s="529"/>
      <c r="AW186" s="529"/>
      <c r="AX186" s="103"/>
    </row>
    <row r="187" spans="1:50" s="104" customFormat="1" ht="33" hidden="1" customHeight="1">
      <c r="A187" s="450">
        <f t="shared" si="10"/>
        <v>181</v>
      </c>
      <c r="B187" s="450" t="s">
        <v>648</v>
      </c>
      <c r="C187" s="450" t="s">
        <v>902</v>
      </c>
      <c r="D187" s="450" t="s">
        <v>1962</v>
      </c>
      <c r="E187" s="450" t="s">
        <v>647</v>
      </c>
      <c r="F187" s="450">
        <v>79309006</v>
      </c>
      <c r="G187" s="450" t="s">
        <v>647</v>
      </c>
      <c r="H187" s="450" t="s">
        <v>1963</v>
      </c>
      <c r="I187" s="450" t="s">
        <v>1962</v>
      </c>
      <c r="J187" s="450" t="s">
        <v>905</v>
      </c>
      <c r="K187" s="450" t="s">
        <v>2597</v>
      </c>
      <c r="L187" s="450"/>
      <c r="M187" s="450" t="str">
        <f>VLOOKUP(B187,'[6]TT SME 04.10.16'!$E$3:$G$69,3,0)</f>
        <v>Vùng 5</v>
      </c>
      <c r="N187" s="450" t="s">
        <v>1964</v>
      </c>
      <c r="O187" s="450" t="s">
        <v>964</v>
      </c>
      <c r="P187" s="583" t="s">
        <v>3592</v>
      </c>
      <c r="Q187" s="583" t="s">
        <v>3593</v>
      </c>
      <c r="R187" s="583" t="s">
        <v>3594</v>
      </c>
      <c r="S187" s="450"/>
      <c r="T187" s="450"/>
      <c r="U187" s="450"/>
      <c r="V187" s="450"/>
      <c r="W187" s="450"/>
      <c r="X187" s="450"/>
      <c r="Y187" s="450"/>
      <c r="Z187" s="450" t="s">
        <v>1838</v>
      </c>
      <c r="AA187" s="450" t="s">
        <v>2645</v>
      </c>
      <c r="AB187" s="450" t="s">
        <v>1965</v>
      </c>
      <c r="AC187" s="450" t="s">
        <v>1966</v>
      </c>
      <c r="AD187" s="450" t="s">
        <v>1982</v>
      </c>
      <c r="AE187" s="450" t="s">
        <v>4032</v>
      </c>
      <c r="AF187" s="450" t="s">
        <v>4033</v>
      </c>
      <c r="AG187" s="452" t="s">
        <v>1968</v>
      </c>
      <c r="AH187" s="453" t="s">
        <v>1968</v>
      </c>
      <c r="AI187" s="503"/>
      <c r="AJ187" s="503"/>
      <c r="AK187" s="503"/>
      <c r="AL187" s="457">
        <f>VLOOKUP(AM187,[7]Sheet2!B26:F564,5,FALSE)</f>
        <v>89</v>
      </c>
      <c r="AM187" s="433" t="s">
        <v>2794</v>
      </c>
      <c r="AN187" s="528"/>
      <c r="AO187" s="529"/>
      <c r="AP187" s="529"/>
      <c r="AQ187" s="529"/>
      <c r="AR187" s="533"/>
      <c r="AS187" s="533"/>
      <c r="AT187" s="533"/>
      <c r="AU187" s="529"/>
      <c r="AV187" s="529"/>
      <c r="AW187" s="529"/>
      <c r="AX187" s="103"/>
    </row>
    <row r="188" spans="1:50" s="104" customFormat="1" ht="33" hidden="1" customHeight="1">
      <c r="A188" s="450">
        <f t="shared" si="10"/>
        <v>182</v>
      </c>
      <c r="B188" s="457" t="s">
        <v>561</v>
      </c>
      <c r="C188" s="457" t="s">
        <v>913</v>
      </c>
      <c r="D188" s="554" t="s">
        <v>3209</v>
      </c>
      <c r="E188" s="457" t="s">
        <v>560</v>
      </c>
      <c r="F188" s="487">
        <v>79309006</v>
      </c>
      <c r="G188" s="457" t="s">
        <v>647</v>
      </c>
      <c r="H188" s="457" t="s">
        <v>1963</v>
      </c>
      <c r="I188" s="457" t="s">
        <v>1962</v>
      </c>
      <c r="J188" s="457" t="s">
        <v>905</v>
      </c>
      <c r="K188" s="457" t="s">
        <v>2597</v>
      </c>
      <c r="L188" s="457"/>
      <c r="M188" s="458"/>
      <c r="N188" s="458" t="s">
        <v>1964</v>
      </c>
      <c r="O188" s="458">
        <v>5</v>
      </c>
      <c r="P188" s="128" t="s">
        <v>3592</v>
      </c>
      <c r="Q188" s="128" t="s">
        <v>3593</v>
      </c>
      <c r="R188" s="128" t="s">
        <v>3594</v>
      </c>
      <c r="S188" s="482"/>
      <c r="T188" s="482"/>
      <c r="U188" s="482"/>
      <c r="V188" s="584" t="s">
        <v>4384</v>
      </c>
      <c r="W188" s="462" t="s">
        <v>3456</v>
      </c>
      <c r="X188" s="462" t="s">
        <v>3457</v>
      </c>
      <c r="Y188" s="462" t="s">
        <v>3458</v>
      </c>
      <c r="Z188" s="457" t="s">
        <v>1838</v>
      </c>
      <c r="AA188" s="457" t="s">
        <v>562</v>
      </c>
      <c r="AB188" s="457" t="s">
        <v>1969</v>
      </c>
      <c r="AC188" s="457" t="s">
        <v>1970</v>
      </c>
      <c r="AD188" s="457" t="s">
        <v>4034</v>
      </c>
      <c r="AE188" s="457" t="s">
        <v>4035</v>
      </c>
      <c r="AF188" s="457"/>
      <c r="AG188" s="466" t="s">
        <v>1971</v>
      </c>
      <c r="AH188" s="471" t="s">
        <v>1971</v>
      </c>
      <c r="AI188" s="456"/>
      <c r="AJ188" s="456"/>
      <c r="AK188" s="472" t="s">
        <v>3177</v>
      </c>
      <c r="AL188" s="457">
        <f>VLOOKUP(AM188,[7]Sheet2!B27:F565,5,FALSE)</f>
        <v>16</v>
      </c>
      <c r="AM188" s="433" t="s">
        <v>2916</v>
      </c>
      <c r="AN188" s="528"/>
      <c r="AO188" s="529"/>
      <c r="AP188" s="529"/>
      <c r="AQ188" s="529"/>
      <c r="AR188" s="533"/>
      <c r="AS188" s="533"/>
      <c r="AT188" s="533"/>
      <c r="AU188" s="529"/>
      <c r="AV188" s="529"/>
      <c r="AW188" s="529"/>
      <c r="AX188" s="103"/>
    </row>
    <row r="189" spans="1:50" s="104" customFormat="1" ht="39.75" hidden="1" customHeight="1">
      <c r="A189" s="450">
        <f t="shared" si="10"/>
        <v>183</v>
      </c>
      <c r="B189" s="457" t="s">
        <v>531</v>
      </c>
      <c r="C189" s="457" t="s">
        <v>913</v>
      </c>
      <c r="D189" s="457" t="s">
        <v>3210</v>
      </c>
      <c r="E189" s="457" t="s">
        <v>530</v>
      </c>
      <c r="F189" s="487">
        <v>79309006</v>
      </c>
      <c r="G189" s="457" t="s">
        <v>647</v>
      </c>
      <c r="H189" s="457" t="s">
        <v>1963</v>
      </c>
      <c r="I189" s="457" t="s">
        <v>1962</v>
      </c>
      <c r="J189" s="457" t="s">
        <v>905</v>
      </c>
      <c r="K189" s="457" t="s">
        <v>2597</v>
      </c>
      <c r="L189" s="457"/>
      <c r="M189" s="458"/>
      <c r="N189" s="458" t="s">
        <v>1964</v>
      </c>
      <c r="O189" s="458">
        <v>5</v>
      </c>
      <c r="P189" s="128" t="s">
        <v>3592</v>
      </c>
      <c r="Q189" s="128" t="s">
        <v>3593</v>
      </c>
      <c r="R189" s="128" t="s">
        <v>3594</v>
      </c>
      <c r="S189" s="482"/>
      <c r="T189" s="482"/>
      <c r="U189" s="482"/>
      <c r="V189" s="584" t="s">
        <v>4339</v>
      </c>
      <c r="W189" s="462" t="s">
        <v>2064</v>
      </c>
      <c r="X189" s="462" t="s">
        <v>3378</v>
      </c>
      <c r="Y189" s="462" t="s">
        <v>3379</v>
      </c>
      <c r="Z189" s="457" t="s">
        <v>1838</v>
      </c>
      <c r="AA189" s="457" t="s">
        <v>1972</v>
      </c>
      <c r="AB189" s="457" t="s">
        <v>1973</v>
      </c>
      <c r="AC189" s="457" t="s">
        <v>1974</v>
      </c>
      <c r="AD189" s="457" t="s">
        <v>2064</v>
      </c>
      <c r="AE189" s="457" t="s">
        <v>3378</v>
      </c>
      <c r="AF189" s="457" t="s">
        <v>3379</v>
      </c>
      <c r="AG189" s="466" t="s">
        <v>1975</v>
      </c>
      <c r="AH189" s="471" t="s">
        <v>1975</v>
      </c>
      <c r="AI189" s="467"/>
      <c r="AJ189" s="467"/>
      <c r="AK189" s="548" t="s">
        <v>3177</v>
      </c>
      <c r="AL189" s="457">
        <f>VLOOKUP(AM189,[7]Sheet2!B28:F566,5,FALSE)</f>
        <v>17</v>
      </c>
      <c r="AM189" s="433" t="s">
        <v>2968</v>
      </c>
      <c r="AN189" s="528"/>
      <c r="AO189" s="529"/>
      <c r="AP189" s="529"/>
      <c r="AQ189" s="529"/>
      <c r="AR189" s="533"/>
      <c r="AS189" s="533"/>
      <c r="AT189" s="533"/>
      <c r="AU189" s="529"/>
      <c r="AV189" s="529"/>
      <c r="AW189" s="529"/>
      <c r="AX189" s="103"/>
    </row>
    <row r="190" spans="1:50" s="104" customFormat="1" ht="33" hidden="1" customHeight="1">
      <c r="A190" s="450">
        <f t="shared" si="10"/>
        <v>184</v>
      </c>
      <c r="B190" s="457" t="s">
        <v>571</v>
      </c>
      <c r="C190" s="457" t="s">
        <v>913</v>
      </c>
      <c r="D190" s="457" t="s">
        <v>1976</v>
      </c>
      <c r="E190" s="457" t="s">
        <v>570</v>
      </c>
      <c r="F190" s="487">
        <v>79309006</v>
      </c>
      <c r="G190" s="457" t="s">
        <v>647</v>
      </c>
      <c r="H190" s="457" t="s">
        <v>1963</v>
      </c>
      <c r="I190" s="457" t="s">
        <v>1962</v>
      </c>
      <c r="J190" s="457" t="s">
        <v>973</v>
      </c>
      <c r="K190" s="457" t="s">
        <v>2597</v>
      </c>
      <c r="L190" s="457"/>
      <c r="M190" s="458"/>
      <c r="N190" s="458" t="s">
        <v>1964</v>
      </c>
      <c r="O190" s="458">
        <v>5</v>
      </c>
      <c r="P190" s="128" t="s">
        <v>3592</v>
      </c>
      <c r="Q190" s="128" t="s">
        <v>3593</v>
      </c>
      <c r="R190" s="128" t="s">
        <v>3594</v>
      </c>
      <c r="S190" s="482"/>
      <c r="T190" s="482"/>
      <c r="U190" s="482"/>
      <c r="V190" s="584" t="s">
        <v>4384</v>
      </c>
      <c r="W190" s="462" t="s">
        <v>3456</v>
      </c>
      <c r="X190" s="462" t="s">
        <v>3457</v>
      </c>
      <c r="Y190" s="462" t="s">
        <v>3458</v>
      </c>
      <c r="Z190" s="457" t="s">
        <v>1838</v>
      </c>
      <c r="AA190" s="457" t="s">
        <v>2646</v>
      </c>
      <c r="AB190" s="457" t="s">
        <v>1977</v>
      </c>
      <c r="AC190" s="457" t="s">
        <v>1978</v>
      </c>
      <c r="AD190" s="457" t="s">
        <v>2005</v>
      </c>
      <c r="AE190" s="457" t="s">
        <v>3374</v>
      </c>
      <c r="AF190" s="457" t="s">
        <v>3375</v>
      </c>
      <c r="AG190" s="466" t="s">
        <v>1733</v>
      </c>
      <c r="AH190" s="471" t="s">
        <v>1733</v>
      </c>
      <c r="AI190" s="467"/>
      <c r="AJ190" s="467"/>
      <c r="AK190" s="472" t="s">
        <v>3177</v>
      </c>
      <c r="AL190" s="457">
        <f>VLOOKUP(AM190,[7]Sheet2!B29:F567,5,FALSE)</f>
        <v>3</v>
      </c>
      <c r="AM190" s="433" t="s">
        <v>2920</v>
      </c>
      <c r="AN190" s="528"/>
      <c r="AO190" s="529"/>
      <c r="AP190" s="529"/>
      <c r="AQ190" s="529"/>
      <c r="AR190" s="533"/>
      <c r="AS190" s="533"/>
      <c r="AT190" s="533"/>
      <c r="AU190" s="529"/>
      <c r="AV190" s="529"/>
      <c r="AW190" s="529"/>
      <c r="AX190" s="103"/>
    </row>
    <row r="191" spans="1:50" s="104" customFormat="1" ht="33" hidden="1" customHeight="1">
      <c r="A191" s="450">
        <f t="shared" si="10"/>
        <v>185</v>
      </c>
      <c r="B191" s="457" t="s">
        <v>577</v>
      </c>
      <c r="C191" s="457" t="s">
        <v>913</v>
      </c>
      <c r="D191" s="457" t="s">
        <v>3211</v>
      </c>
      <c r="E191" s="457" t="s">
        <v>576</v>
      </c>
      <c r="F191" s="487">
        <v>79309006</v>
      </c>
      <c r="G191" s="457" t="s">
        <v>647</v>
      </c>
      <c r="H191" s="457" t="s">
        <v>1963</v>
      </c>
      <c r="I191" s="457" t="s">
        <v>1962</v>
      </c>
      <c r="J191" s="457" t="s">
        <v>905</v>
      </c>
      <c r="K191" s="457" t="s">
        <v>2597</v>
      </c>
      <c r="L191" s="457" t="s">
        <v>1979</v>
      </c>
      <c r="M191" s="458"/>
      <c r="N191" s="458" t="s">
        <v>1964</v>
      </c>
      <c r="O191" s="458">
        <v>1</v>
      </c>
      <c r="P191" s="128" t="s">
        <v>3592</v>
      </c>
      <c r="Q191" s="128" t="s">
        <v>3593</v>
      </c>
      <c r="R191" s="128" t="s">
        <v>3594</v>
      </c>
      <c r="S191" s="482"/>
      <c r="T191" s="482"/>
      <c r="U191" s="482"/>
      <c r="V191" s="584" t="s">
        <v>4339</v>
      </c>
      <c r="W191" s="462" t="s">
        <v>2064</v>
      </c>
      <c r="X191" s="462" t="s">
        <v>3378</v>
      </c>
      <c r="Y191" s="462" t="s">
        <v>3379</v>
      </c>
      <c r="Z191" s="457" t="s">
        <v>1838</v>
      </c>
      <c r="AA191" s="457" t="s">
        <v>2647</v>
      </c>
      <c r="AB191" s="457" t="s">
        <v>1980</v>
      </c>
      <c r="AC191" s="457" t="s">
        <v>1981</v>
      </c>
      <c r="AD191" s="457" t="s">
        <v>2077</v>
      </c>
      <c r="AE191" s="457" t="s">
        <v>4037</v>
      </c>
      <c r="AF191" s="457"/>
      <c r="AG191" s="479">
        <v>34884</v>
      </c>
      <c r="AH191" s="479">
        <v>34884</v>
      </c>
      <c r="AI191" s="448"/>
      <c r="AJ191" s="448"/>
      <c r="AK191" s="448"/>
      <c r="AL191" s="457">
        <f>VLOOKUP(AM191,[7]Sheet2!B30:F568,5,FALSE)</f>
        <v>3</v>
      </c>
      <c r="AM191" s="433" t="s">
        <v>2922</v>
      </c>
      <c r="AN191" s="528"/>
      <c r="AO191" s="529"/>
      <c r="AP191" s="529"/>
      <c r="AQ191" s="529"/>
      <c r="AR191" s="533"/>
      <c r="AS191" s="533"/>
      <c r="AT191" s="533"/>
      <c r="AU191" s="529"/>
      <c r="AV191" s="529"/>
      <c r="AW191" s="529"/>
      <c r="AX191" s="103"/>
    </row>
    <row r="192" spans="1:50" s="104" customFormat="1" ht="51.75" hidden="1" customHeight="1">
      <c r="A192" s="450">
        <f t="shared" si="10"/>
        <v>186</v>
      </c>
      <c r="B192" s="457" t="s">
        <v>594</v>
      </c>
      <c r="C192" s="457" t="s">
        <v>913</v>
      </c>
      <c r="D192" s="457" t="s">
        <v>4038</v>
      </c>
      <c r="E192" s="457" t="s">
        <v>593</v>
      </c>
      <c r="F192" s="487">
        <v>79309006</v>
      </c>
      <c r="G192" s="457" t="s">
        <v>647</v>
      </c>
      <c r="H192" s="457" t="s">
        <v>1963</v>
      </c>
      <c r="I192" s="487" t="s">
        <v>1962</v>
      </c>
      <c r="J192" s="487" t="s">
        <v>905</v>
      </c>
      <c r="K192" s="487" t="s">
        <v>2597</v>
      </c>
      <c r="L192" s="487" t="s">
        <v>1983</v>
      </c>
      <c r="M192" s="524"/>
      <c r="N192" s="524" t="s">
        <v>1964</v>
      </c>
      <c r="O192" s="458">
        <v>5</v>
      </c>
      <c r="P192" s="128" t="s">
        <v>3592</v>
      </c>
      <c r="Q192" s="128" t="s">
        <v>3593</v>
      </c>
      <c r="R192" s="128" t="s">
        <v>3594</v>
      </c>
      <c r="S192" s="482"/>
      <c r="T192" s="482"/>
      <c r="U192" s="482"/>
      <c r="V192" s="584"/>
      <c r="W192" s="482"/>
      <c r="X192" s="482"/>
      <c r="Y192" s="482"/>
      <c r="Z192" s="457" t="s">
        <v>1838</v>
      </c>
      <c r="AA192" s="457" t="s">
        <v>1984</v>
      </c>
      <c r="AB192" s="457" t="s">
        <v>1985</v>
      </c>
      <c r="AC192" s="457" t="s">
        <v>1986</v>
      </c>
      <c r="AD192" s="457" t="s">
        <v>1416</v>
      </c>
      <c r="AE192" s="457" t="s">
        <v>3376</v>
      </c>
      <c r="AF192" s="463" t="s">
        <v>3377</v>
      </c>
      <c r="AG192" s="479" t="s">
        <v>1987</v>
      </c>
      <c r="AH192" s="479" t="s">
        <v>1987</v>
      </c>
      <c r="AI192" s="467"/>
      <c r="AJ192" s="467"/>
      <c r="AK192" s="467"/>
      <c r="AL192" s="457">
        <f>VLOOKUP(AM192,[7]Sheet2!B31:F569,5,FALSE)</f>
        <v>3</v>
      </c>
      <c r="AM192" s="433" t="s">
        <v>2899</v>
      </c>
      <c r="AN192" s="528"/>
      <c r="AO192" s="529"/>
      <c r="AP192" s="529"/>
      <c r="AQ192" s="529"/>
      <c r="AR192" s="533"/>
      <c r="AS192" s="533"/>
      <c r="AT192" s="533"/>
      <c r="AU192" s="529"/>
      <c r="AV192" s="529"/>
      <c r="AW192" s="529"/>
      <c r="AX192" s="103"/>
    </row>
    <row r="193" spans="1:50" s="104" customFormat="1" ht="33" hidden="1" customHeight="1">
      <c r="A193" s="450">
        <f t="shared" si="10"/>
        <v>187</v>
      </c>
      <c r="B193" s="457" t="s">
        <v>635</v>
      </c>
      <c r="C193" s="457" t="s">
        <v>913</v>
      </c>
      <c r="D193" s="457" t="s">
        <v>1988</v>
      </c>
      <c r="E193" s="457" t="s">
        <v>634</v>
      </c>
      <c r="F193" s="487">
        <v>79309006</v>
      </c>
      <c r="G193" s="457" t="s">
        <v>647</v>
      </c>
      <c r="H193" s="457" t="s">
        <v>1963</v>
      </c>
      <c r="I193" s="457" t="s">
        <v>1962</v>
      </c>
      <c r="J193" s="457" t="s">
        <v>905</v>
      </c>
      <c r="K193" s="457" t="s">
        <v>2597</v>
      </c>
      <c r="L193" s="457" t="s">
        <v>1989</v>
      </c>
      <c r="M193" s="458" t="s">
        <v>682</v>
      </c>
      <c r="N193" s="458" t="s">
        <v>1964</v>
      </c>
      <c r="O193" s="458">
        <v>5</v>
      </c>
      <c r="P193" s="128" t="s">
        <v>3592</v>
      </c>
      <c r="Q193" s="128" t="s">
        <v>3593</v>
      </c>
      <c r="R193" s="128" t="s">
        <v>3594</v>
      </c>
      <c r="S193" s="482"/>
      <c r="T193" s="482"/>
      <c r="U193" s="482"/>
      <c r="V193" s="584" t="s">
        <v>4426</v>
      </c>
      <c r="W193" s="462" t="s">
        <v>2050</v>
      </c>
      <c r="X193" s="462" t="s">
        <v>3595</v>
      </c>
      <c r="Y193" s="462" t="s">
        <v>2051</v>
      </c>
      <c r="Z193" s="457" t="s">
        <v>1838</v>
      </c>
      <c r="AA193" s="457" t="s">
        <v>1990</v>
      </c>
      <c r="AB193" s="457" t="s">
        <v>1991</v>
      </c>
      <c r="AC193" s="457" t="s">
        <v>1992</v>
      </c>
      <c r="AD193" s="457" t="s">
        <v>1993</v>
      </c>
      <c r="AE193" s="478" t="s">
        <v>1994</v>
      </c>
      <c r="AF193" s="457" t="s">
        <v>1995</v>
      </c>
      <c r="AG193" s="479" t="s">
        <v>1996</v>
      </c>
      <c r="AH193" s="479" t="s">
        <v>1996</v>
      </c>
      <c r="AI193" s="467"/>
      <c r="AJ193" s="467"/>
      <c r="AK193" s="467"/>
      <c r="AL193" s="457">
        <f>VLOOKUP(AM193,[7]Sheet2!B32:F570,5,FALSE)</f>
        <v>19</v>
      </c>
      <c r="AM193" s="433" t="s">
        <v>3011</v>
      </c>
      <c r="AN193" s="528"/>
      <c r="AO193" s="529"/>
      <c r="AP193" s="529"/>
      <c r="AQ193" s="529"/>
      <c r="AR193" s="533"/>
      <c r="AS193" s="533"/>
      <c r="AT193" s="533"/>
      <c r="AU193" s="529"/>
      <c r="AV193" s="529"/>
      <c r="AW193" s="529"/>
      <c r="AX193" s="103"/>
    </row>
    <row r="194" spans="1:50" s="104" customFormat="1" ht="33" hidden="1" customHeight="1">
      <c r="A194" s="450">
        <f t="shared" si="10"/>
        <v>188</v>
      </c>
      <c r="B194" s="457" t="s">
        <v>554</v>
      </c>
      <c r="C194" s="457" t="s">
        <v>913</v>
      </c>
      <c r="D194" s="457" t="s">
        <v>1997</v>
      </c>
      <c r="E194" s="457" t="s">
        <v>553</v>
      </c>
      <c r="F194" s="487">
        <v>79309006</v>
      </c>
      <c r="G194" s="457" t="s">
        <v>647</v>
      </c>
      <c r="H194" s="457" t="s">
        <v>1963</v>
      </c>
      <c r="I194" s="457" t="s">
        <v>1962</v>
      </c>
      <c r="J194" s="457" t="s">
        <v>905</v>
      </c>
      <c r="K194" s="457" t="s">
        <v>2597</v>
      </c>
      <c r="L194" s="457" t="s">
        <v>1998</v>
      </c>
      <c r="M194" s="458"/>
      <c r="N194" s="458" t="s">
        <v>1964</v>
      </c>
      <c r="O194" s="458">
        <v>5</v>
      </c>
      <c r="P194" s="128" t="s">
        <v>3592</v>
      </c>
      <c r="Q194" s="128" t="s">
        <v>3593</v>
      </c>
      <c r="R194" s="128" t="s">
        <v>3594</v>
      </c>
      <c r="S194" s="482"/>
      <c r="T194" s="482"/>
      <c r="U194" s="482"/>
      <c r="V194" s="584" t="s">
        <v>4426</v>
      </c>
      <c r="W194" s="462" t="s">
        <v>2050</v>
      </c>
      <c r="X194" s="462" t="s">
        <v>3595</v>
      </c>
      <c r="Y194" s="462" t="s">
        <v>2051</v>
      </c>
      <c r="Z194" s="457" t="s">
        <v>1838</v>
      </c>
      <c r="AA194" s="457" t="s">
        <v>2648</v>
      </c>
      <c r="AB194" s="457" t="s">
        <v>1999</v>
      </c>
      <c r="AC194" s="457" t="s">
        <v>2000</v>
      </c>
      <c r="AD194" s="457" t="s">
        <v>1993</v>
      </c>
      <c r="AE194" s="457" t="s">
        <v>3454</v>
      </c>
      <c r="AF194" s="457" t="s">
        <v>3455</v>
      </c>
      <c r="AG194" s="466" t="s">
        <v>1534</v>
      </c>
      <c r="AH194" s="471" t="s">
        <v>1534</v>
      </c>
      <c r="AI194" s="456"/>
      <c r="AJ194" s="456"/>
      <c r="AK194" s="480" t="s">
        <v>3177</v>
      </c>
      <c r="AL194" s="457">
        <f>VLOOKUP(AM194,[7]Sheet2!B33:F571,5,FALSE)</f>
        <v>4</v>
      </c>
      <c r="AM194" s="433" t="s">
        <v>2913</v>
      </c>
      <c r="AN194" s="528"/>
      <c r="AO194" s="529"/>
      <c r="AP194" s="529"/>
      <c r="AQ194" s="529"/>
      <c r="AR194" s="533"/>
      <c r="AS194" s="533"/>
      <c r="AT194" s="533"/>
      <c r="AU194" s="529"/>
      <c r="AV194" s="529"/>
      <c r="AW194" s="529"/>
      <c r="AX194" s="103"/>
    </row>
    <row r="195" spans="1:50" s="104" customFormat="1" ht="48" hidden="1" customHeight="1">
      <c r="A195" s="450">
        <f t="shared" si="10"/>
        <v>189</v>
      </c>
      <c r="B195" s="457" t="s">
        <v>645</v>
      </c>
      <c r="C195" s="457" t="s">
        <v>913</v>
      </c>
      <c r="D195" s="457" t="s">
        <v>2001</v>
      </c>
      <c r="E195" s="457" t="s">
        <v>644</v>
      </c>
      <c r="F195" s="487">
        <v>79309006</v>
      </c>
      <c r="G195" s="457" t="s">
        <v>647</v>
      </c>
      <c r="H195" s="457" t="s">
        <v>1963</v>
      </c>
      <c r="I195" s="457" t="s">
        <v>1962</v>
      </c>
      <c r="J195" s="457" t="s">
        <v>905</v>
      </c>
      <c r="K195" s="457" t="s">
        <v>2597</v>
      </c>
      <c r="L195" s="457" t="s">
        <v>2002</v>
      </c>
      <c r="M195" s="458"/>
      <c r="N195" s="458" t="s">
        <v>1964</v>
      </c>
      <c r="O195" s="458">
        <v>5</v>
      </c>
      <c r="P195" s="128" t="s">
        <v>3592</v>
      </c>
      <c r="Q195" s="128" t="s">
        <v>3593</v>
      </c>
      <c r="R195" s="128" t="s">
        <v>3594</v>
      </c>
      <c r="S195" s="482"/>
      <c r="T195" s="482"/>
      <c r="U195" s="482"/>
      <c r="V195" s="584" t="s">
        <v>4384</v>
      </c>
      <c r="W195" s="462" t="s">
        <v>3456</v>
      </c>
      <c r="X195" s="462" t="s">
        <v>3457</v>
      </c>
      <c r="Y195" s="462" t="s">
        <v>3458</v>
      </c>
      <c r="Z195" s="457" t="s">
        <v>1838</v>
      </c>
      <c r="AA195" s="457" t="s">
        <v>2649</v>
      </c>
      <c r="AB195" s="457" t="s">
        <v>2003</v>
      </c>
      <c r="AC195" s="457" t="s">
        <v>2004</v>
      </c>
      <c r="AD195" s="457" t="s">
        <v>2005</v>
      </c>
      <c r="AE195" s="478" t="s">
        <v>2006</v>
      </c>
      <c r="AF195" s="463" t="s">
        <v>2007</v>
      </c>
      <c r="AG195" s="466" t="s">
        <v>2008</v>
      </c>
      <c r="AH195" s="471" t="s">
        <v>2008</v>
      </c>
      <c r="AI195" s="467"/>
      <c r="AJ195" s="467"/>
      <c r="AK195" s="467"/>
      <c r="AL195" s="457">
        <f>VLOOKUP(AM195,[7]Sheet2!B34:F572,5,FALSE)</f>
        <v>8</v>
      </c>
      <c r="AM195" s="433" t="s">
        <v>3020</v>
      </c>
      <c r="AN195" s="528"/>
      <c r="AO195" s="529"/>
      <c r="AP195" s="529"/>
      <c r="AQ195" s="529"/>
      <c r="AR195" s="533"/>
      <c r="AS195" s="533"/>
      <c r="AT195" s="533"/>
      <c r="AU195" s="529"/>
      <c r="AV195" s="529"/>
      <c r="AW195" s="529"/>
      <c r="AX195" s="103"/>
    </row>
    <row r="196" spans="1:50" s="104" customFormat="1" ht="33" hidden="1" customHeight="1">
      <c r="A196" s="450">
        <f t="shared" si="10"/>
        <v>190</v>
      </c>
      <c r="B196" s="457" t="s">
        <v>642</v>
      </c>
      <c r="C196" s="457" t="s">
        <v>913</v>
      </c>
      <c r="D196" s="457" t="s">
        <v>2009</v>
      </c>
      <c r="E196" s="457" t="s">
        <v>641</v>
      </c>
      <c r="F196" s="487">
        <v>79309006</v>
      </c>
      <c r="G196" s="457" t="s">
        <v>647</v>
      </c>
      <c r="H196" s="457" t="s">
        <v>1963</v>
      </c>
      <c r="I196" s="457" t="s">
        <v>1962</v>
      </c>
      <c r="J196" s="457" t="s">
        <v>905</v>
      </c>
      <c r="K196" s="457" t="s">
        <v>2597</v>
      </c>
      <c r="L196" s="457"/>
      <c r="M196" s="458" t="str">
        <f>VLOOKUP(B196,'[6]TT SME 04.10.16'!$E$3:$G$69,3,0)</f>
        <v>Vùng 6</v>
      </c>
      <c r="N196" s="458" t="s">
        <v>1964</v>
      </c>
      <c r="O196" s="458">
        <v>1</v>
      </c>
      <c r="P196" s="128" t="s">
        <v>3592</v>
      </c>
      <c r="Q196" s="128" t="s">
        <v>3593</v>
      </c>
      <c r="R196" s="128" t="s">
        <v>3594</v>
      </c>
      <c r="S196" s="482"/>
      <c r="T196" s="482"/>
      <c r="U196" s="482"/>
      <c r="V196" s="584" t="s">
        <v>4384</v>
      </c>
      <c r="W196" s="462" t="s">
        <v>3456</v>
      </c>
      <c r="X196" s="462" t="s">
        <v>3457</v>
      </c>
      <c r="Y196" s="462" t="s">
        <v>3458</v>
      </c>
      <c r="Z196" s="457" t="s">
        <v>1838</v>
      </c>
      <c r="AA196" s="457" t="s">
        <v>2650</v>
      </c>
      <c r="AB196" s="457" t="s">
        <v>2010</v>
      </c>
      <c r="AC196" s="457" t="s">
        <v>2011</v>
      </c>
      <c r="AD196" s="457" t="s">
        <v>3456</v>
      </c>
      <c r="AE196" s="457" t="s">
        <v>3457</v>
      </c>
      <c r="AF196" s="457" t="s">
        <v>3458</v>
      </c>
      <c r="AG196" s="466" t="s">
        <v>2012</v>
      </c>
      <c r="AH196" s="471" t="s">
        <v>2012</v>
      </c>
      <c r="AI196" s="467"/>
      <c r="AJ196" s="467"/>
      <c r="AK196" s="472" t="s">
        <v>3177</v>
      </c>
      <c r="AL196" s="457">
        <f>VLOOKUP(AM196,[7]Sheet2!B35:F573,5,FALSE)</f>
        <v>5</v>
      </c>
      <c r="AM196" s="433" t="s">
        <v>3017</v>
      </c>
      <c r="AN196" s="528"/>
      <c r="AO196" s="529"/>
      <c r="AP196" s="529"/>
      <c r="AQ196" s="529"/>
      <c r="AR196" s="533"/>
      <c r="AS196" s="533"/>
      <c r="AT196" s="533"/>
      <c r="AU196" s="529"/>
      <c r="AV196" s="529"/>
      <c r="AW196" s="529"/>
      <c r="AX196" s="103"/>
    </row>
    <row r="197" spans="1:50" s="104" customFormat="1" ht="42" hidden="1" customHeight="1">
      <c r="A197" s="450">
        <f t="shared" si="10"/>
        <v>191</v>
      </c>
      <c r="B197" s="457" t="s">
        <v>623</v>
      </c>
      <c r="C197" s="457" t="s">
        <v>913</v>
      </c>
      <c r="D197" s="457" t="s">
        <v>2013</v>
      </c>
      <c r="E197" s="457" t="s">
        <v>622</v>
      </c>
      <c r="F197" s="487">
        <v>79309006</v>
      </c>
      <c r="G197" s="457" t="s">
        <v>647</v>
      </c>
      <c r="H197" s="457" t="s">
        <v>1963</v>
      </c>
      <c r="I197" s="457" t="s">
        <v>1962</v>
      </c>
      <c r="J197" s="457" t="s">
        <v>905</v>
      </c>
      <c r="K197" s="457" t="s">
        <v>2597</v>
      </c>
      <c r="L197" s="457"/>
      <c r="M197" s="458"/>
      <c r="N197" s="458" t="s">
        <v>1964</v>
      </c>
      <c r="O197" s="458">
        <v>3</v>
      </c>
      <c r="P197" s="128" t="s">
        <v>3592</v>
      </c>
      <c r="Q197" s="128" t="s">
        <v>3593</v>
      </c>
      <c r="R197" s="128" t="s">
        <v>3594</v>
      </c>
      <c r="S197" s="482"/>
      <c r="T197" s="482"/>
      <c r="U197" s="482"/>
      <c r="V197" s="584" t="s">
        <v>4336</v>
      </c>
      <c r="W197" s="462" t="s">
        <v>1967</v>
      </c>
      <c r="X197" s="462" t="s">
        <v>4044</v>
      </c>
      <c r="Y197" s="462" t="s">
        <v>4338</v>
      </c>
      <c r="Z197" s="457" t="s">
        <v>1838</v>
      </c>
      <c r="AA197" s="457" t="s">
        <v>2651</v>
      </c>
      <c r="AB197" s="457" t="s">
        <v>2014</v>
      </c>
      <c r="AC197" s="457" t="s">
        <v>2015</v>
      </c>
      <c r="AD197" s="457" t="s">
        <v>2016</v>
      </c>
      <c r="AE197" s="457" t="s">
        <v>2017</v>
      </c>
      <c r="AF197" s="457" t="s">
        <v>2018</v>
      </c>
      <c r="AG197" s="466" t="s">
        <v>1000</v>
      </c>
      <c r="AH197" s="471" t="s">
        <v>1000</v>
      </c>
      <c r="AI197" s="467"/>
      <c r="AJ197" s="467"/>
      <c r="AK197" s="467"/>
      <c r="AL197" s="457">
        <f>VLOOKUP(AM197,[7]Sheet2!B36:F574,5,FALSE)</f>
        <v>4</v>
      </c>
      <c r="AM197" s="433" t="s">
        <v>3000</v>
      </c>
      <c r="AN197" s="528"/>
      <c r="AO197" s="529"/>
      <c r="AP197" s="529"/>
      <c r="AQ197" s="529"/>
      <c r="AR197" s="533"/>
      <c r="AS197" s="533"/>
      <c r="AT197" s="533"/>
      <c r="AU197" s="529"/>
      <c r="AV197" s="529"/>
      <c r="AW197" s="529"/>
      <c r="AX197" s="103"/>
    </row>
    <row r="198" spans="1:50" s="104" customFormat="1" ht="33" hidden="1" customHeight="1">
      <c r="A198" s="450">
        <f t="shared" si="10"/>
        <v>192</v>
      </c>
      <c r="B198" s="457" t="s">
        <v>597</v>
      </c>
      <c r="C198" s="457" t="s">
        <v>913</v>
      </c>
      <c r="D198" s="457" t="s">
        <v>2019</v>
      </c>
      <c r="E198" s="457" t="s">
        <v>596</v>
      </c>
      <c r="F198" s="487">
        <v>79309006</v>
      </c>
      <c r="G198" s="457" t="s">
        <v>647</v>
      </c>
      <c r="H198" s="457" t="s">
        <v>1963</v>
      </c>
      <c r="I198" s="457" t="s">
        <v>1962</v>
      </c>
      <c r="J198" s="457" t="s">
        <v>905</v>
      </c>
      <c r="K198" s="457" t="s">
        <v>2597</v>
      </c>
      <c r="L198" s="457"/>
      <c r="M198" s="458"/>
      <c r="N198" s="458" t="s">
        <v>1964</v>
      </c>
      <c r="O198" s="458">
        <v>5</v>
      </c>
      <c r="P198" s="128" t="s">
        <v>3592</v>
      </c>
      <c r="Q198" s="128" t="s">
        <v>3593</v>
      </c>
      <c r="R198" s="128" t="s">
        <v>3594</v>
      </c>
      <c r="S198" s="482"/>
      <c r="T198" s="482"/>
      <c r="U198" s="482"/>
      <c r="V198" s="584" t="s">
        <v>4384</v>
      </c>
      <c r="W198" s="462" t="s">
        <v>3456</v>
      </c>
      <c r="X198" s="462" t="s">
        <v>3457</v>
      </c>
      <c r="Y198" s="462" t="s">
        <v>3458</v>
      </c>
      <c r="Z198" s="457" t="s">
        <v>1838</v>
      </c>
      <c r="AA198" s="457" t="s">
        <v>2652</v>
      </c>
      <c r="AB198" s="457" t="s">
        <v>2020</v>
      </c>
      <c r="AC198" s="457" t="s">
        <v>2021</v>
      </c>
      <c r="AD198" s="457" t="s">
        <v>4034</v>
      </c>
      <c r="AE198" s="457" t="s">
        <v>4035</v>
      </c>
      <c r="AF198" s="457"/>
      <c r="AG198" s="466">
        <v>39050</v>
      </c>
      <c r="AH198" s="471" t="s">
        <v>2022</v>
      </c>
      <c r="AI198" s="467"/>
      <c r="AJ198" s="467"/>
      <c r="AK198" s="472" t="s">
        <v>3177</v>
      </c>
      <c r="AL198" s="457">
        <f>VLOOKUP(AM198,[7]Sheet2!B37:F575,5,FALSE)</f>
        <v>3</v>
      </c>
      <c r="AM198" s="433" t="s">
        <v>2957</v>
      </c>
      <c r="AN198" s="528"/>
      <c r="AO198" s="529"/>
      <c r="AP198" s="529"/>
      <c r="AQ198" s="529"/>
      <c r="AR198" s="533"/>
      <c r="AS198" s="533"/>
      <c r="AT198" s="533"/>
      <c r="AU198" s="529"/>
      <c r="AV198" s="529"/>
      <c r="AW198" s="529"/>
      <c r="AX198" s="103"/>
    </row>
    <row r="199" spans="1:50" s="104" customFormat="1" ht="51.75" hidden="1" customHeight="1">
      <c r="A199" s="450">
        <f t="shared" si="10"/>
        <v>193</v>
      </c>
      <c r="B199" s="457" t="s">
        <v>630</v>
      </c>
      <c r="C199" s="457" t="s">
        <v>913</v>
      </c>
      <c r="D199" s="457" t="s">
        <v>2023</v>
      </c>
      <c r="E199" s="457" t="s">
        <v>629</v>
      </c>
      <c r="F199" s="487">
        <v>79309006</v>
      </c>
      <c r="G199" s="457" t="s">
        <v>647</v>
      </c>
      <c r="H199" s="457" t="s">
        <v>1963</v>
      </c>
      <c r="I199" s="457" t="s">
        <v>1962</v>
      </c>
      <c r="J199" s="457" t="s">
        <v>905</v>
      </c>
      <c r="K199" s="457" t="s">
        <v>2597</v>
      </c>
      <c r="L199" s="457"/>
      <c r="M199" s="458"/>
      <c r="N199" s="458" t="s">
        <v>1964</v>
      </c>
      <c r="O199" s="458">
        <v>5</v>
      </c>
      <c r="P199" s="128" t="s">
        <v>3592</v>
      </c>
      <c r="Q199" s="128" t="s">
        <v>3593</v>
      </c>
      <c r="R199" s="128" t="s">
        <v>3594</v>
      </c>
      <c r="S199" s="482"/>
      <c r="T199" s="482"/>
      <c r="U199" s="482"/>
      <c r="V199" s="584" t="s">
        <v>4336</v>
      </c>
      <c r="W199" s="462" t="s">
        <v>1967</v>
      </c>
      <c r="X199" s="462" t="s">
        <v>4044</v>
      </c>
      <c r="Y199" s="462" t="s">
        <v>4338</v>
      </c>
      <c r="Z199" s="457" t="s">
        <v>1838</v>
      </c>
      <c r="AA199" s="457" t="s">
        <v>3409</v>
      </c>
      <c r="AB199" s="457" t="s">
        <v>2024</v>
      </c>
      <c r="AC199" s="457" t="s">
        <v>2025</v>
      </c>
      <c r="AD199" s="457" t="s">
        <v>2026</v>
      </c>
      <c r="AE199" s="457" t="s">
        <v>2027</v>
      </c>
      <c r="AF199" s="457" t="s">
        <v>2028</v>
      </c>
      <c r="AG199" s="466" t="s">
        <v>2029</v>
      </c>
      <c r="AH199" s="471" t="s">
        <v>2029</v>
      </c>
      <c r="AI199" s="467"/>
      <c r="AJ199" s="467"/>
      <c r="AK199" s="467"/>
      <c r="AL199" s="457">
        <f>VLOOKUP(AM199,[7]Sheet2!B38:F576,5,FALSE)</f>
        <v>4</v>
      </c>
      <c r="AM199" s="433" t="s">
        <v>3008</v>
      </c>
      <c r="AN199" s="528"/>
      <c r="AO199" s="529"/>
      <c r="AP199" s="529"/>
      <c r="AQ199" s="529"/>
      <c r="AR199" s="533"/>
      <c r="AS199" s="533"/>
      <c r="AT199" s="533"/>
      <c r="AU199" s="529"/>
      <c r="AV199" s="529"/>
      <c r="AW199" s="529"/>
      <c r="AX199" s="103"/>
    </row>
    <row r="200" spans="1:50" s="104" customFormat="1" ht="55.5" hidden="1" customHeight="1">
      <c r="A200" s="450">
        <f t="shared" si="10"/>
        <v>194</v>
      </c>
      <c r="B200" s="457" t="s">
        <v>614</v>
      </c>
      <c r="C200" s="457" t="s">
        <v>913</v>
      </c>
      <c r="D200" s="457" t="s">
        <v>2030</v>
      </c>
      <c r="E200" s="457" t="s">
        <v>613</v>
      </c>
      <c r="F200" s="487">
        <v>79309006</v>
      </c>
      <c r="G200" s="457" t="s">
        <v>647</v>
      </c>
      <c r="H200" s="457" t="s">
        <v>1963</v>
      </c>
      <c r="I200" s="457" t="s">
        <v>1962</v>
      </c>
      <c r="J200" s="457" t="s">
        <v>905</v>
      </c>
      <c r="K200" s="457" t="s">
        <v>2597</v>
      </c>
      <c r="L200" s="457" t="s">
        <v>2031</v>
      </c>
      <c r="M200" s="458" t="str">
        <f>VLOOKUP(B200,'[6]TT SME 04.10.16'!$E$3:$G$69,3,0)</f>
        <v>Vùng 6</v>
      </c>
      <c r="N200" s="458" t="s">
        <v>1964</v>
      </c>
      <c r="O200" s="458">
        <v>5</v>
      </c>
      <c r="P200" s="128" t="s">
        <v>3592</v>
      </c>
      <c r="Q200" s="128" t="s">
        <v>3593</v>
      </c>
      <c r="R200" s="128" t="s">
        <v>3594</v>
      </c>
      <c r="S200" s="482"/>
      <c r="T200" s="482"/>
      <c r="U200" s="482"/>
      <c r="V200" s="584" t="s">
        <v>4336</v>
      </c>
      <c r="W200" s="462" t="s">
        <v>1967</v>
      </c>
      <c r="X200" s="462" t="s">
        <v>4044</v>
      </c>
      <c r="Y200" s="462" t="s">
        <v>4338</v>
      </c>
      <c r="Z200" s="457" t="s">
        <v>1838</v>
      </c>
      <c r="AA200" s="457" t="s">
        <v>615</v>
      </c>
      <c r="AB200" s="457" t="s">
        <v>2032</v>
      </c>
      <c r="AC200" s="457" t="s">
        <v>2033</v>
      </c>
      <c r="AD200" s="457" t="s">
        <v>2034</v>
      </c>
      <c r="AE200" s="457" t="s">
        <v>2035</v>
      </c>
      <c r="AF200" s="457" t="s">
        <v>2036</v>
      </c>
      <c r="AG200" s="471">
        <v>40890</v>
      </c>
      <c r="AH200" s="471">
        <v>40890</v>
      </c>
      <c r="AI200" s="467"/>
      <c r="AJ200" s="467"/>
      <c r="AK200" s="467"/>
      <c r="AL200" s="457">
        <f>VLOOKUP(AM200,[7]Sheet2!B39:F577,5,FALSE)</f>
        <v>2</v>
      </c>
      <c r="AM200" s="433" t="s">
        <v>2985</v>
      </c>
      <c r="AN200" s="528"/>
      <c r="AO200" s="529"/>
      <c r="AP200" s="529"/>
      <c r="AQ200" s="529"/>
      <c r="AR200" s="533"/>
      <c r="AS200" s="533"/>
      <c r="AT200" s="533"/>
      <c r="AU200" s="529"/>
      <c r="AV200" s="529"/>
      <c r="AW200" s="529"/>
      <c r="AX200" s="103"/>
    </row>
    <row r="201" spans="1:50" s="104" customFormat="1" ht="33" hidden="1" customHeight="1">
      <c r="A201" s="450">
        <f t="shared" ref="A201:A241" si="11">A200+1</f>
        <v>195</v>
      </c>
      <c r="B201" s="457" t="s">
        <v>651</v>
      </c>
      <c r="C201" s="457" t="s">
        <v>913</v>
      </c>
      <c r="D201" s="457" t="s">
        <v>2037</v>
      </c>
      <c r="E201" s="457" t="s">
        <v>650</v>
      </c>
      <c r="F201" s="487">
        <v>79309006</v>
      </c>
      <c r="G201" s="457" t="s">
        <v>647</v>
      </c>
      <c r="H201" s="457" t="s">
        <v>1963</v>
      </c>
      <c r="I201" s="457" t="s">
        <v>1962</v>
      </c>
      <c r="J201" s="457" t="s">
        <v>905</v>
      </c>
      <c r="K201" s="457" t="s">
        <v>2597</v>
      </c>
      <c r="L201" s="457"/>
      <c r="M201" s="458"/>
      <c r="N201" s="458" t="s">
        <v>1964</v>
      </c>
      <c r="O201" s="458">
        <v>5</v>
      </c>
      <c r="P201" s="128" t="s">
        <v>3592</v>
      </c>
      <c r="Q201" s="128" t="s">
        <v>3593</v>
      </c>
      <c r="R201" s="128" t="s">
        <v>3594</v>
      </c>
      <c r="S201" s="482"/>
      <c r="T201" s="482"/>
      <c r="U201" s="482"/>
      <c r="V201" s="584" t="s">
        <v>4339</v>
      </c>
      <c r="W201" s="462" t="s">
        <v>2064</v>
      </c>
      <c r="X201" s="462" t="s">
        <v>3378</v>
      </c>
      <c r="Y201" s="462" t="s">
        <v>3379</v>
      </c>
      <c r="Z201" s="457" t="s">
        <v>1838</v>
      </c>
      <c r="AA201" s="457" t="s">
        <v>2038</v>
      </c>
      <c r="AB201" s="457" t="s">
        <v>2039</v>
      </c>
      <c r="AC201" s="457" t="s">
        <v>2040</v>
      </c>
      <c r="AD201" s="457" t="s">
        <v>2064</v>
      </c>
      <c r="AE201" s="457" t="s">
        <v>3378</v>
      </c>
      <c r="AF201" s="457" t="s">
        <v>3379</v>
      </c>
      <c r="AG201" s="466" t="s">
        <v>2041</v>
      </c>
      <c r="AH201" s="471" t="s">
        <v>2041</v>
      </c>
      <c r="AI201" s="467"/>
      <c r="AJ201" s="467"/>
      <c r="AK201" s="472" t="s">
        <v>3177</v>
      </c>
      <c r="AL201" s="457">
        <f>VLOOKUP(AM201,[7]Sheet2!B40:F578,5,FALSE)</f>
        <v>16</v>
      </c>
      <c r="AM201" s="433" t="s">
        <v>3026</v>
      </c>
      <c r="AN201" s="528"/>
      <c r="AO201" s="529"/>
      <c r="AP201" s="529"/>
      <c r="AQ201" s="529"/>
      <c r="AR201" s="533"/>
      <c r="AS201" s="533"/>
      <c r="AT201" s="533"/>
      <c r="AU201" s="529"/>
      <c r="AV201" s="529"/>
      <c r="AW201" s="529"/>
      <c r="AX201" s="103"/>
    </row>
    <row r="202" spans="1:50" s="104" customFormat="1" ht="41.25" hidden="1" customHeight="1">
      <c r="A202" s="450">
        <f t="shared" si="11"/>
        <v>196</v>
      </c>
      <c r="B202" s="457" t="s">
        <v>654</v>
      </c>
      <c r="C202" s="457" t="s">
        <v>913</v>
      </c>
      <c r="D202" s="457" t="s">
        <v>2042</v>
      </c>
      <c r="E202" s="457" t="s">
        <v>653</v>
      </c>
      <c r="F202" s="487">
        <v>79309006</v>
      </c>
      <c r="G202" s="457" t="s">
        <v>647</v>
      </c>
      <c r="H202" s="457" t="s">
        <v>1963</v>
      </c>
      <c r="I202" s="457" t="s">
        <v>1962</v>
      </c>
      <c r="J202" s="457" t="s">
        <v>905</v>
      </c>
      <c r="K202" s="457" t="s">
        <v>2597</v>
      </c>
      <c r="L202" s="457"/>
      <c r="M202" s="458" t="s">
        <v>682</v>
      </c>
      <c r="N202" s="458" t="s">
        <v>1964</v>
      </c>
      <c r="O202" s="458">
        <v>5</v>
      </c>
      <c r="P202" s="128" t="s">
        <v>3592</v>
      </c>
      <c r="Q202" s="128" t="s">
        <v>3593</v>
      </c>
      <c r="R202" s="128" t="s">
        <v>3594</v>
      </c>
      <c r="S202" s="482"/>
      <c r="T202" s="482"/>
      <c r="U202" s="482"/>
      <c r="V202" s="584" t="s">
        <v>4426</v>
      </c>
      <c r="W202" s="462" t="s">
        <v>2050</v>
      </c>
      <c r="X202" s="462" t="s">
        <v>3595</v>
      </c>
      <c r="Y202" s="462" t="s">
        <v>2051</v>
      </c>
      <c r="Z202" s="457" t="s">
        <v>1838</v>
      </c>
      <c r="AA202" s="457" t="s">
        <v>3459</v>
      </c>
      <c r="AB202" s="457" t="s">
        <v>2043</v>
      </c>
      <c r="AC202" s="457" t="s">
        <v>2044</v>
      </c>
      <c r="AD202" s="457" t="s">
        <v>1416</v>
      </c>
      <c r="AE202" s="457" t="s">
        <v>3376</v>
      </c>
      <c r="AF202" s="463" t="s">
        <v>3377</v>
      </c>
      <c r="AG202" s="466" t="s">
        <v>2045</v>
      </c>
      <c r="AH202" s="471" t="s">
        <v>2045</v>
      </c>
      <c r="AI202" s="456"/>
      <c r="AJ202" s="456"/>
      <c r="AK202" s="472" t="s">
        <v>3177</v>
      </c>
      <c r="AL202" s="457">
        <f>VLOOKUP(AM202,[7]Sheet2!B41:F579,5,FALSE)</f>
        <v>17</v>
      </c>
      <c r="AM202" s="433" t="s">
        <v>3028</v>
      </c>
      <c r="AN202" s="528"/>
      <c r="AO202" s="529"/>
      <c r="AP202" s="529"/>
      <c r="AQ202" s="529"/>
      <c r="AR202" s="533"/>
      <c r="AS202" s="533"/>
      <c r="AT202" s="533"/>
      <c r="AU202" s="529"/>
      <c r="AV202" s="529"/>
      <c r="AW202" s="529"/>
      <c r="AX202" s="103"/>
    </row>
    <row r="203" spans="1:50" s="104" customFormat="1" ht="55.5" hidden="1" customHeight="1">
      <c r="A203" s="450">
        <f t="shared" si="11"/>
        <v>197</v>
      </c>
      <c r="B203" s="450" t="s">
        <v>568</v>
      </c>
      <c r="C203" s="450" t="s">
        <v>902</v>
      </c>
      <c r="D203" s="450" t="s">
        <v>2046</v>
      </c>
      <c r="E203" s="450" t="s">
        <v>567</v>
      </c>
      <c r="F203" s="450">
        <v>79309009</v>
      </c>
      <c r="G203" s="450" t="s">
        <v>567</v>
      </c>
      <c r="H203" s="450" t="s">
        <v>2047</v>
      </c>
      <c r="I203" s="450" t="s">
        <v>2046</v>
      </c>
      <c r="J203" s="450" t="s">
        <v>905</v>
      </c>
      <c r="K203" s="450" t="s">
        <v>2597</v>
      </c>
      <c r="L203" s="450"/>
      <c r="M203" s="450" t="s">
        <v>682</v>
      </c>
      <c r="N203" s="450" t="s">
        <v>1964</v>
      </c>
      <c r="O203" s="450">
        <v>1</v>
      </c>
      <c r="P203" s="583" t="s">
        <v>3592</v>
      </c>
      <c r="Q203" s="583" t="s">
        <v>3593</v>
      </c>
      <c r="R203" s="583" t="s">
        <v>3594</v>
      </c>
      <c r="S203" s="450"/>
      <c r="T203" s="450"/>
      <c r="U203" s="450"/>
      <c r="V203" s="585" t="s">
        <v>4426</v>
      </c>
      <c r="W203" s="501" t="s">
        <v>2050</v>
      </c>
      <c r="X203" s="501" t="s">
        <v>3595</v>
      </c>
      <c r="Y203" s="501" t="s">
        <v>2051</v>
      </c>
      <c r="Z203" s="450" t="s">
        <v>1838</v>
      </c>
      <c r="AA203" s="450" t="s">
        <v>2653</v>
      </c>
      <c r="AB203" s="450" t="s">
        <v>2048</v>
      </c>
      <c r="AC203" s="450" t="s">
        <v>2049</v>
      </c>
      <c r="AD203" s="450" t="s">
        <v>2050</v>
      </c>
      <c r="AE203" s="586" t="s">
        <v>3595</v>
      </c>
      <c r="AF203" s="450" t="s">
        <v>2051</v>
      </c>
      <c r="AG203" s="453">
        <v>38481</v>
      </c>
      <c r="AH203" s="453">
        <v>38481</v>
      </c>
      <c r="AI203" s="454"/>
      <c r="AJ203" s="454"/>
      <c r="AK203" s="454"/>
      <c r="AL203" s="457">
        <f>VLOOKUP(AM203,[7]Sheet2!B42:F580,5,FALSE)</f>
        <v>17</v>
      </c>
      <c r="AM203" s="433" t="s">
        <v>3628</v>
      </c>
      <c r="AN203" s="528"/>
      <c r="AO203" s="529"/>
      <c r="AP203" s="529"/>
      <c r="AQ203" s="529"/>
      <c r="AR203" s="533"/>
      <c r="AS203" s="533"/>
      <c r="AT203" s="533"/>
      <c r="AU203" s="529"/>
      <c r="AV203" s="529"/>
      <c r="AW203" s="529"/>
      <c r="AX203" s="103"/>
    </row>
    <row r="204" spans="1:50" s="104" customFormat="1" ht="47.25" hidden="1" customHeight="1">
      <c r="A204" s="450">
        <f t="shared" si="11"/>
        <v>198</v>
      </c>
      <c r="B204" s="554" t="s">
        <v>541</v>
      </c>
      <c r="C204" s="554" t="s">
        <v>913</v>
      </c>
      <c r="D204" s="554" t="s">
        <v>2052</v>
      </c>
      <c r="E204" s="554" t="s">
        <v>540</v>
      </c>
      <c r="F204" s="487">
        <v>79309006</v>
      </c>
      <c r="G204" s="554" t="s">
        <v>567</v>
      </c>
      <c r="H204" s="554" t="s">
        <v>1963</v>
      </c>
      <c r="I204" s="554" t="s">
        <v>1962</v>
      </c>
      <c r="J204" s="554" t="s">
        <v>905</v>
      </c>
      <c r="K204" s="554" t="s">
        <v>2597</v>
      </c>
      <c r="L204" s="554" t="s">
        <v>2053</v>
      </c>
      <c r="M204" s="458"/>
      <c r="N204" s="587" t="s">
        <v>1964</v>
      </c>
      <c r="O204" s="458">
        <v>5</v>
      </c>
      <c r="P204" s="128" t="s">
        <v>3592</v>
      </c>
      <c r="Q204" s="128" t="s">
        <v>3593</v>
      </c>
      <c r="R204" s="128" t="s">
        <v>3594</v>
      </c>
      <c r="S204" s="482"/>
      <c r="T204" s="482"/>
      <c r="U204" s="482"/>
      <c r="V204" s="584" t="s">
        <v>4336</v>
      </c>
      <c r="W204" s="462" t="s">
        <v>1967</v>
      </c>
      <c r="X204" s="462" t="s">
        <v>4044</v>
      </c>
      <c r="Y204" s="462" t="s">
        <v>4338</v>
      </c>
      <c r="Z204" s="554" t="s">
        <v>1838</v>
      </c>
      <c r="AA204" s="554" t="s">
        <v>2054</v>
      </c>
      <c r="AB204" s="554" t="s">
        <v>2055</v>
      </c>
      <c r="AC204" s="554" t="s">
        <v>2056</v>
      </c>
      <c r="AD204" s="457" t="s">
        <v>2026</v>
      </c>
      <c r="AE204" s="457" t="s">
        <v>4040</v>
      </c>
      <c r="AF204" s="463">
        <v>903270859</v>
      </c>
      <c r="AG204" s="588">
        <v>41806</v>
      </c>
      <c r="AH204" s="588">
        <v>41806</v>
      </c>
      <c r="AI204" s="448"/>
      <c r="AJ204" s="448"/>
      <c r="AK204" s="448"/>
      <c r="AL204" s="457">
        <f>VLOOKUP(AM204,[7]Sheet2!B43:F581,5,FALSE)</f>
        <v>3</v>
      </c>
      <c r="AM204" s="433" t="s">
        <v>2907</v>
      </c>
      <c r="AN204" s="528"/>
      <c r="AO204" s="529"/>
      <c r="AP204" s="529"/>
      <c r="AQ204" s="529"/>
      <c r="AR204" s="533"/>
      <c r="AS204" s="533"/>
      <c r="AT204" s="533"/>
      <c r="AU204" s="529"/>
      <c r="AV204" s="529"/>
      <c r="AW204" s="529"/>
      <c r="AX204" s="103"/>
    </row>
    <row r="205" spans="1:50" s="104" customFormat="1" ht="39.75" hidden="1" customHeight="1">
      <c r="A205" s="450">
        <f t="shared" si="11"/>
        <v>199</v>
      </c>
      <c r="B205" s="554" t="s">
        <v>538</v>
      </c>
      <c r="C205" s="554" t="s">
        <v>913</v>
      </c>
      <c r="D205" s="554" t="s">
        <v>2057</v>
      </c>
      <c r="E205" s="554" t="s">
        <v>537</v>
      </c>
      <c r="F205" s="487">
        <v>79309006</v>
      </c>
      <c r="G205" s="554" t="s">
        <v>567</v>
      </c>
      <c r="H205" s="554" t="s">
        <v>1963</v>
      </c>
      <c r="I205" s="554" t="s">
        <v>1962</v>
      </c>
      <c r="J205" s="554" t="s">
        <v>905</v>
      </c>
      <c r="K205" s="554" t="s">
        <v>2597</v>
      </c>
      <c r="L205" s="457"/>
      <c r="M205" s="458"/>
      <c r="N205" s="587" t="s">
        <v>1964</v>
      </c>
      <c r="O205" s="458">
        <v>5</v>
      </c>
      <c r="P205" s="128" t="s">
        <v>3592</v>
      </c>
      <c r="Q205" s="128" t="s">
        <v>3593</v>
      </c>
      <c r="R205" s="128" t="s">
        <v>3594</v>
      </c>
      <c r="S205" s="482"/>
      <c r="T205" s="482"/>
      <c r="U205" s="482"/>
      <c r="V205" s="584" t="s">
        <v>4363</v>
      </c>
      <c r="W205" s="462" t="s">
        <v>2070</v>
      </c>
      <c r="X205" s="462" t="s">
        <v>4365</v>
      </c>
      <c r="Y205" s="462" t="s">
        <v>2072</v>
      </c>
      <c r="Z205" s="554" t="s">
        <v>1838</v>
      </c>
      <c r="AA205" s="554" t="s">
        <v>2654</v>
      </c>
      <c r="AB205" s="554" t="s">
        <v>2058</v>
      </c>
      <c r="AC205" s="554" t="s">
        <v>2059</v>
      </c>
      <c r="AD205" s="457" t="s">
        <v>4041</v>
      </c>
      <c r="AE205" s="457" t="s">
        <v>4042</v>
      </c>
      <c r="AF205" s="463" t="s">
        <v>4043</v>
      </c>
      <c r="AG205" s="589" t="s">
        <v>2060</v>
      </c>
      <c r="AH205" s="588" t="s">
        <v>2060</v>
      </c>
      <c r="AI205" s="448"/>
      <c r="AJ205" s="448"/>
      <c r="AK205" s="448"/>
      <c r="AL205" s="457">
        <f>VLOOKUP(AM205,[7]Sheet2!B44:F582,5,FALSE)</f>
        <v>3</v>
      </c>
      <c r="AM205" s="433" t="s">
        <v>2900</v>
      </c>
      <c r="AN205" s="528"/>
      <c r="AO205" s="529"/>
      <c r="AP205" s="529"/>
      <c r="AQ205" s="529"/>
      <c r="AR205" s="533"/>
      <c r="AS205" s="533"/>
      <c r="AT205" s="533"/>
      <c r="AU205" s="529"/>
      <c r="AV205" s="529"/>
      <c r="AW205" s="529"/>
      <c r="AX205" s="103"/>
    </row>
    <row r="206" spans="1:50" s="104" customFormat="1" ht="44.25" hidden="1" customHeight="1">
      <c r="A206" s="450">
        <f t="shared" si="11"/>
        <v>200</v>
      </c>
      <c r="B206" s="554" t="s">
        <v>656</v>
      </c>
      <c r="C206" s="554" t="s">
        <v>913</v>
      </c>
      <c r="D206" s="554" t="s">
        <v>3380</v>
      </c>
      <c r="E206" s="554" t="s">
        <v>655</v>
      </c>
      <c r="F206" s="487">
        <v>79309006</v>
      </c>
      <c r="G206" s="554" t="s">
        <v>567</v>
      </c>
      <c r="H206" s="554" t="s">
        <v>1963</v>
      </c>
      <c r="I206" s="554" t="s">
        <v>1962</v>
      </c>
      <c r="J206" s="554" t="s">
        <v>905</v>
      </c>
      <c r="K206" s="554" t="s">
        <v>2597</v>
      </c>
      <c r="L206" s="554"/>
      <c r="M206" s="458"/>
      <c r="N206" s="587" t="s">
        <v>1964</v>
      </c>
      <c r="O206" s="458">
        <v>5</v>
      </c>
      <c r="P206" s="128" t="s">
        <v>3592</v>
      </c>
      <c r="Q206" s="128" t="s">
        <v>3593</v>
      </c>
      <c r="R206" s="128" t="s">
        <v>3594</v>
      </c>
      <c r="S206" s="482"/>
      <c r="T206" s="482"/>
      <c r="U206" s="482"/>
      <c r="V206" s="584" t="s">
        <v>4339</v>
      </c>
      <c r="W206" s="462" t="s">
        <v>2064</v>
      </c>
      <c r="X206" s="462" t="s">
        <v>3378</v>
      </c>
      <c r="Y206" s="462" t="s">
        <v>3379</v>
      </c>
      <c r="Z206" s="554" t="s">
        <v>1838</v>
      </c>
      <c r="AA206" s="554" t="s">
        <v>2061</v>
      </c>
      <c r="AB206" s="554" t="s">
        <v>2062</v>
      </c>
      <c r="AC206" s="554" t="s">
        <v>2063</v>
      </c>
      <c r="AD206" s="184" t="s">
        <v>2064</v>
      </c>
      <c r="AE206" s="590" t="s">
        <v>2065</v>
      </c>
      <c r="AF206" s="184" t="s">
        <v>2066</v>
      </c>
      <c r="AG206" s="589" t="s">
        <v>1453</v>
      </c>
      <c r="AH206" s="588" t="s">
        <v>1453</v>
      </c>
      <c r="AI206" s="448"/>
      <c r="AJ206" s="448"/>
      <c r="AK206" s="448"/>
      <c r="AL206" s="457">
        <f>VLOOKUP(AM206,[7]Sheet2!B45:F583,5,FALSE)</f>
        <v>3</v>
      </c>
      <c r="AM206" s="433" t="s">
        <v>2905</v>
      </c>
      <c r="AN206" s="528"/>
      <c r="AO206" s="529"/>
      <c r="AP206" s="529"/>
      <c r="AQ206" s="529"/>
      <c r="AR206" s="533"/>
      <c r="AS206" s="533"/>
      <c r="AT206" s="533"/>
      <c r="AU206" s="529"/>
      <c r="AV206" s="529"/>
      <c r="AW206" s="529"/>
      <c r="AX206" s="103"/>
    </row>
    <row r="207" spans="1:50" s="104" customFormat="1" ht="33" hidden="1" customHeight="1">
      <c r="A207" s="450">
        <f t="shared" si="11"/>
        <v>201</v>
      </c>
      <c r="B207" s="554" t="s">
        <v>599</v>
      </c>
      <c r="C207" s="554" t="s">
        <v>913</v>
      </c>
      <c r="D207" s="554" t="s">
        <v>2067</v>
      </c>
      <c r="E207" s="554" t="s">
        <v>598</v>
      </c>
      <c r="F207" s="487">
        <v>79309006</v>
      </c>
      <c r="G207" s="554" t="s">
        <v>567</v>
      </c>
      <c r="H207" s="554" t="s">
        <v>1963</v>
      </c>
      <c r="I207" s="554" t="s">
        <v>1962</v>
      </c>
      <c r="J207" s="554" t="s">
        <v>905</v>
      </c>
      <c r="K207" s="554" t="s">
        <v>2597</v>
      </c>
      <c r="L207" s="554"/>
      <c r="M207" s="458"/>
      <c r="N207" s="587" t="s">
        <v>1964</v>
      </c>
      <c r="O207" s="458">
        <v>2</v>
      </c>
      <c r="P207" s="128" t="s">
        <v>3592</v>
      </c>
      <c r="Q207" s="128" t="s">
        <v>3593</v>
      </c>
      <c r="R207" s="128" t="s">
        <v>3594</v>
      </c>
      <c r="S207" s="482"/>
      <c r="T207" s="482"/>
      <c r="U207" s="482"/>
      <c r="V207" s="584" t="s">
        <v>4363</v>
      </c>
      <c r="W207" s="462" t="s">
        <v>2070</v>
      </c>
      <c r="X207" s="462" t="s">
        <v>4365</v>
      </c>
      <c r="Y207" s="462" t="s">
        <v>2072</v>
      </c>
      <c r="Z207" s="554" t="s">
        <v>1838</v>
      </c>
      <c r="AA207" s="554" t="s">
        <v>2655</v>
      </c>
      <c r="AB207" s="554" t="s">
        <v>2068</v>
      </c>
      <c r="AC207" s="554" t="s">
        <v>2069</v>
      </c>
      <c r="AD207" s="554" t="s">
        <v>2070</v>
      </c>
      <c r="AE207" s="590" t="s">
        <v>2071</v>
      </c>
      <c r="AF207" s="591" t="s">
        <v>2072</v>
      </c>
      <c r="AG207" s="589" t="s">
        <v>2073</v>
      </c>
      <c r="AH207" s="588" t="s">
        <v>2073</v>
      </c>
      <c r="AI207" s="448"/>
      <c r="AJ207" s="448"/>
      <c r="AK207" s="448"/>
      <c r="AL207" s="457">
        <f>VLOOKUP(AM207,[7]Sheet2!B46:F584,5,FALSE)</f>
        <v>3</v>
      </c>
      <c r="AM207" s="433" t="s">
        <v>2959</v>
      </c>
      <c r="AN207" s="528"/>
      <c r="AO207" s="529"/>
      <c r="AP207" s="529"/>
      <c r="AQ207" s="529"/>
      <c r="AR207" s="533"/>
      <c r="AS207" s="533"/>
      <c r="AT207" s="533"/>
      <c r="AU207" s="529"/>
      <c r="AV207" s="529"/>
      <c r="AW207" s="529"/>
      <c r="AX207" s="103"/>
    </row>
    <row r="208" spans="1:50" s="104" customFormat="1" ht="33" hidden="1" customHeight="1">
      <c r="A208" s="450">
        <f t="shared" si="11"/>
        <v>202</v>
      </c>
      <c r="B208" s="554" t="s">
        <v>632</v>
      </c>
      <c r="C208" s="554" t="s">
        <v>913</v>
      </c>
      <c r="D208" s="554" t="s">
        <v>2074</v>
      </c>
      <c r="E208" s="554" t="s">
        <v>631</v>
      </c>
      <c r="F208" s="487">
        <v>79309006</v>
      </c>
      <c r="G208" s="554" t="s">
        <v>567</v>
      </c>
      <c r="H208" s="554" t="s">
        <v>1963</v>
      </c>
      <c r="I208" s="554" t="s">
        <v>1962</v>
      </c>
      <c r="J208" s="554" t="s">
        <v>905</v>
      </c>
      <c r="K208" s="554" t="s">
        <v>2597</v>
      </c>
      <c r="L208" s="554"/>
      <c r="M208" s="458"/>
      <c r="N208" s="587" t="s">
        <v>1964</v>
      </c>
      <c r="O208" s="458">
        <v>5</v>
      </c>
      <c r="P208" s="128" t="s">
        <v>3592</v>
      </c>
      <c r="Q208" s="128" t="s">
        <v>3593</v>
      </c>
      <c r="R208" s="128" t="s">
        <v>3594</v>
      </c>
      <c r="S208" s="482"/>
      <c r="T208" s="482"/>
      <c r="U208" s="482"/>
      <c r="V208" s="584" t="s">
        <v>4363</v>
      </c>
      <c r="W208" s="462" t="s">
        <v>2070</v>
      </c>
      <c r="X208" s="462" t="s">
        <v>4365</v>
      </c>
      <c r="Y208" s="462" t="s">
        <v>2072</v>
      </c>
      <c r="Z208" s="554" t="s">
        <v>1838</v>
      </c>
      <c r="AA208" s="554" t="s">
        <v>2656</v>
      </c>
      <c r="AB208" s="554" t="s">
        <v>2075</v>
      </c>
      <c r="AC208" s="554" t="s">
        <v>2076</v>
      </c>
      <c r="AD208" s="457" t="s">
        <v>4041</v>
      </c>
      <c r="AE208" s="457" t="s">
        <v>4042</v>
      </c>
      <c r="AF208" s="463" t="s">
        <v>4043</v>
      </c>
      <c r="AG208" s="589">
        <v>41074</v>
      </c>
      <c r="AH208" s="588" t="s">
        <v>2078</v>
      </c>
      <c r="AI208" s="448"/>
      <c r="AJ208" s="448"/>
      <c r="AK208" s="448"/>
      <c r="AL208" s="457">
        <f>VLOOKUP(AM208,[7]Sheet2!B47:F585,5,FALSE)</f>
        <v>3</v>
      </c>
      <c r="AM208" s="433" t="s">
        <v>3009</v>
      </c>
      <c r="AN208" s="528"/>
      <c r="AO208" s="529"/>
      <c r="AP208" s="529"/>
      <c r="AQ208" s="529"/>
      <c r="AR208" s="533"/>
      <c r="AS208" s="533"/>
      <c r="AT208" s="533"/>
      <c r="AU208" s="529"/>
      <c r="AV208" s="529"/>
      <c r="AW208" s="529"/>
      <c r="AX208" s="103"/>
    </row>
    <row r="209" spans="1:50" s="104" customFormat="1" ht="42" hidden="1" customHeight="1">
      <c r="A209" s="450">
        <f t="shared" si="11"/>
        <v>203</v>
      </c>
      <c r="B209" s="450" t="s">
        <v>587</v>
      </c>
      <c r="C209" s="450" t="s">
        <v>902</v>
      </c>
      <c r="D209" s="450" t="s">
        <v>2079</v>
      </c>
      <c r="E209" s="450" t="s">
        <v>586</v>
      </c>
      <c r="F209" s="450">
        <v>79309007</v>
      </c>
      <c r="G209" s="450" t="s">
        <v>586</v>
      </c>
      <c r="H209" s="450" t="s">
        <v>2080</v>
      </c>
      <c r="I209" s="450" t="s">
        <v>2079</v>
      </c>
      <c r="J209" s="450" t="s">
        <v>905</v>
      </c>
      <c r="K209" s="450" t="s">
        <v>2597</v>
      </c>
      <c r="L209" s="450" t="s">
        <v>2081</v>
      </c>
      <c r="M209" s="450" t="s">
        <v>682</v>
      </c>
      <c r="N209" s="450" t="s">
        <v>1964</v>
      </c>
      <c r="O209" s="450">
        <v>3</v>
      </c>
      <c r="P209" s="583" t="s">
        <v>3592</v>
      </c>
      <c r="Q209" s="583" t="s">
        <v>3593</v>
      </c>
      <c r="R209" s="583" t="s">
        <v>3594</v>
      </c>
      <c r="S209" s="450"/>
      <c r="T209" s="450"/>
      <c r="U209" s="450"/>
      <c r="V209" s="585" t="s">
        <v>4363</v>
      </c>
      <c r="W209" s="501" t="s">
        <v>2070</v>
      </c>
      <c r="X209" s="501" t="s">
        <v>4365</v>
      </c>
      <c r="Y209" s="501" t="s">
        <v>2072</v>
      </c>
      <c r="Z209" s="450" t="s">
        <v>1838</v>
      </c>
      <c r="AA209" s="592" t="s">
        <v>588</v>
      </c>
      <c r="AB209" s="450" t="s">
        <v>2082</v>
      </c>
      <c r="AC209" s="450" t="s">
        <v>2083</v>
      </c>
      <c r="AD209" s="450" t="s">
        <v>2084</v>
      </c>
      <c r="AE209" s="450" t="s">
        <v>2085</v>
      </c>
      <c r="AF209" s="450" t="s">
        <v>2086</v>
      </c>
      <c r="AG209" s="502">
        <v>41753</v>
      </c>
      <c r="AH209" s="502">
        <v>41753</v>
      </c>
      <c r="AI209" s="454"/>
      <c r="AJ209" s="454"/>
      <c r="AK209" s="454"/>
      <c r="AL209" s="457">
        <f>VLOOKUP(AM209,[7]Sheet2!B48:F586,5,FALSE)</f>
        <v>19</v>
      </c>
      <c r="AM209" s="433" t="s">
        <v>2797</v>
      </c>
      <c r="AN209" s="528"/>
      <c r="AO209" s="529"/>
      <c r="AP209" s="529"/>
      <c r="AQ209" s="529"/>
      <c r="AR209" s="533"/>
      <c r="AS209" s="533"/>
      <c r="AT209" s="533"/>
      <c r="AU209" s="529"/>
      <c r="AV209" s="529"/>
      <c r="AW209" s="529"/>
      <c r="AX209" s="103"/>
    </row>
    <row r="210" spans="1:50" s="104" customFormat="1" ht="48.75" customHeight="1">
      <c r="A210" s="450">
        <f t="shared" si="11"/>
        <v>204</v>
      </c>
      <c r="B210" s="450" t="s">
        <v>6148</v>
      </c>
      <c r="C210" s="450" t="s">
        <v>902</v>
      </c>
      <c r="D210" s="450" t="s">
        <v>6502</v>
      </c>
      <c r="E210" s="450" t="s">
        <v>6147</v>
      </c>
      <c r="F210" s="450"/>
      <c r="G210" s="450" t="s">
        <v>6147</v>
      </c>
      <c r="H210" s="450" t="s">
        <v>6503</v>
      </c>
      <c r="I210" s="450" t="s">
        <v>6502</v>
      </c>
      <c r="J210" s="450" t="s">
        <v>905</v>
      </c>
      <c r="K210" s="450" t="s">
        <v>2597</v>
      </c>
      <c r="L210" s="450"/>
      <c r="M210" s="450"/>
      <c r="N210" s="450" t="s">
        <v>1837</v>
      </c>
      <c r="O210" s="450"/>
      <c r="P210" s="450" t="s">
        <v>3187</v>
      </c>
      <c r="Q210" s="450" t="s">
        <v>3188</v>
      </c>
      <c r="R210" s="450" t="s">
        <v>3189</v>
      </c>
      <c r="S210" s="450"/>
      <c r="T210" s="450"/>
      <c r="U210" s="450"/>
      <c r="V210" s="585"/>
      <c r="W210" s="501"/>
      <c r="X210" s="501"/>
      <c r="Y210" s="501"/>
      <c r="Z210" s="450" t="s">
        <v>1838</v>
      </c>
      <c r="AA210" s="450" t="s">
        <v>6504</v>
      </c>
      <c r="AB210" s="450"/>
      <c r="AC210" s="450"/>
      <c r="AD210" s="450" t="s">
        <v>3584</v>
      </c>
      <c r="AE210" s="450" t="s">
        <v>3585</v>
      </c>
      <c r="AF210" s="450" t="s">
        <v>3586</v>
      </c>
      <c r="AG210" s="502">
        <v>44273</v>
      </c>
      <c r="AH210" s="502"/>
      <c r="AI210" s="454"/>
      <c r="AJ210" s="454"/>
      <c r="AK210" s="454"/>
      <c r="AL210" s="457"/>
      <c r="AM210" s="433"/>
      <c r="AN210" s="528"/>
      <c r="AO210" s="529"/>
      <c r="AP210" s="529"/>
      <c r="AQ210" s="529"/>
      <c r="AR210" s="533"/>
      <c r="AS210" s="533"/>
      <c r="AT210" s="533"/>
      <c r="AU210" s="529"/>
      <c r="AV210" s="529"/>
      <c r="AW210" s="529"/>
      <c r="AX210" s="103"/>
    </row>
    <row r="211" spans="1:50" s="104" customFormat="1" ht="33" hidden="1" customHeight="1">
      <c r="A211" s="450">
        <f t="shared" si="11"/>
        <v>205</v>
      </c>
      <c r="B211" s="450" t="s">
        <v>690</v>
      </c>
      <c r="C211" s="450" t="s">
        <v>902</v>
      </c>
      <c r="D211" s="450" t="s">
        <v>2087</v>
      </c>
      <c r="E211" s="450" t="s">
        <v>858</v>
      </c>
      <c r="F211" s="450">
        <v>79309013</v>
      </c>
      <c r="G211" s="450" t="s">
        <v>858</v>
      </c>
      <c r="H211" s="450" t="s">
        <v>2088</v>
      </c>
      <c r="I211" s="450" t="s">
        <v>2087</v>
      </c>
      <c r="J211" s="450" t="s">
        <v>905</v>
      </c>
      <c r="K211" s="450" t="s">
        <v>2597</v>
      </c>
      <c r="L211" s="450" t="s">
        <v>2089</v>
      </c>
      <c r="M211" s="450" t="s">
        <v>1287</v>
      </c>
      <c r="N211" s="450" t="s">
        <v>1964</v>
      </c>
      <c r="O211" s="450">
        <v>5</v>
      </c>
      <c r="P211" s="583" t="s">
        <v>3592</v>
      </c>
      <c r="Q211" s="583" t="s">
        <v>3593</v>
      </c>
      <c r="R211" s="583" t="s">
        <v>3594</v>
      </c>
      <c r="S211" s="450"/>
      <c r="T211" s="450"/>
      <c r="U211" s="450"/>
      <c r="V211" s="585" t="s">
        <v>4336</v>
      </c>
      <c r="W211" s="501" t="s">
        <v>1967</v>
      </c>
      <c r="X211" s="501" t="s">
        <v>4044</v>
      </c>
      <c r="Y211" s="501" t="s">
        <v>4338</v>
      </c>
      <c r="Z211" s="450" t="s">
        <v>1838</v>
      </c>
      <c r="AA211" s="541" t="s">
        <v>2090</v>
      </c>
      <c r="AB211" s="450" t="s">
        <v>2091</v>
      </c>
      <c r="AC211" s="450" t="s">
        <v>2092</v>
      </c>
      <c r="AD211" s="450" t="s">
        <v>1967</v>
      </c>
      <c r="AE211" s="450" t="s">
        <v>4044</v>
      </c>
      <c r="AF211" s="450"/>
      <c r="AG211" s="502">
        <v>42711</v>
      </c>
      <c r="AH211" s="502">
        <v>42711</v>
      </c>
      <c r="AI211" s="593"/>
      <c r="AJ211" s="593"/>
      <c r="AK211" s="593" t="s">
        <v>3212</v>
      </c>
      <c r="AL211" s="457">
        <f>VLOOKUP(AM211,[7]Sheet2!B49:F587,5,FALSE)</f>
        <v>26</v>
      </c>
      <c r="AM211" s="433" t="s">
        <v>2799</v>
      </c>
      <c r="AN211" s="528"/>
      <c r="AO211" s="529"/>
      <c r="AP211" s="529"/>
      <c r="AQ211" s="529"/>
      <c r="AR211" s="533"/>
      <c r="AS211" s="533"/>
      <c r="AT211" s="533"/>
      <c r="AU211" s="529"/>
      <c r="AV211" s="529"/>
      <c r="AW211" s="529"/>
      <c r="AX211" s="103"/>
    </row>
    <row r="212" spans="1:50" s="65" customFormat="1" ht="55.5" hidden="1" customHeight="1">
      <c r="A212" s="450">
        <f t="shared" si="11"/>
        <v>206</v>
      </c>
      <c r="B212" s="450" t="s">
        <v>2533</v>
      </c>
      <c r="C212" s="450" t="s">
        <v>902</v>
      </c>
      <c r="D212" s="450" t="s">
        <v>3213</v>
      </c>
      <c r="E212" s="450" t="s">
        <v>2532</v>
      </c>
      <c r="F212" s="450">
        <v>79309014</v>
      </c>
      <c r="G212" s="450" t="s">
        <v>2532</v>
      </c>
      <c r="H212" s="450" t="s">
        <v>6505</v>
      </c>
      <c r="I212" s="450" t="s">
        <v>3213</v>
      </c>
      <c r="J212" s="450" t="s">
        <v>973</v>
      </c>
      <c r="K212" s="450" t="s">
        <v>2597</v>
      </c>
      <c r="L212" s="450"/>
      <c r="M212" s="450"/>
      <c r="N212" s="450" t="s">
        <v>2096</v>
      </c>
      <c r="O212" s="450">
        <v>4</v>
      </c>
      <c r="P212" s="583" t="s">
        <v>3381</v>
      </c>
      <c r="Q212" s="594" t="s">
        <v>3433</v>
      </c>
      <c r="R212" s="594" t="s">
        <v>3587</v>
      </c>
      <c r="S212" s="450"/>
      <c r="T212" s="450"/>
      <c r="U212" s="450"/>
      <c r="V212" s="450"/>
      <c r="W212" s="450"/>
      <c r="X212" s="450"/>
      <c r="Y212" s="450"/>
      <c r="Z212" s="450" t="s">
        <v>1838</v>
      </c>
      <c r="AA212" s="541" t="s">
        <v>2657</v>
      </c>
      <c r="AB212" s="451" t="s">
        <v>2658</v>
      </c>
      <c r="AC212" s="451" t="s">
        <v>2659</v>
      </c>
      <c r="AD212" s="450" t="s">
        <v>2660</v>
      </c>
      <c r="AE212" s="544" t="s">
        <v>2661</v>
      </c>
      <c r="AF212" s="451" t="s">
        <v>2662</v>
      </c>
      <c r="AG212" s="452">
        <v>43525</v>
      </c>
      <c r="AH212" s="453">
        <v>43544</v>
      </c>
      <c r="AI212" s="530"/>
      <c r="AJ212" s="530"/>
      <c r="AK212" s="454"/>
      <c r="AL212" s="457">
        <f>VLOOKUP(AM212,[7]Sheet2!B50:F588,5,FALSE)</f>
        <v>7</v>
      </c>
      <c r="AM212" s="433" t="s">
        <v>3629</v>
      </c>
      <c r="AN212" s="434"/>
      <c r="AO212" s="433"/>
      <c r="AP212" s="529"/>
      <c r="AQ212" s="529"/>
      <c r="AR212" s="533"/>
      <c r="AS212" s="533"/>
      <c r="AT212" s="533"/>
      <c r="AU212" s="433"/>
      <c r="AV212" s="433"/>
      <c r="AW212" s="433"/>
      <c r="AX212" s="69"/>
    </row>
    <row r="213" spans="1:50" s="65" customFormat="1" ht="55.5" hidden="1" customHeight="1">
      <c r="A213" s="450">
        <f t="shared" si="11"/>
        <v>207</v>
      </c>
      <c r="B213" s="450" t="s">
        <v>550</v>
      </c>
      <c r="C213" s="450" t="s">
        <v>902</v>
      </c>
      <c r="D213" s="450" t="s">
        <v>2093</v>
      </c>
      <c r="E213" s="450" t="s">
        <v>549</v>
      </c>
      <c r="F213" s="450">
        <v>52309001</v>
      </c>
      <c r="G213" s="450" t="s">
        <v>549</v>
      </c>
      <c r="H213" s="450" t="s">
        <v>2094</v>
      </c>
      <c r="I213" s="450" t="s">
        <v>2093</v>
      </c>
      <c r="J213" s="450" t="s">
        <v>1286</v>
      </c>
      <c r="K213" s="450" t="s">
        <v>551</v>
      </c>
      <c r="L213" s="450" t="s">
        <v>2095</v>
      </c>
      <c r="M213" s="450" t="str">
        <f>VLOOKUP(B213,'[6]TT SME 04.10.16'!$E$3:$G$69,3,0)</f>
        <v>Vùng 4</v>
      </c>
      <c r="N213" s="450" t="s">
        <v>3373</v>
      </c>
      <c r="O213" s="450">
        <v>1</v>
      </c>
      <c r="P213" s="450" t="s">
        <v>3588</v>
      </c>
      <c r="Q213" s="544" t="s">
        <v>3589</v>
      </c>
      <c r="R213" s="451" t="s">
        <v>3590</v>
      </c>
      <c r="S213" s="451"/>
      <c r="T213" s="451"/>
      <c r="U213" s="451"/>
      <c r="V213" s="451"/>
      <c r="W213" s="451"/>
      <c r="X213" s="451"/>
      <c r="Y213" s="451"/>
      <c r="Z213" s="450" t="s">
        <v>1838</v>
      </c>
      <c r="AA213" s="450" t="s">
        <v>552</v>
      </c>
      <c r="AB213" s="595" t="s">
        <v>2097</v>
      </c>
      <c r="AC213" s="450" t="s">
        <v>2098</v>
      </c>
      <c r="AD213" s="450" t="s">
        <v>2099</v>
      </c>
      <c r="AE213" s="450" t="s">
        <v>2100</v>
      </c>
      <c r="AF213" s="450" t="s">
        <v>2101</v>
      </c>
      <c r="AG213" s="452">
        <v>41184</v>
      </c>
      <c r="AH213" s="453" t="s">
        <v>2102</v>
      </c>
      <c r="AI213" s="454"/>
      <c r="AJ213" s="454"/>
      <c r="AK213" s="454"/>
      <c r="AL213" s="457">
        <f>VLOOKUP(AM213,[7]Sheet2!B51:F589,5,FALSE)</f>
        <v>28</v>
      </c>
      <c r="AM213" s="433" t="s">
        <v>2600</v>
      </c>
      <c r="AN213" s="434"/>
      <c r="AO213" s="433"/>
      <c r="AP213" s="433"/>
      <c r="AQ213" s="433"/>
      <c r="AR213" s="522"/>
      <c r="AS213" s="522"/>
      <c r="AT213" s="522"/>
      <c r="AU213" s="433"/>
      <c r="AV213" s="433"/>
      <c r="AW213" s="433"/>
      <c r="AX213" s="69"/>
    </row>
    <row r="214" spans="1:50" s="65" customFormat="1" ht="55.5" hidden="1" customHeight="1">
      <c r="A214" s="450">
        <f t="shared" si="11"/>
        <v>208</v>
      </c>
      <c r="B214" s="554" t="s">
        <v>621</v>
      </c>
      <c r="C214" s="554" t="s">
        <v>913</v>
      </c>
      <c r="D214" s="554" t="s">
        <v>2103</v>
      </c>
      <c r="E214" s="554" t="s">
        <v>620</v>
      </c>
      <c r="F214" s="487">
        <v>52309001</v>
      </c>
      <c r="G214" s="554" t="s">
        <v>549</v>
      </c>
      <c r="H214" s="554" t="s">
        <v>2094</v>
      </c>
      <c r="I214" s="554" t="s">
        <v>2093</v>
      </c>
      <c r="J214" s="554" t="s">
        <v>1286</v>
      </c>
      <c r="K214" s="554" t="s">
        <v>551</v>
      </c>
      <c r="L214" s="554"/>
      <c r="M214" s="458"/>
      <c r="N214" s="574" t="s">
        <v>3373</v>
      </c>
      <c r="O214" s="458">
        <v>4</v>
      </c>
      <c r="P214" s="483" t="s">
        <v>3588</v>
      </c>
      <c r="Q214" s="575" t="s">
        <v>3591</v>
      </c>
      <c r="R214" s="575" t="s">
        <v>3590</v>
      </c>
      <c r="S214" s="463"/>
      <c r="T214" s="463"/>
      <c r="U214" s="463"/>
      <c r="V214" s="461"/>
      <c r="W214" s="463"/>
      <c r="X214" s="463"/>
      <c r="Y214" s="463"/>
      <c r="Z214" s="554" t="s">
        <v>1838</v>
      </c>
      <c r="AA214" s="554" t="s">
        <v>3435</v>
      </c>
      <c r="AB214" s="596" t="s">
        <v>2104</v>
      </c>
      <c r="AC214" s="554" t="s">
        <v>2105</v>
      </c>
      <c r="AD214" s="554" t="s">
        <v>1452</v>
      </c>
      <c r="AE214" s="458" t="s">
        <v>2106</v>
      </c>
      <c r="AF214" s="591" t="s">
        <v>2107</v>
      </c>
      <c r="AG214" s="597" t="s">
        <v>3596</v>
      </c>
      <c r="AH214" s="588">
        <v>43789</v>
      </c>
      <c r="AI214" s="448"/>
      <c r="AJ214" s="448"/>
      <c r="AK214" s="448"/>
      <c r="AL214" s="457">
        <f>VLOOKUP(AM214,[7]Sheet2!B52:F590,5,FALSE)</f>
        <v>11</v>
      </c>
      <c r="AM214" s="433" t="s">
        <v>2999</v>
      </c>
      <c r="AN214" s="434"/>
      <c r="AO214" s="433"/>
      <c r="AP214" s="433"/>
      <c r="AQ214" s="433"/>
      <c r="AR214" s="522"/>
      <c r="AS214" s="522"/>
      <c r="AT214" s="522"/>
      <c r="AU214" s="433"/>
      <c r="AV214" s="433"/>
      <c r="AW214" s="433"/>
      <c r="AX214" s="69"/>
    </row>
    <row r="215" spans="1:50" s="65" customFormat="1" ht="55.5" hidden="1" customHeight="1">
      <c r="A215" s="450">
        <f t="shared" si="11"/>
        <v>209</v>
      </c>
      <c r="B215" s="450" t="s">
        <v>626</v>
      </c>
      <c r="C215" s="450" t="s">
        <v>902</v>
      </c>
      <c r="D215" s="450" t="s">
        <v>2108</v>
      </c>
      <c r="E215" s="450" t="s">
        <v>625</v>
      </c>
      <c r="F215" s="450">
        <v>56309001</v>
      </c>
      <c r="G215" s="450" t="s">
        <v>625</v>
      </c>
      <c r="H215" s="450" t="s">
        <v>2109</v>
      </c>
      <c r="I215" s="450" t="s">
        <v>2108</v>
      </c>
      <c r="J215" s="450" t="s">
        <v>1286</v>
      </c>
      <c r="K215" s="450" t="s">
        <v>2663</v>
      </c>
      <c r="L215" s="450" t="s">
        <v>2110</v>
      </c>
      <c r="M215" s="450" t="str">
        <f>VLOOKUP(B215,'[6]TT SME 04.10.16'!$E$3:$G$69,3,0)</f>
        <v>Vùng 4</v>
      </c>
      <c r="N215" s="450" t="s">
        <v>3373</v>
      </c>
      <c r="O215" s="450">
        <v>4</v>
      </c>
      <c r="P215" s="450" t="s">
        <v>3588</v>
      </c>
      <c r="Q215" s="544" t="s">
        <v>3589</v>
      </c>
      <c r="R215" s="451" t="s">
        <v>3590</v>
      </c>
      <c r="S215" s="450"/>
      <c r="T215" s="450"/>
      <c r="U215" s="450"/>
      <c r="V215" s="450"/>
      <c r="W215" s="450"/>
      <c r="X215" s="450"/>
      <c r="Y215" s="450"/>
      <c r="Z215" s="450" t="s">
        <v>1838</v>
      </c>
      <c r="AA215" s="450" t="s">
        <v>628</v>
      </c>
      <c r="AB215" s="595" t="s">
        <v>2111</v>
      </c>
      <c r="AC215" s="450" t="s">
        <v>2112</v>
      </c>
      <c r="AD215" s="535" t="s">
        <v>3382</v>
      </c>
      <c r="AE215" s="535" t="s">
        <v>3383</v>
      </c>
      <c r="AF215" s="535" t="s">
        <v>3384</v>
      </c>
      <c r="AG215" s="502" t="s">
        <v>2113</v>
      </c>
      <c r="AH215" s="453" t="s">
        <v>2113</v>
      </c>
      <c r="AI215" s="454"/>
      <c r="AJ215" s="454"/>
      <c r="AK215" s="454" t="s">
        <v>3177</v>
      </c>
      <c r="AL215" s="457">
        <f>VLOOKUP(AM215,[7]Sheet2!B53:F591,5,FALSE)</f>
        <v>26</v>
      </c>
      <c r="AM215" s="433" t="s">
        <v>2784</v>
      </c>
      <c r="AN215" s="434"/>
      <c r="AO215" s="433"/>
      <c r="AP215" s="433"/>
      <c r="AQ215" s="433"/>
      <c r="AR215" s="522"/>
      <c r="AS215" s="522"/>
      <c r="AT215" s="522"/>
      <c r="AU215" s="433"/>
      <c r="AV215" s="433"/>
      <c r="AW215" s="433"/>
      <c r="AX215" s="69"/>
    </row>
    <row r="216" spans="1:50" s="65" customFormat="1" ht="55.5" hidden="1" customHeight="1">
      <c r="A216" s="450">
        <f t="shared" si="11"/>
        <v>210</v>
      </c>
      <c r="B216" s="554" t="s">
        <v>638</v>
      </c>
      <c r="C216" s="554" t="s">
        <v>913</v>
      </c>
      <c r="D216" s="554" t="s">
        <v>2114</v>
      </c>
      <c r="E216" s="554" t="s">
        <v>637</v>
      </c>
      <c r="F216" s="487">
        <v>56309001</v>
      </c>
      <c r="G216" s="554" t="s">
        <v>625</v>
      </c>
      <c r="H216" s="554" t="s">
        <v>2109</v>
      </c>
      <c r="I216" s="554" t="s">
        <v>2108</v>
      </c>
      <c r="J216" s="554" t="s">
        <v>1286</v>
      </c>
      <c r="K216" s="554" t="s">
        <v>2663</v>
      </c>
      <c r="L216" s="554"/>
      <c r="M216" s="458"/>
      <c r="N216" s="574" t="s">
        <v>3373</v>
      </c>
      <c r="O216" s="458">
        <v>4</v>
      </c>
      <c r="P216" s="483" t="s">
        <v>3588</v>
      </c>
      <c r="Q216" s="575" t="s">
        <v>3591</v>
      </c>
      <c r="R216" s="575" t="s">
        <v>3590</v>
      </c>
      <c r="S216" s="457"/>
      <c r="T216" s="457"/>
      <c r="U216" s="457"/>
      <c r="V216" s="458"/>
      <c r="W216" s="457"/>
      <c r="X216" s="457"/>
      <c r="Y216" s="457"/>
      <c r="Z216" s="554" t="s">
        <v>1838</v>
      </c>
      <c r="AA216" s="554" t="s">
        <v>639</v>
      </c>
      <c r="AB216" s="554" t="s">
        <v>2115</v>
      </c>
      <c r="AC216" s="554" t="s">
        <v>2116</v>
      </c>
      <c r="AD216" s="554" t="s">
        <v>3214</v>
      </c>
      <c r="AE216" s="458" t="s">
        <v>3215</v>
      </c>
      <c r="AF216" s="591" t="s">
        <v>3216</v>
      </c>
      <c r="AG216" s="588">
        <v>43111</v>
      </c>
      <c r="AH216" s="588">
        <v>43111</v>
      </c>
      <c r="AI216" s="448"/>
      <c r="AJ216" s="448"/>
      <c r="AK216" s="448"/>
      <c r="AL216" s="457">
        <f>VLOOKUP(AM216,[7]Sheet2!B54:F592,5,FALSE)</f>
        <v>8</v>
      </c>
      <c r="AM216" s="433" t="s">
        <v>3015</v>
      </c>
      <c r="AN216" s="434"/>
      <c r="AO216" s="433"/>
      <c r="AP216" s="433"/>
      <c r="AQ216" s="433"/>
      <c r="AR216" s="522"/>
      <c r="AS216" s="522"/>
      <c r="AT216" s="522"/>
      <c r="AU216" s="433"/>
      <c r="AV216" s="433"/>
      <c r="AW216" s="433"/>
      <c r="AX216" s="69"/>
    </row>
    <row r="217" spans="1:50" s="65" customFormat="1" ht="55.5" hidden="1" customHeight="1">
      <c r="A217" s="450">
        <f t="shared" si="11"/>
        <v>211</v>
      </c>
      <c r="B217" s="450" t="s">
        <v>557</v>
      </c>
      <c r="C217" s="450" t="s">
        <v>902</v>
      </c>
      <c r="D217" s="450" t="s">
        <v>2117</v>
      </c>
      <c r="E217" s="450" t="s">
        <v>556</v>
      </c>
      <c r="F217" s="450">
        <v>60309001</v>
      </c>
      <c r="G217" s="450" t="s">
        <v>556</v>
      </c>
      <c r="H217" s="450" t="s">
        <v>2118</v>
      </c>
      <c r="I217" s="450" t="s">
        <v>2117</v>
      </c>
      <c r="J217" s="450" t="s">
        <v>1286</v>
      </c>
      <c r="K217" s="450" t="s">
        <v>558</v>
      </c>
      <c r="L217" s="450" t="s">
        <v>2119</v>
      </c>
      <c r="M217" s="450" t="str">
        <f>VLOOKUP(B217,'[6]TT SME 04.10.16'!$E$3:$G$69,3,0)</f>
        <v>Vùng 4</v>
      </c>
      <c r="N217" s="450" t="s">
        <v>3373</v>
      </c>
      <c r="O217" s="450">
        <v>1</v>
      </c>
      <c r="P217" s="450" t="s">
        <v>3588</v>
      </c>
      <c r="Q217" s="544" t="s">
        <v>3589</v>
      </c>
      <c r="R217" s="451" t="s">
        <v>3590</v>
      </c>
      <c r="S217" s="450"/>
      <c r="T217" s="450"/>
      <c r="U217" s="450"/>
      <c r="V217" s="450"/>
      <c r="W217" s="450"/>
      <c r="X217" s="450"/>
      <c r="Y217" s="450"/>
      <c r="Z217" s="450" t="s">
        <v>1838</v>
      </c>
      <c r="AA217" s="450" t="s">
        <v>559</v>
      </c>
      <c r="AB217" s="595" t="s">
        <v>2120</v>
      </c>
      <c r="AC217" s="450" t="s">
        <v>2121</v>
      </c>
      <c r="AD217" s="450" t="s">
        <v>2122</v>
      </c>
      <c r="AE217" s="450" t="s">
        <v>2123</v>
      </c>
      <c r="AF217" s="450" t="s">
        <v>2124</v>
      </c>
      <c r="AG217" s="452" t="s">
        <v>2125</v>
      </c>
      <c r="AH217" s="453" t="s">
        <v>2125</v>
      </c>
      <c r="AI217" s="454"/>
      <c r="AJ217" s="598"/>
      <c r="AK217" s="454"/>
      <c r="AL217" s="457">
        <f>VLOOKUP(AM217,[7]Sheet2!B55:F593,5,FALSE)</f>
        <v>36</v>
      </c>
      <c r="AM217" s="433" t="s">
        <v>2605</v>
      </c>
      <c r="AN217" s="434"/>
      <c r="AO217" s="433"/>
      <c r="AP217" s="433"/>
      <c r="AQ217" s="433"/>
      <c r="AR217" s="522"/>
      <c r="AS217" s="522"/>
      <c r="AT217" s="522"/>
      <c r="AU217" s="433"/>
      <c r="AV217" s="433"/>
      <c r="AW217" s="433"/>
      <c r="AX217" s="69"/>
    </row>
    <row r="218" spans="1:50" s="65" customFormat="1" ht="55.5" hidden="1" customHeight="1">
      <c r="A218" s="450">
        <f t="shared" si="11"/>
        <v>212</v>
      </c>
      <c r="B218" s="554" t="s">
        <v>605</v>
      </c>
      <c r="C218" s="554" t="s">
        <v>913</v>
      </c>
      <c r="D218" s="554" t="s">
        <v>2126</v>
      </c>
      <c r="E218" s="554" t="s">
        <v>604</v>
      </c>
      <c r="F218" s="487">
        <v>60309001</v>
      </c>
      <c r="G218" s="554" t="s">
        <v>556</v>
      </c>
      <c r="H218" s="554" t="s">
        <v>2118</v>
      </c>
      <c r="I218" s="554" t="s">
        <v>2117</v>
      </c>
      <c r="J218" s="554" t="s">
        <v>1286</v>
      </c>
      <c r="K218" s="554" t="s">
        <v>558</v>
      </c>
      <c r="L218" s="554"/>
      <c r="M218" s="458"/>
      <c r="N218" s="574" t="s">
        <v>3373</v>
      </c>
      <c r="O218" s="458">
        <v>4</v>
      </c>
      <c r="P218" s="483" t="s">
        <v>3588</v>
      </c>
      <c r="Q218" s="575" t="s">
        <v>3591</v>
      </c>
      <c r="R218" s="575" t="s">
        <v>3590</v>
      </c>
      <c r="S218" s="457"/>
      <c r="T218" s="457"/>
      <c r="U218" s="457"/>
      <c r="V218" s="458"/>
      <c r="W218" s="457"/>
      <c r="X218" s="457"/>
      <c r="Y218" s="457"/>
      <c r="Z218" s="554" t="s">
        <v>1838</v>
      </c>
      <c r="AA218" s="554" t="s">
        <v>606</v>
      </c>
      <c r="AB218" s="554" t="s">
        <v>6506</v>
      </c>
      <c r="AC218" s="554" t="s">
        <v>2127</v>
      </c>
      <c r="AD218" s="554" t="s">
        <v>2128</v>
      </c>
      <c r="AE218" s="458" t="s">
        <v>2129</v>
      </c>
      <c r="AF218" s="591" t="s">
        <v>2130</v>
      </c>
      <c r="AG218" s="599" t="s">
        <v>2131</v>
      </c>
      <c r="AH218" s="600" t="s">
        <v>2131</v>
      </c>
      <c r="AI218" s="448"/>
      <c r="AJ218" s="448"/>
      <c r="AK218" s="448"/>
      <c r="AL218" s="457">
        <f>VLOOKUP(AM218,[7]Sheet2!B56:F594,5,FALSE)</f>
        <v>7</v>
      </c>
      <c r="AM218" s="433" t="s">
        <v>3630</v>
      </c>
      <c r="AN218" s="434"/>
      <c r="AO218" s="433"/>
      <c r="AP218" s="433"/>
      <c r="AQ218" s="433"/>
      <c r="AR218" s="522"/>
      <c r="AS218" s="522"/>
      <c r="AT218" s="522"/>
      <c r="AU218" s="433"/>
      <c r="AV218" s="433"/>
      <c r="AW218" s="433"/>
      <c r="AX218" s="69"/>
    </row>
    <row r="219" spans="1:50" s="65" customFormat="1" ht="55.5" hidden="1" customHeight="1">
      <c r="A219" s="450">
        <f t="shared" si="11"/>
        <v>213</v>
      </c>
      <c r="B219" s="450" t="s">
        <v>590</v>
      </c>
      <c r="C219" s="450" t="s">
        <v>902</v>
      </c>
      <c r="D219" s="450" t="s">
        <v>2132</v>
      </c>
      <c r="E219" s="450" t="s">
        <v>589</v>
      </c>
      <c r="F219" s="450">
        <v>64309001</v>
      </c>
      <c r="G219" s="450" t="s">
        <v>589</v>
      </c>
      <c r="H219" s="450" t="s">
        <v>2133</v>
      </c>
      <c r="I219" s="450" t="s">
        <v>2132</v>
      </c>
      <c r="J219" s="450" t="s">
        <v>1286</v>
      </c>
      <c r="K219" s="450" t="s">
        <v>591</v>
      </c>
      <c r="L219" s="450" t="s">
        <v>2134</v>
      </c>
      <c r="M219" s="450" t="str">
        <f>VLOOKUP(B219,'[6]TT SME 04.10.16'!$E$3:$G$69,3,0)</f>
        <v>Vùng 4</v>
      </c>
      <c r="N219" s="450" t="s">
        <v>3373</v>
      </c>
      <c r="O219" s="450">
        <v>3</v>
      </c>
      <c r="P219" s="450" t="s">
        <v>3588</v>
      </c>
      <c r="Q219" s="544" t="s">
        <v>3589</v>
      </c>
      <c r="R219" s="451" t="s">
        <v>3590</v>
      </c>
      <c r="S219" s="450"/>
      <c r="T219" s="450"/>
      <c r="U219" s="450"/>
      <c r="V219" s="450"/>
      <c r="W219" s="450"/>
      <c r="X219" s="450"/>
      <c r="Y219" s="450"/>
      <c r="Z219" s="450" t="s">
        <v>1838</v>
      </c>
      <c r="AA219" s="450" t="s">
        <v>592</v>
      </c>
      <c r="AB219" s="450" t="s">
        <v>2135</v>
      </c>
      <c r="AC219" s="450" t="s">
        <v>2136</v>
      </c>
      <c r="AD219" s="450" t="s">
        <v>2137</v>
      </c>
      <c r="AE219" s="450" t="s">
        <v>2138</v>
      </c>
      <c r="AF219" s="450" t="s">
        <v>2139</v>
      </c>
      <c r="AG219" s="452" t="s">
        <v>2140</v>
      </c>
      <c r="AH219" s="453" t="s">
        <v>2140</v>
      </c>
      <c r="AI219" s="454"/>
      <c r="AJ219" s="454"/>
      <c r="AK219" s="454"/>
      <c r="AL219" s="457">
        <f>VLOOKUP(AM219,[7]Sheet2!B57:F595,5,FALSE)</f>
        <v>29</v>
      </c>
      <c r="AM219" s="433" t="s">
        <v>2603</v>
      </c>
      <c r="AN219" s="434"/>
      <c r="AO219" s="433"/>
      <c r="AP219" s="433"/>
      <c r="AQ219" s="433"/>
      <c r="AR219" s="522"/>
      <c r="AS219" s="522"/>
      <c r="AT219" s="522"/>
      <c r="AU219" s="433"/>
      <c r="AV219" s="433"/>
      <c r="AW219" s="433"/>
      <c r="AX219" s="69"/>
    </row>
    <row r="220" spans="1:50" s="65" customFormat="1" ht="55.5" hidden="1" customHeight="1">
      <c r="A220" s="450">
        <f t="shared" si="11"/>
        <v>214</v>
      </c>
      <c r="B220" s="450" t="s">
        <v>661</v>
      </c>
      <c r="C220" s="450" t="s">
        <v>902</v>
      </c>
      <c r="D220" s="450" t="s">
        <v>2141</v>
      </c>
      <c r="E220" s="450" t="s">
        <v>660</v>
      </c>
      <c r="F220" s="450">
        <v>77309001</v>
      </c>
      <c r="G220" s="450" t="s">
        <v>660</v>
      </c>
      <c r="H220" s="450" t="s">
        <v>2142</v>
      </c>
      <c r="I220" s="450" t="s">
        <v>2141</v>
      </c>
      <c r="J220" s="450" t="s">
        <v>1286</v>
      </c>
      <c r="K220" s="450" t="s">
        <v>662</v>
      </c>
      <c r="L220" s="450" t="s">
        <v>2143</v>
      </c>
      <c r="M220" s="450" t="str">
        <f>VLOOKUP(B220,'[6]TT SME 04.10.16'!$E$3:$G$69,3,0)</f>
        <v>Vùng 6</v>
      </c>
      <c r="N220" s="450" t="s">
        <v>3373</v>
      </c>
      <c r="O220" s="450">
        <v>1</v>
      </c>
      <c r="P220" s="450" t="s">
        <v>3588</v>
      </c>
      <c r="Q220" s="544" t="s">
        <v>3589</v>
      </c>
      <c r="R220" s="451" t="s">
        <v>3590</v>
      </c>
      <c r="S220" s="450"/>
      <c r="T220" s="450"/>
      <c r="U220" s="450"/>
      <c r="V220" s="450"/>
      <c r="W220" s="450"/>
      <c r="X220" s="450"/>
      <c r="Y220" s="450"/>
      <c r="Z220" s="450" t="s">
        <v>1838</v>
      </c>
      <c r="AA220" s="450" t="s">
        <v>2144</v>
      </c>
      <c r="AB220" s="450" t="s">
        <v>2145</v>
      </c>
      <c r="AC220" s="450" t="s">
        <v>2146</v>
      </c>
      <c r="AD220" s="450" t="s">
        <v>2147</v>
      </c>
      <c r="AE220" s="450" t="s">
        <v>2148</v>
      </c>
      <c r="AF220" s="450" t="s">
        <v>2149</v>
      </c>
      <c r="AG220" s="452" t="s">
        <v>2150</v>
      </c>
      <c r="AH220" s="453" t="s">
        <v>2150</v>
      </c>
      <c r="AI220" s="454"/>
      <c r="AJ220" s="454"/>
      <c r="AK220" s="454"/>
      <c r="AL220" s="457">
        <f>VLOOKUP(AM220,[7]Sheet2!B58:F596,5,FALSE)</f>
        <v>35</v>
      </c>
      <c r="AM220" s="433" t="s">
        <v>2602</v>
      </c>
      <c r="AN220" s="434"/>
      <c r="AO220" s="433"/>
      <c r="AP220" s="433"/>
      <c r="AQ220" s="433"/>
      <c r="AR220" s="522"/>
      <c r="AS220" s="522"/>
      <c r="AT220" s="522"/>
      <c r="AU220" s="433"/>
      <c r="AV220" s="433"/>
      <c r="AW220" s="433"/>
      <c r="AX220" s="69"/>
    </row>
    <row r="221" spans="1:50" s="65" customFormat="1" ht="57" hidden="1" customHeight="1">
      <c r="A221" s="450">
        <f t="shared" si="11"/>
        <v>215</v>
      </c>
      <c r="B221" s="458" t="s">
        <v>6015</v>
      </c>
      <c r="C221" s="458" t="s">
        <v>913</v>
      </c>
      <c r="D221" s="458" t="s">
        <v>6043</v>
      </c>
      <c r="E221" s="458" t="s">
        <v>6014</v>
      </c>
      <c r="F221" s="458">
        <v>77309001</v>
      </c>
      <c r="G221" s="458" t="s">
        <v>660</v>
      </c>
      <c r="H221" s="458" t="s">
        <v>2142</v>
      </c>
      <c r="I221" s="458" t="s">
        <v>2141</v>
      </c>
      <c r="J221" s="554" t="s">
        <v>1286</v>
      </c>
      <c r="K221" s="458" t="s">
        <v>662</v>
      </c>
      <c r="L221" s="458"/>
      <c r="M221" s="458"/>
      <c r="N221" s="458" t="s">
        <v>3373</v>
      </c>
      <c r="O221" s="458">
        <v>3</v>
      </c>
      <c r="P221" s="458" t="s">
        <v>3588</v>
      </c>
      <c r="Q221" s="575" t="s">
        <v>3591</v>
      </c>
      <c r="R221" s="575" t="s">
        <v>3590</v>
      </c>
      <c r="S221" s="458"/>
      <c r="T221" s="458"/>
      <c r="U221" s="458"/>
      <c r="V221" s="458"/>
      <c r="W221" s="458"/>
      <c r="X221" s="458"/>
      <c r="Y221" s="458"/>
      <c r="Z221" s="554" t="s">
        <v>1838</v>
      </c>
      <c r="AA221" s="458" t="s">
        <v>6507</v>
      </c>
      <c r="AB221" s="458"/>
      <c r="AC221" s="458"/>
      <c r="AD221" s="458" t="s">
        <v>2147</v>
      </c>
      <c r="AE221" s="458" t="s">
        <v>2148</v>
      </c>
      <c r="AF221" s="458" t="s">
        <v>2149</v>
      </c>
      <c r="AG221" s="601">
        <v>44153</v>
      </c>
      <c r="AH221" s="601">
        <v>44153</v>
      </c>
      <c r="AI221" s="458"/>
      <c r="AJ221" s="458"/>
      <c r="AK221" s="458"/>
      <c r="AL221" s="457"/>
      <c r="AM221" s="433"/>
      <c r="AN221" s="434"/>
      <c r="AO221" s="433"/>
      <c r="AP221" s="433"/>
      <c r="AQ221" s="433"/>
      <c r="AR221" s="522"/>
      <c r="AS221" s="522"/>
      <c r="AT221" s="522"/>
      <c r="AU221" s="433"/>
      <c r="AV221" s="433"/>
      <c r="AW221" s="433"/>
      <c r="AX221" s="69"/>
    </row>
    <row r="222" spans="1:50" s="65" customFormat="1" ht="33" hidden="1" customHeight="1">
      <c r="A222" s="450">
        <f t="shared" si="11"/>
        <v>216</v>
      </c>
      <c r="B222" s="450" t="s">
        <v>608</v>
      </c>
      <c r="C222" s="450" t="s">
        <v>902</v>
      </c>
      <c r="D222" s="450" t="s">
        <v>2151</v>
      </c>
      <c r="E222" s="450" t="s">
        <v>607</v>
      </c>
      <c r="F222" s="450">
        <v>80309001</v>
      </c>
      <c r="G222" s="450" t="s">
        <v>607</v>
      </c>
      <c r="H222" s="450" t="s">
        <v>2152</v>
      </c>
      <c r="I222" s="450" t="s">
        <v>2151</v>
      </c>
      <c r="J222" s="450" t="s">
        <v>1286</v>
      </c>
      <c r="K222" s="450" t="s">
        <v>546</v>
      </c>
      <c r="L222" s="450" t="s">
        <v>2153</v>
      </c>
      <c r="M222" s="450" t="str">
        <f>VLOOKUP(B222,'[6]TT SME 04.10.16'!$E$3:$G$69,3,0)</f>
        <v>Vùng 7</v>
      </c>
      <c r="N222" s="450" t="s">
        <v>2096</v>
      </c>
      <c r="O222" s="535">
        <v>2</v>
      </c>
      <c r="P222" s="583" t="s">
        <v>3381</v>
      </c>
      <c r="Q222" s="594" t="s">
        <v>3433</v>
      </c>
      <c r="R222" s="594" t="s">
        <v>3587</v>
      </c>
      <c r="S222" s="450"/>
      <c r="T222" s="450"/>
      <c r="U222" s="450"/>
      <c r="V222" s="450"/>
      <c r="W222" s="450"/>
      <c r="X222" s="450"/>
      <c r="Y222" s="450"/>
      <c r="Z222" s="450" t="s">
        <v>1838</v>
      </c>
      <c r="AA222" s="450" t="s">
        <v>2154</v>
      </c>
      <c r="AB222" s="450" t="s">
        <v>2155</v>
      </c>
      <c r="AC222" s="450" t="s">
        <v>2156</v>
      </c>
      <c r="AD222" s="450" t="s">
        <v>3597</v>
      </c>
      <c r="AE222" s="450" t="s">
        <v>3598</v>
      </c>
      <c r="AF222" s="450" t="s">
        <v>3599</v>
      </c>
      <c r="AG222" s="452" t="s">
        <v>2157</v>
      </c>
      <c r="AH222" s="453" t="s">
        <v>2158</v>
      </c>
      <c r="AI222" s="454"/>
      <c r="AJ222" s="454"/>
      <c r="AK222" s="541" t="s">
        <v>3600</v>
      </c>
      <c r="AL222" s="457">
        <f>VLOOKUP(AM222,[7]Sheet2!B59:F597,5,FALSE)</f>
        <v>33</v>
      </c>
      <c r="AM222" s="433" t="s">
        <v>2606</v>
      </c>
      <c r="AN222" s="434"/>
      <c r="AO222" s="433"/>
      <c r="AP222" s="433"/>
      <c r="AQ222" s="433"/>
      <c r="AR222" s="522"/>
      <c r="AS222" s="522"/>
      <c r="AT222" s="522"/>
      <c r="AU222" s="433"/>
      <c r="AV222" s="433"/>
      <c r="AW222" s="433"/>
      <c r="AX222" s="69"/>
    </row>
    <row r="223" spans="1:50" s="65" customFormat="1" ht="47.25" hidden="1">
      <c r="A223" s="450">
        <f t="shared" si="11"/>
        <v>217</v>
      </c>
      <c r="B223" s="554" t="s">
        <v>545</v>
      </c>
      <c r="C223" s="554" t="s">
        <v>913</v>
      </c>
      <c r="D223" s="554" t="s">
        <v>2159</v>
      </c>
      <c r="E223" s="554" t="s">
        <v>544</v>
      </c>
      <c r="F223" s="487">
        <v>80309001</v>
      </c>
      <c r="G223" s="554" t="s">
        <v>607</v>
      </c>
      <c r="H223" s="554" t="s">
        <v>2152</v>
      </c>
      <c r="I223" s="554" t="s">
        <v>2151</v>
      </c>
      <c r="J223" s="554" t="s">
        <v>1286</v>
      </c>
      <c r="K223" s="554" t="s">
        <v>546</v>
      </c>
      <c r="L223" s="554" t="s">
        <v>2160</v>
      </c>
      <c r="M223" s="458"/>
      <c r="N223" s="587" t="s">
        <v>2096</v>
      </c>
      <c r="O223" s="458">
        <v>5</v>
      </c>
      <c r="P223" s="483" t="s">
        <v>3381</v>
      </c>
      <c r="Q223" s="575" t="s">
        <v>3433</v>
      </c>
      <c r="R223" s="575" t="s">
        <v>3587</v>
      </c>
      <c r="S223" s="457"/>
      <c r="T223" s="457"/>
      <c r="U223" s="457"/>
      <c r="V223" s="458"/>
      <c r="W223" s="457"/>
      <c r="X223" s="457"/>
      <c r="Y223" s="457"/>
      <c r="Z223" s="554" t="s">
        <v>1838</v>
      </c>
      <c r="AA223" s="554" t="s">
        <v>2161</v>
      </c>
      <c r="AB223" s="554" t="s">
        <v>2162</v>
      </c>
      <c r="AC223" s="554" t="s">
        <v>2163</v>
      </c>
      <c r="AD223" s="602" t="s">
        <v>3597</v>
      </c>
      <c r="AE223" s="602" t="s">
        <v>3598</v>
      </c>
      <c r="AF223" s="602" t="s">
        <v>3599</v>
      </c>
      <c r="AG223" s="599" t="s">
        <v>2165</v>
      </c>
      <c r="AH223" s="588" t="s">
        <v>2165</v>
      </c>
      <c r="AI223" s="467"/>
      <c r="AJ223" s="467"/>
      <c r="AK223" s="467" t="s">
        <v>2166</v>
      </c>
      <c r="AL223" s="457">
        <f>VLOOKUP(AM223,[7]Sheet2!B60:F598,5,FALSE)</f>
        <v>19</v>
      </c>
      <c r="AM223" s="433" t="s">
        <v>2908</v>
      </c>
      <c r="AN223" s="434"/>
      <c r="AO223" s="433"/>
      <c r="AP223" s="433"/>
      <c r="AQ223" s="433"/>
      <c r="AR223" s="522"/>
      <c r="AS223" s="522"/>
      <c r="AT223" s="522"/>
      <c r="AU223" s="433"/>
      <c r="AV223" s="433"/>
      <c r="AW223" s="433"/>
      <c r="AX223" s="69"/>
    </row>
    <row r="224" spans="1:50" s="65" customFormat="1" ht="46.5" hidden="1" customHeight="1">
      <c r="A224" s="450">
        <f t="shared" si="11"/>
        <v>218</v>
      </c>
      <c r="B224" s="450" t="s">
        <v>583</v>
      </c>
      <c r="C224" s="450" t="s">
        <v>902</v>
      </c>
      <c r="D224" s="450" t="s">
        <v>2167</v>
      </c>
      <c r="E224" s="450" t="s">
        <v>582</v>
      </c>
      <c r="F224" s="450">
        <v>87309001</v>
      </c>
      <c r="G224" s="450" t="s">
        <v>582</v>
      </c>
      <c r="H224" s="450" t="s">
        <v>2168</v>
      </c>
      <c r="I224" s="450" t="s">
        <v>2167</v>
      </c>
      <c r="J224" s="450" t="s">
        <v>1286</v>
      </c>
      <c r="K224" s="450" t="s">
        <v>584</v>
      </c>
      <c r="L224" s="450" t="s">
        <v>2169</v>
      </c>
      <c r="M224" s="450" t="str">
        <f>VLOOKUP(B224,'[6]TT SME 04.10.16'!$E$3:$G$69,3,0)</f>
        <v>Vùng 7</v>
      </c>
      <c r="N224" s="450" t="s">
        <v>2096</v>
      </c>
      <c r="O224" s="535">
        <v>4</v>
      </c>
      <c r="P224" s="583" t="s">
        <v>3381</v>
      </c>
      <c r="Q224" s="594" t="s">
        <v>3433</v>
      </c>
      <c r="R224" s="594" t="s">
        <v>3587</v>
      </c>
      <c r="S224" s="450"/>
      <c r="T224" s="450"/>
      <c r="U224" s="450"/>
      <c r="V224" s="450"/>
      <c r="W224" s="450"/>
      <c r="X224" s="450"/>
      <c r="Y224" s="450"/>
      <c r="Z224" s="450" t="s">
        <v>1838</v>
      </c>
      <c r="AA224" s="450" t="s">
        <v>585</v>
      </c>
      <c r="AB224" s="450" t="s">
        <v>2170</v>
      </c>
      <c r="AC224" s="450" t="s">
        <v>2171</v>
      </c>
      <c r="AD224" s="450" t="s">
        <v>2172</v>
      </c>
      <c r="AE224" s="450" t="s">
        <v>2173</v>
      </c>
      <c r="AF224" s="450" t="s">
        <v>2174</v>
      </c>
      <c r="AG224" s="452" t="s">
        <v>2175</v>
      </c>
      <c r="AH224" s="453" t="s">
        <v>2175</v>
      </c>
      <c r="AI224" s="454"/>
      <c r="AJ224" s="454"/>
      <c r="AK224" s="454"/>
      <c r="AL224" s="457">
        <f>VLOOKUP(AM224,[7]Sheet2!B61:F599,5,FALSE)</f>
        <v>39</v>
      </c>
      <c r="AM224" s="433" t="s">
        <v>2607</v>
      </c>
      <c r="AN224" s="434"/>
      <c r="AO224" s="433"/>
      <c r="AP224" s="433"/>
      <c r="AQ224" s="433"/>
      <c r="AR224" s="522"/>
      <c r="AS224" s="522"/>
      <c r="AT224" s="522"/>
      <c r="AU224" s="433"/>
      <c r="AV224" s="433"/>
      <c r="AW224" s="433"/>
      <c r="AX224" s="69"/>
    </row>
    <row r="225" spans="1:50" s="65" customFormat="1" ht="33" hidden="1" customHeight="1">
      <c r="A225" s="450">
        <f t="shared" si="11"/>
        <v>219</v>
      </c>
      <c r="B225" s="458" t="s">
        <v>6104</v>
      </c>
      <c r="C225" s="458" t="s">
        <v>913</v>
      </c>
      <c r="D225" s="458" t="s">
        <v>6508</v>
      </c>
      <c r="E225" s="554" t="s">
        <v>6105</v>
      </c>
      <c r="F225" s="458">
        <v>87309001</v>
      </c>
      <c r="G225" s="458" t="s">
        <v>582</v>
      </c>
      <c r="H225" s="458" t="s">
        <v>2168</v>
      </c>
      <c r="I225" s="458" t="s">
        <v>2167</v>
      </c>
      <c r="J225" s="554" t="s">
        <v>1286</v>
      </c>
      <c r="K225" s="458" t="s">
        <v>584</v>
      </c>
      <c r="L225" s="458"/>
      <c r="M225" s="458"/>
      <c r="N225" s="587" t="s">
        <v>2096</v>
      </c>
      <c r="O225" s="458"/>
      <c r="P225" s="483" t="s">
        <v>3381</v>
      </c>
      <c r="Q225" s="575" t="s">
        <v>3433</v>
      </c>
      <c r="R225" s="575" t="s">
        <v>3587</v>
      </c>
      <c r="S225" s="458"/>
      <c r="T225" s="458"/>
      <c r="U225" s="458"/>
      <c r="V225" s="458"/>
      <c r="W225" s="458"/>
      <c r="X225" s="458"/>
      <c r="Y225" s="458"/>
      <c r="Z225" s="554" t="s">
        <v>1838</v>
      </c>
      <c r="AA225" s="458" t="s">
        <v>6509</v>
      </c>
      <c r="AB225" s="458"/>
      <c r="AC225" s="458"/>
      <c r="AD225" s="458" t="s">
        <v>6510</v>
      </c>
      <c r="AE225" s="458" t="s">
        <v>6511</v>
      </c>
      <c r="AF225" s="461" t="s">
        <v>6512</v>
      </c>
      <c r="AG225" s="603"/>
      <c r="AH225" s="603" t="s">
        <v>6513</v>
      </c>
      <c r="AI225" s="467"/>
      <c r="AJ225" s="467"/>
      <c r="AK225" s="467"/>
      <c r="AL225" s="457"/>
      <c r="AM225" s="517"/>
      <c r="AN225" s="468"/>
      <c r="AO225" s="517"/>
      <c r="AP225" s="433"/>
      <c r="AQ225" s="433"/>
      <c r="AR225" s="522"/>
      <c r="AS225" s="522"/>
      <c r="AT225" s="522"/>
      <c r="AU225" s="517"/>
      <c r="AV225" s="517"/>
      <c r="AW225" s="517"/>
      <c r="AX225" s="69"/>
    </row>
    <row r="226" spans="1:50" s="65" customFormat="1" ht="59.25" hidden="1" customHeight="1">
      <c r="A226" s="450">
        <f t="shared" si="11"/>
        <v>220</v>
      </c>
      <c r="B226" s="450" t="s">
        <v>534</v>
      </c>
      <c r="C226" s="450" t="s">
        <v>902</v>
      </c>
      <c r="D226" s="450" t="s">
        <v>2176</v>
      </c>
      <c r="E226" s="450" t="s">
        <v>533</v>
      </c>
      <c r="F226" s="450">
        <v>89309001</v>
      </c>
      <c r="G226" s="450" t="s">
        <v>533</v>
      </c>
      <c r="H226" s="450" t="s">
        <v>2177</v>
      </c>
      <c r="I226" s="450" t="s">
        <v>2178</v>
      </c>
      <c r="J226" s="450" t="s">
        <v>1286</v>
      </c>
      <c r="K226" s="450" t="s">
        <v>535</v>
      </c>
      <c r="L226" s="450" t="s">
        <v>2179</v>
      </c>
      <c r="M226" s="450" t="str">
        <f>VLOOKUP(B226,'[6]TT SME 04.10.16'!$E$3:$G$69,3,0)</f>
        <v>Vùng 7</v>
      </c>
      <c r="N226" s="450" t="s">
        <v>2096</v>
      </c>
      <c r="O226" s="535">
        <v>2</v>
      </c>
      <c r="P226" s="583" t="s">
        <v>3381</v>
      </c>
      <c r="Q226" s="594" t="s">
        <v>3433</v>
      </c>
      <c r="R226" s="594" t="s">
        <v>3587</v>
      </c>
      <c r="S226" s="450"/>
      <c r="T226" s="450"/>
      <c r="U226" s="450"/>
      <c r="V226" s="450"/>
      <c r="W226" s="450"/>
      <c r="X226" s="450"/>
      <c r="Y226" s="450"/>
      <c r="Z226" s="450" t="s">
        <v>1838</v>
      </c>
      <c r="AA226" s="450" t="s">
        <v>536</v>
      </c>
      <c r="AB226" s="450" t="s">
        <v>2180</v>
      </c>
      <c r="AC226" s="450" t="s">
        <v>2181</v>
      </c>
      <c r="AD226" s="450" t="s">
        <v>2259</v>
      </c>
      <c r="AE226" s="450" t="s">
        <v>2260</v>
      </c>
      <c r="AF226" s="450" t="s">
        <v>2261</v>
      </c>
      <c r="AG226" s="452">
        <v>40961</v>
      </c>
      <c r="AH226" s="453" t="s">
        <v>1327</v>
      </c>
      <c r="AI226" s="454"/>
      <c r="AJ226" s="454"/>
      <c r="AK226" s="454" t="s">
        <v>3946</v>
      </c>
      <c r="AL226" s="457">
        <f>VLOOKUP(AM226,[7]Sheet2!B62:F600,5,FALSE)</f>
        <v>30</v>
      </c>
      <c r="AM226" s="433" t="s">
        <v>2608</v>
      </c>
      <c r="AN226" s="434"/>
      <c r="AO226" s="433"/>
      <c r="AP226" s="517"/>
      <c r="AQ226" s="517"/>
      <c r="AR226" s="520"/>
      <c r="AS226" s="520"/>
      <c r="AT226" s="520"/>
      <c r="AU226" s="433"/>
      <c r="AV226" s="433"/>
      <c r="AW226" s="433"/>
      <c r="AX226" s="69"/>
    </row>
    <row r="227" spans="1:50" s="65" customFormat="1" ht="36.75" hidden="1" customHeight="1">
      <c r="A227" s="450">
        <f t="shared" si="11"/>
        <v>221</v>
      </c>
      <c r="B227" s="554" t="s">
        <v>574</v>
      </c>
      <c r="C227" s="554" t="s">
        <v>913</v>
      </c>
      <c r="D227" s="554" t="s">
        <v>2182</v>
      </c>
      <c r="E227" s="554" t="s">
        <v>573</v>
      </c>
      <c r="F227" s="487">
        <v>89309001</v>
      </c>
      <c r="G227" s="554" t="s">
        <v>533</v>
      </c>
      <c r="H227" s="554" t="s">
        <v>2177</v>
      </c>
      <c r="I227" s="554" t="s">
        <v>2178</v>
      </c>
      <c r="J227" s="554" t="s">
        <v>1286</v>
      </c>
      <c r="K227" s="554" t="s">
        <v>535</v>
      </c>
      <c r="L227" s="554" t="s">
        <v>2183</v>
      </c>
      <c r="M227" s="458"/>
      <c r="N227" s="587" t="s">
        <v>2096</v>
      </c>
      <c r="O227" s="458">
        <v>5</v>
      </c>
      <c r="P227" s="483" t="s">
        <v>3381</v>
      </c>
      <c r="Q227" s="575" t="s">
        <v>3433</v>
      </c>
      <c r="R227" s="575" t="s">
        <v>3587</v>
      </c>
      <c r="S227" s="457"/>
      <c r="T227" s="457"/>
      <c r="U227" s="457"/>
      <c r="V227" s="458"/>
      <c r="W227" s="457"/>
      <c r="X227" s="457"/>
      <c r="Y227" s="457"/>
      <c r="Z227" s="554" t="s">
        <v>1838</v>
      </c>
      <c r="AA227" s="554" t="s">
        <v>2184</v>
      </c>
      <c r="AB227" s="554" t="s">
        <v>2185</v>
      </c>
      <c r="AC227" s="554" t="s">
        <v>2186</v>
      </c>
      <c r="AD227" s="554" t="s">
        <v>2187</v>
      </c>
      <c r="AE227" s="458" t="s">
        <v>2188</v>
      </c>
      <c r="AF227" s="604" t="s">
        <v>2189</v>
      </c>
      <c r="AG227" s="599" t="s">
        <v>2190</v>
      </c>
      <c r="AH227" s="588" t="s">
        <v>2191</v>
      </c>
      <c r="AI227" s="448"/>
      <c r="AJ227" s="448"/>
      <c r="AK227" s="448"/>
      <c r="AL227" s="457">
        <f>VLOOKUP(AM227,[7]Sheet2!B63:F601,5,FALSE)</f>
        <v>22</v>
      </c>
      <c r="AM227" s="433" t="s">
        <v>2921</v>
      </c>
      <c r="AN227" s="434"/>
      <c r="AO227" s="433"/>
      <c r="AP227" s="433"/>
      <c r="AQ227" s="433"/>
      <c r="AR227" s="522"/>
      <c r="AS227" s="522"/>
      <c r="AT227" s="522"/>
      <c r="AU227" s="433"/>
      <c r="AV227" s="433"/>
      <c r="AW227" s="433"/>
      <c r="AX227" s="69"/>
    </row>
    <row r="228" spans="1:50" s="63" customFormat="1" ht="39" hidden="1" customHeight="1">
      <c r="A228" s="450">
        <f t="shared" si="11"/>
        <v>222</v>
      </c>
      <c r="B228" s="450" t="s">
        <v>564</v>
      </c>
      <c r="C228" s="450" t="s">
        <v>902</v>
      </c>
      <c r="D228" s="450" t="s">
        <v>2192</v>
      </c>
      <c r="E228" s="450" t="s">
        <v>563</v>
      </c>
      <c r="F228" s="450">
        <v>92309001</v>
      </c>
      <c r="G228" s="450" t="s">
        <v>563</v>
      </c>
      <c r="H228" s="450" t="s">
        <v>2193</v>
      </c>
      <c r="I228" s="450" t="s">
        <v>2192</v>
      </c>
      <c r="J228" s="450" t="s">
        <v>1286</v>
      </c>
      <c r="K228" s="450" t="s">
        <v>565</v>
      </c>
      <c r="L228" s="450"/>
      <c r="M228" s="450" t="str">
        <f>VLOOKUP(B228,'[6]TT SME 04.10.16'!$E$3:$G$69,3,0)</f>
        <v>Vùng 7</v>
      </c>
      <c r="N228" s="450" t="s">
        <v>2096</v>
      </c>
      <c r="O228" s="535">
        <v>3</v>
      </c>
      <c r="P228" s="583" t="s">
        <v>3381</v>
      </c>
      <c r="Q228" s="594" t="s">
        <v>3433</v>
      </c>
      <c r="R228" s="594" t="s">
        <v>3587</v>
      </c>
      <c r="S228" s="450"/>
      <c r="T228" s="450"/>
      <c r="U228" s="450"/>
      <c r="V228" s="450"/>
      <c r="W228" s="450"/>
      <c r="X228" s="450"/>
      <c r="Y228" s="450"/>
      <c r="Z228" s="450" t="s">
        <v>1838</v>
      </c>
      <c r="AA228" s="450" t="s">
        <v>566</v>
      </c>
      <c r="AB228" s="450" t="s">
        <v>2194</v>
      </c>
      <c r="AC228" s="450" t="s">
        <v>2195</v>
      </c>
      <c r="AD228" s="450" t="s">
        <v>2196</v>
      </c>
      <c r="AE228" s="450" t="s">
        <v>2197</v>
      </c>
      <c r="AF228" s="451" t="s">
        <v>2198</v>
      </c>
      <c r="AG228" s="452">
        <v>41212</v>
      </c>
      <c r="AH228" s="453" t="s">
        <v>2199</v>
      </c>
      <c r="AI228" s="454"/>
      <c r="AJ228" s="454"/>
      <c r="AK228" s="454"/>
      <c r="AL228" s="457">
        <f>VLOOKUP(AM228,[7]Sheet2!B64:F602,5,FALSE)</f>
        <v>40</v>
      </c>
      <c r="AM228" s="433" t="s">
        <v>2609</v>
      </c>
      <c r="AN228" s="434"/>
      <c r="AO228" s="433"/>
      <c r="AP228" s="433"/>
      <c r="AQ228" s="433"/>
      <c r="AR228" s="522"/>
      <c r="AS228" s="522"/>
      <c r="AT228" s="522"/>
      <c r="AU228" s="433"/>
      <c r="AV228" s="433"/>
      <c r="AW228" s="433"/>
      <c r="AX228" s="68"/>
    </row>
    <row r="229" spans="1:50" s="65" customFormat="1" ht="33" hidden="1" customHeight="1">
      <c r="A229" s="450">
        <f t="shared" si="11"/>
        <v>223</v>
      </c>
      <c r="B229" s="554" t="s">
        <v>611</v>
      </c>
      <c r="C229" s="554" t="s">
        <v>913</v>
      </c>
      <c r="D229" s="554" t="s">
        <v>2203</v>
      </c>
      <c r="E229" s="554" t="s">
        <v>610</v>
      </c>
      <c r="F229" s="487">
        <v>92309001</v>
      </c>
      <c r="G229" s="554" t="s">
        <v>563</v>
      </c>
      <c r="H229" s="554" t="s">
        <v>2193</v>
      </c>
      <c r="I229" s="554" t="s">
        <v>2192</v>
      </c>
      <c r="J229" s="554" t="s">
        <v>1286</v>
      </c>
      <c r="K229" s="554" t="s">
        <v>565</v>
      </c>
      <c r="L229" s="554"/>
      <c r="M229" s="458"/>
      <c r="N229" s="587" t="s">
        <v>2096</v>
      </c>
      <c r="O229" s="458">
        <v>3</v>
      </c>
      <c r="P229" s="483" t="s">
        <v>3381</v>
      </c>
      <c r="Q229" s="575" t="s">
        <v>3433</v>
      </c>
      <c r="R229" s="575" t="s">
        <v>3587</v>
      </c>
      <c r="S229" s="457"/>
      <c r="T229" s="457"/>
      <c r="U229" s="457"/>
      <c r="V229" s="458"/>
      <c r="W229" s="457"/>
      <c r="X229" s="457"/>
      <c r="Y229" s="457"/>
      <c r="Z229" s="554" t="s">
        <v>1838</v>
      </c>
      <c r="AA229" s="554" t="s">
        <v>612</v>
      </c>
      <c r="AB229" s="554" t="s">
        <v>2204</v>
      </c>
      <c r="AC229" s="554" t="s">
        <v>2205</v>
      </c>
      <c r="AD229" s="554" t="s">
        <v>2200</v>
      </c>
      <c r="AE229" s="458" t="s">
        <v>2201</v>
      </c>
      <c r="AF229" s="554" t="s">
        <v>2202</v>
      </c>
      <c r="AG229" s="588" t="s">
        <v>2206</v>
      </c>
      <c r="AH229" s="588" t="s">
        <v>2206</v>
      </c>
      <c r="AI229" s="448"/>
      <c r="AJ229" s="448"/>
      <c r="AK229" s="448"/>
      <c r="AL229" s="457">
        <f>VLOOKUP(AM229,[7]Sheet2!B65:F603,5,FALSE)</f>
        <v>9</v>
      </c>
      <c r="AM229" s="433" t="s">
        <v>2986</v>
      </c>
      <c r="AN229" s="434"/>
      <c r="AO229" s="433"/>
      <c r="AP229" s="433"/>
      <c r="AQ229" s="433"/>
      <c r="AR229" s="522"/>
      <c r="AS229" s="522"/>
      <c r="AT229" s="522"/>
      <c r="AU229" s="433"/>
      <c r="AV229" s="433"/>
      <c r="AW229" s="433"/>
      <c r="AX229" s="69"/>
    </row>
    <row r="230" spans="1:50" s="65" customFormat="1" ht="33" hidden="1" customHeight="1">
      <c r="A230" s="450">
        <f t="shared" si="11"/>
        <v>224</v>
      </c>
      <c r="B230" s="554" t="s">
        <v>617</v>
      </c>
      <c r="C230" s="554" t="s">
        <v>913</v>
      </c>
      <c r="D230" s="554" t="s">
        <v>2207</v>
      </c>
      <c r="E230" s="554" t="s">
        <v>616</v>
      </c>
      <c r="F230" s="487">
        <v>92309001</v>
      </c>
      <c r="G230" s="554" t="s">
        <v>563</v>
      </c>
      <c r="H230" s="554" t="s">
        <v>2193</v>
      </c>
      <c r="I230" s="554" t="s">
        <v>2192</v>
      </c>
      <c r="J230" s="554" t="s">
        <v>1286</v>
      </c>
      <c r="K230" s="554" t="s">
        <v>565</v>
      </c>
      <c r="L230" s="554"/>
      <c r="M230" s="458"/>
      <c r="N230" s="587" t="s">
        <v>2096</v>
      </c>
      <c r="O230" s="458">
        <v>5</v>
      </c>
      <c r="P230" s="483" t="s">
        <v>3381</v>
      </c>
      <c r="Q230" s="575" t="s">
        <v>3433</v>
      </c>
      <c r="R230" s="575" t="s">
        <v>3587</v>
      </c>
      <c r="S230" s="457"/>
      <c r="T230" s="457"/>
      <c r="U230" s="457"/>
      <c r="V230" s="458"/>
      <c r="W230" s="457"/>
      <c r="X230" s="457"/>
      <c r="Y230" s="457"/>
      <c r="Z230" s="554" t="s">
        <v>1838</v>
      </c>
      <c r="AA230" s="554" t="s">
        <v>618</v>
      </c>
      <c r="AB230" s="554" t="s">
        <v>2208</v>
      </c>
      <c r="AC230" s="554" t="s">
        <v>2209</v>
      </c>
      <c r="AD230" s="554" t="s">
        <v>3947</v>
      </c>
      <c r="AE230" s="457" t="s">
        <v>3948</v>
      </c>
      <c r="AF230" s="554" t="s">
        <v>3949</v>
      </c>
      <c r="AG230" s="599" t="s">
        <v>2210</v>
      </c>
      <c r="AH230" s="588" t="s">
        <v>2210</v>
      </c>
      <c r="AI230" s="448"/>
      <c r="AJ230" s="448"/>
      <c r="AK230" s="548" t="s">
        <v>3950</v>
      </c>
      <c r="AL230" s="457">
        <f>VLOOKUP(AM230,[7]Sheet2!B66:F604,5,FALSE)</f>
        <v>6</v>
      </c>
      <c r="AM230" s="433" t="s">
        <v>3004</v>
      </c>
      <c r="AN230" s="434"/>
      <c r="AO230" s="433"/>
      <c r="AP230" s="433"/>
      <c r="AQ230" s="433"/>
      <c r="AR230" s="522"/>
      <c r="AS230" s="522"/>
      <c r="AT230" s="522"/>
      <c r="AU230" s="433"/>
      <c r="AV230" s="433"/>
      <c r="AW230" s="433"/>
      <c r="AX230" s="69"/>
    </row>
    <row r="231" spans="1:50" s="65" customFormat="1" ht="34.5" hidden="1" customHeight="1">
      <c r="A231" s="450">
        <f t="shared" si="11"/>
        <v>225</v>
      </c>
      <c r="B231" s="450" t="s">
        <v>658</v>
      </c>
      <c r="C231" s="450" t="s">
        <v>902</v>
      </c>
      <c r="D231" s="450" t="s">
        <v>2211</v>
      </c>
      <c r="E231" s="450" t="s">
        <v>657</v>
      </c>
      <c r="F231" s="450">
        <v>86309001</v>
      </c>
      <c r="G231" s="450" t="s">
        <v>657</v>
      </c>
      <c r="H231" s="450" t="s">
        <v>2212</v>
      </c>
      <c r="I231" s="450" t="s">
        <v>2211</v>
      </c>
      <c r="J231" s="450" t="s">
        <v>1286</v>
      </c>
      <c r="K231" s="450" t="s">
        <v>659</v>
      </c>
      <c r="L231" s="450" t="s">
        <v>2213</v>
      </c>
      <c r="M231" s="450" t="str">
        <f>VLOOKUP(B231,'[6]TT SME 04.10.16'!$E$3:$G$69,3,0)</f>
        <v>Vùng 7</v>
      </c>
      <c r="N231" s="450" t="s">
        <v>2096</v>
      </c>
      <c r="O231" s="535">
        <v>4</v>
      </c>
      <c r="P231" s="583" t="s">
        <v>3381</v>
      </c>
      <c r="Q231" s="594" t="s">
        <v>3433</v>
      </c>
      <c r="R231" s="594" t="s">
        <v>3587</v>
      </c>
      <c r="S231" s="450"/>
      <c r="T231" s="450"/>
      <c r="U231" s="450"/>
      <c r="V231" s="450"/>
      <c r="W231" s="450"/>
      <c r="X231" s="450"/>
      <c r="Y231" s="450"/>
      <c r="Z231" s="450" t="s">
        <v>1838</v>
      </c>
      <c r="AA231" s="450" t="s">
        <v>2214</v>
      </c>
      <c r="AB231" s="605" t="s">
        <v>721</v>
      </c>
      <c r="AC231" s="605" t="s">
        <v>2215</v>
      </c>
      <c r="AD231" s="450" t="s">
        <v>2216</v>
      </c>
      <c r="AE231" s="450" t="s">
        <v>2217</v>
      </c>
      <c r="AF231" s="450" t="s">
        <v>2218</v>
      </c>
      <c r="AG231" s="452" t="s">
        <v>2219</v>
      </c>
      <c r="AH231" s="452">
        <v>40014</v>
      </c>
      <c r="AI231" s="454"/>
      <c r="AJ231" s="454"/>
      <c r="AK231" s="454"/>
      <c r="AL231" s="457">
        <f>VLOOKUP(AM231,[7]Sheet2!B67:F605,5,FALSE)</f>
        <v>21</v>
      </c>
      <c r="AM231" s="433" t="s">
        <v>2614</v>
      </c>
      <c r="AN231" s="434"/>
      <c r="AO231" s="433"/>
      <c r="AP231" s="433"/>
      <c r="AQ231" s="433"/>
      <c r="AR231" s="522"/>
      <c r="AS231" s="522"/>
      <c r="AT231" s="522"/>
      <c r="AU231" s="433"/>
      <c r="AV231" s="433"/>
      <c r="AW231" s="433"/>
      <c r="AX231" s="69"/>
    </row>
    <row r="232" spans="1:50" s="65" customFormat="1" ht="33" hidden="1" customHeight="1">
      <c r="A232" s="450">
        <f t="shared" si="11"/>
        <v>226</v>
      </c>
      <c r="B232" s="450" t="s">
        <v>601</v>
      </c>
      <c r="C232" s="450" t="s">
        <v>902</v>
      </c>
      <c r="D232" s="450" t="s">
        <v>2220</v>
      </c>
      <c r="E232" s="450" t="s">
        <v>600</v>
      </c>
      <c r="F232" s="450">
        <v>91309001</v>
      </c>
      <c r="G232" s="450" t="s">
        <v>600</v>
      </c>
      <c r="H232" s="450" t="s">
        <v>2221</v>
      </c>
      <c r="I232" s="450" t="s">
        <v>2220</v>
      </c>
      <c r="J232" s="450" t="s">
        <v>1286</v>
      </c>
      <c r="K232" s="450" t="s">
        <v>602</v>
      </c>
      <c r="L232" s="450" t="s">
        <v>2222</v>
      </c>
      <c r="M232" s="450" t="str">
        <f>VLOOKUP(B232,'[6]TT SME 04.10.16'!$E$3:$G$69,3,0)</f>
        <v>Vùng 7</v>
      </c>
      <c r="N232" s="450" t="s">
        <v>2096</v>
      </c>
      <c r="O232" s="535">
        <v>3</v>
      </c>
      <c r="P232" s="583" t="s">
        <v>3381</v>
      </c>
      <c r="Q232" s="594" t="s">
        <v>3433</v>
      </c>
      <c r="R232" s="594" t="s">
        <v>3587</v>
      </c>
      <c r="S232" s="450"/>
      <c r="T232" s="450"/>
      <c r="U232" s="450"/>
      <c r="V232" s="450"/>
      <c r="W232" s="450"/>
      <c r="X232" s="450"/>
      <c r="Y232" s="450"/>
      <c r="Z232" s="450" t="s">
        <v>1838</v>
      </c>
      <c r="AA232" s="450" t="s">
        <v>603</v>
      </c>
      <c r="AB232" s="605" t="s">
        <v>2223</v>
      </c>
      <c r="AC232" s="605" t="s">
        <v>2224</v>
      </c>
      <c r="AD232" s="450" t="s">
        <v>2225</v>
      </c>
      <c r="AE232" s="450" t="s">
        <v>3601</v>
      </c>
      <c r="AF232" s="451" t="s">
        <v>3602</v>
      </c>
      <c r="AG232" s="452" t="s">
        <v>2226</v>
      </c>
      <c r="AH232" s="453" t="s">
        <v>2226</v>
      </c>
      <c r="AI232" s="454"/>
      <c r="AJ232" s="454"/>
      <c r="AK232" s="454"/>
      <c r="AL232" s="457">
        <f>VLOOKUP(AM232,[7]Sheet2!B68:F606,5,FALSE)</f>
        <v>31</v>
      </c>
      <c r="AM232" s="433" t="s">
        <v>2612</v>
      </c>
      <c r="AN232" s="434"/>
      <c r="AO232" s="433"/>
      <c r="AP232" s="433"/>
      <c r="AQ232" s="433"/>
      <c r="AR232" s="522"/>
      <c r="AS232" s="522"/>
      <c r="AT232" s="522"/>
      <c r="AU232" s="433"/>
      <c r="AV232" s="433"/>
      <c r="AW232" s="433"/>
      <c r="AX232" s="69"/>
    </row>
    <row r="233" spans="1:50" s="65" customFormat="1" ht="33" hidden="1" customHeight="1">
      <c r="A233" s="450">
        <f t="shared" si="11"/>
        <v>227</v>
      </c>
      <c r="B233" s="554" t="s">
        <v>831</v>
      </c>
      <c r="C233" s="487" t="s">
        <v>913</v>
      </c>
      <c r="D233" s="487" t="s">
        <v>757</v>
      </c>
      <c r="E233" s="487" t="s">
        <v>829</v>
      </c>
      <c r="F233" s="487">
        <v>91309001</v>
      </c>
      <c r="G233" s="457" t="s">
        <v>600</v>
      </c>
      <c r="H233" s="487" t="s">
        <v>2221</v>
      </c>
      <c r="I233" s="487" t="s">
        <v>2220</v>
      </c>
      <c r="J233" s="487" t="s">
        <v>1286</v>
      </c>
      <c r="K233" s="487" t="s">
        <v>602</v>
      </c>
      <c r="L233" s="457"/>
      <c r="M233" s="524"/>
      <c r="N233" s="524" t="s">
        <v>2096</v>
      </c>
      <c r="O233" s="458">
        <v>5</v>
      </c>
      <c r="P233" s="483" t="s">
        <v>3381</v>
      </c>
      <c r="Q233" s="575" t="s">
        <v>3433</v>
      </c>
      <c r="R233" s="575" t="s">
        <v>3587</v>
      </c>
      <c r="S233" s="487"/>
      <c r="T233" s="487"/>
      <c r="U233" s="487"/>
      <c r="V233" s="524"/>
      <c r="W233" s="487"/>
      <c r="X233" s="487"/>
      <c r="Y233" s="487"/>
      <c r="Z233" s="487" t="s">
        <v>1838</v>
      </c>
      <c r="AA233" s="487" t="s">
        <v>2227</v>
      </c>
      <c r="AB233" s="606" t="s">
        <v>2228</v>
      </c>
      <c r="AC233" s="606" t="s">
        <v>2228</v>
      </c>
      <c r="AD233" s="487" t="s">
        <v>2229</v>
      </c>
      <c r="AE233" s="457" t="s">
        <v>2230</v>
      </c>
      <c r="AF233" s="463" t="s">
        <v>2231</v>
      </c>
      <c r="AG233" s="479">
        <v>43359</v>
      </c>
      <c r="AH233" s="471">
        <v>43361</v>
      </c>
      <c r="AI233" s="467"/>
      <c r="AJ233" s="467"/>
      <c r="AK233" s="448"/>
      <c r="AL233" s="457">
        <f>VLOOKUP(AM233,[7]Sheet2!B69:F607,5,FALSE)</f>
        <v>15</v>
      </c>
      <c r="AM233" s="433" t="s">
        <v>854</v>
      </c>
      <c r="AN233" s="434"/>
      <c r="AO233" s="433"/>
      <c r="AP233" s="433"/>
      <c r="AQ233" s="433"/>
      <c r="AR233" s="522"/>
      <c r="AS233" s="522"/>
      <c r="AT233" s="522"/>
      <c r="AU233" s="433"/>
      <c r="AV233" s="433"/>
      <c r="AW233" s="433"/>
      <c r="AX233" s="69"/>
    </row>
    <row r="234" spans="1:50" s="65" customFormat="1" ht="52.5" hidden="1" customHeight="1">
      <c r="A234" s="450">
        <f t="shared" si="11"/>
        <v>228</v>
      </c>
      <c r="B234" s="451" t="s">
        <v>580</v>
      </c>
      <c r="C234" s="451" t="s">
        <v>902</v>
      </c>
      <c r="D234" s="450" t="s">
        <v>2232</v>
      </c>
      <c r="E234" s="450" t="s">
        <v>579</v>
      </c>
      <c r="F234" s="450">
        <v>68309001</v>
      </c>
      <c r="G234" s="450" t="s">
        <v>579</v>
      </c>
      <c r="H234" s="450" t="s">
        <v>2233</v>
      </c>
      <c r="I234" s="450" t="s">
        <v>2232</v>
      </c>
      <c r="J234" s="450" t="s">
        <v>1286</v>
      </c>
      <c r="K234" s="450" t="s">
        <v>581</v>
      </c>
      <c r="L234" s="450" t="s">
        <v>2234</v>
      </c>
      <c r="M234" s="450"/>
      <c r="N234" s="450" t="s">
        <v>3373</v>
      </c>
      <c r="O234" s="535">
        <v>3</v>
      </c>
      <c r="P234" s="450" t="s">
        <v>3588</v>
      </c>
      <c r="Q234" s="544" t="s">
        <v>3589</v>
      </c>
      <c r="R234" s="451" t="s">
        <v>3590</v>
      </c>
      <c r="S234" s="450"/>
      <c r="T234" s="450"/>
      <c r="U234" s="450"/>
      <c r="V234" s="450"/>
      <c r="W234" s="450"/>
      <c r="X234" s="450"/>
      <c r="Y234" s="450"/>
      <c r="Z234" s="450" t="s">
        <v>1838</v>
      </c>
      <c r="AA234" s="450" t="s">
        <v>2235</v>
      </c>
      <c r="AB234" s="605" t="s">
        <v>2236</v>
      </c>
      <c r="AC234" s="605" t="s">
        <v>2237</v>
      </c>
      <c r="AD234" s="450" t="s">
        <v>4259</v>
      </c>
      <c r="AE234" s="450" t="s">
        <v>4260</v>
      </c>
      <c r="AF234" s="451" t="s">
        <v>4261</v>
      </c>
      <c r="AG234" s="452">
        <v>42402</v>
      </c>
      <c r="AH234" s="453">
        <v>42423</v>
      </c>
      <c r="AI234" s="454"/>
      <c r="AJ234" s="454"/>
      <c r="AK234" s="454"/>
      <c r="AL234" s="457">
        <f>VLOOKUP(AM234,[7]Sheet2!B70:F608,5,FALSE)</f>
        <v>22</v>
      </c>
      <c r="AM234" s="433" t="s">
        <v>3631</v>
      </c>
      <c r="AN234" s="434"/>
      <c r="AO234" s="433"/>
      <c r="AP234" s="433"/>
      <c r="AQ234" s="433"/>
      <c r="AR234" s="522"/>
      <c r="AS234" s="522"/>
      <c r="AT234" s="522"/>
      <c r="AU234" s="433"/>
      <c r="AV234" s="433"/>
      <c r="AW234" s="433"/>
      <c r="AX234" s="69"/>
    </row>
    <row r="235" spans="1:50" s="65" customFormat="1" ht="33" hidden="1" customHeight="1">
      <c r="A235" s="450">
        <f t="shared" si="11"/>
        <v>229</v>
      </c>
      <c r="B235" s="451" t="s">
        <v>687</v>
      </c>
      <c r="C235" s="451" t="s">
        <v>902</v>
      </c>
      <c r="D235" s="450" t="s">
        <v>2239</v>
      </c>
      <c r="E235" s="450" t="s">
        <v>859</v>
      </c>
      <c r="F235" s="450">
        <v>66309001</v>
      </c>
      <c r="G235" s="450" t="s">
        <v>859</v>
      </c>
      <c r="H235" s="450" t="s">
        <v>2240</v>
      </c>
      <c r="I235" s="450" t="s">
        <v>2239</v>
      </c>
      <c r="J235" s="450" t="s">
        <v>1286</v>
      </c>
      <c r="K235" s="450" t="s">
        <v>688</v>
      </c>
      <c r="L235" s="450"/>
      <c r="M235" s="450"/>
      <c r="N235" s="450" t="s">
        <v>3373</v>
      </c>
      <c r="O235" s="535">
        <v>4</v>
      </c>
      <c r="P235" s="450" t="s">
        <v>3588</v>
      </c>
      <c r="Q235" s="544" t="s">
        <v>3589</v>
      </c>
      <c r="R235" s="451" t="s">
        <v>3590</v>
      </c>
      <c r="S235" s="450"/>
      <c r="T235" s="450"/>
      <c r="U235" s="450"/>
      <c r="V235" s="450"/>
      <c r="W235" s="450"/>
      <c r="X235" s="450"/>
      <c r="Y235" s="450"/>
      <c r="Z235" s="450" t="s">
        <v>1838</v>
      </c>
      <c r="AA235" s="450" t="s">
        <v>2241</v>
      </c>
      <c r="AB235" s="605" t="s">
        <v>2242</v>
      </c>
      <c r="AC235" s="605" t="s">
        <v>2243</v>
      </c>
      <c r="AD235" s="450" t="s">
        <v>2244</v>
      </c>
      <c r="AE235" s="450" t="s">
        <v>2245</v>
      </c>
      <c r="AF235" s="451" t="s">
        <v>2246</v>
      </c>
      <c r="AG235" s="452" t="s">
        <v>1274</v>
      </c>
      <c r="AH235" s="453" t="s">
        <v>1274</v>
      </c>
      <c r="AI235" s="454"/>
      <c r="AJ235" s="454"/>
      <c r="AK235" s="454"/>
      <c r="AL235" s="457">
        <f>VLOOKUP(AM235,[7]Sheet2!B71:F609,5,FALSE)</f>
        <v>23</v>
      </c>
      <c r="AM235" s="433" t="s">
        <v>852</v>
      </c>
      <c r="AN235" s="434"/>
      <c r="AO235" s="433"/>
      <c r="AP235" s="433"/>
      <c r="AQ235" s="433"/>
      <c r="AR235" s="522"/>
      <c r="AS235" s="522"/>
      <c r="AT235" s="522"/>
      <c r="AU235" s="433"/>
      <c r="AV235" s="433"/>
      <c r="AW235" s="433"/>
      <c r="AX235" s="69"/>
    </row>
    <row r="236" spans="1:50" s="67" customFormat="1" ht="33" hidden="1" customHeight="1">
      <c r="A236" s="450">
        <f t="shared" si="11"/>
        <v>230</v>
      </c>
      <c r="B236" s="450" t="s">
        <v>665</v>
      </c>
      <c r="C236" s="450" t="s">
        <v>902</v>
      </c>
      <c r="D236" s="450" t="s">
        <v>2247</v>
      </c>
      <c r="E236" s="450" t="s">
        <v>664</v>
      </c>
      <c r="F236" s="450">
        <v>82309001</v>
      </c>
      <c r="G236" s="450" t="s">
        <v>664</v>
      </c>
      <c r="H236" s="450" t="s">
        <v>2248</v>
      </c>
      <c r="I236" s="450" t="s">
        <v>2247</v>
      </c>
      <c r="J236" s="450" t="s">
        <v>1286</v>
      </c>
      <c r="K236" s="450" t="s">
        <v>666</v>
      </c>
      <c r="L236" s="450"/>
      <c r="M236" s="450"/>
      <c r="N236" s="450" t="s">
        <v>2096</v>
      </c>
      <c r="O236" s="535">
        <v>5</v>
      </c>
      <c r="P236" s="583" t="s">
        <v>3381</v>
      </c>
      <c r="Q236" s="594" t="s">
        <v>3433</v>
      </c>
      <c r="R236" s="594" t="s">
        <v>3587</v>
      </c>
      <c r="S236" s="450"/>
      <c r="T236" s="450"/>
      <c r="U236" s="450"/>
      <c r="V236" s="450"/>
      <c r="W236" s="450"/>
      <c r="X236" s="450"/>
      <c r="Y236" s="450"/>
      <c r="Z236" s="450" t="s">
        <v>1838</v>
      </c>
      <c r="AA236" s="450" t="s">
        <v>2249</v>
      </c>
      <c r="AB236" s="450" t="s">
        <v>2250</v>
      </c>
      <c r="AC236" s="450" t="s">
        <v>2251</v>
      </c>
      <c r="AD236" s="450" t="s">
        <v>6040</v>
      </c>
      <c r="AE236" s="450" t="s">
        <v>6041</v>
      </c>
      <c r="AF236" s="451" t="s">
        <v>6042</v>
      </c>
      <c r="AG236" s="452" t="s">
        <v>2252</v>
      </c>
      <c r="AH236" s="453" t="s">
        <v>2253</v>
      </c>
      <c r="AI236" s="454"/>
      <c r="AJ236" s="454"/>
      <c r="AK236" s="454" t="s">
        <v>3177</v>
      </c>
      <c r="AL236" s="457">
        <f>VLOOKUP(AM236,[7]Sheet2!B72:F610,5,FALSE)</f>
        <v>10</v>
      </c>
      <c r="AM236" s="433" t="s">
        <v>2613</v>
      </c>
      <c r="AN236" s="434"/>
      <c r="AO236" s="433"/>
      <c r="AP236" s="433"/>
      <c r="AQ236" s="433"/>
      <c r="AR236" s="522"/>
      <c r="AS236" s="522"/>
      <c r="AT236" s="522"/>
      <c r="AU236" s="433"/>
      <c r="AV236" s="433"/>
      <c r="AW236" s="433"/>
      <c r="AX236" s="72"/>
    </row>
    <row r="237" spans="1:50" s="65" customFormat="1" ht="33" hidden="1" customHeight="1">
      <c r="A237" s="450">
        <f t="shared" si="11"/>
        <v>231</v>
      </c>
      <c r="B237" s="450" t="s">
        <v>732</v>
      </c>
      <c r="C237" s="450" t="s">
        <v>902</v>
      </c>
      <c r="D237" s="450" t="s">
        <v>2254</v>
      </c>
      <c r="E237" s="450" t="s">
        <v>857</v>
      </c>
      <c r="F237" s="450">
        <v>96309001</v>
      </c>
      <c r="G237" s="450" t="s">
        <v>857</v>
      </c>
      <c r="H237" s="450" t="s">
        <v>2255</v>
      </c>
      <c r="I237" s="450" t="s">
        <v>2254</v>
      </c>
      <c r="J237" s="450" t="s">
        <v>1286</v>
      </c>
      <c r="K237" s="450" t="s">
        <v>730</v>
      </c>
      <c r="L237" s="450"/>
      <c r="M237" s="450"/>
      <c r="N237" s="450" t="s">
        <v>2096</v>
      </c>
      <c r="O237" s="535">
        <v>5</v>
      </c>
      <c r="P237" s="583" t="s">
        <v>3381</v>
      </c>
      <c r="Q237" s="594" t="s">
        <v>3433</v>
      </c>
      <c r="R237" s="594" t="s">
        <v>3587</v>
      </c>
      <c r="S237" s="450"/>
      <c r="T237" s="450"/>
      <c r="U237" s="450"/>
      <c r="V237" s="450"/>
      <c r="W237" s="450"/>
      <c r="X237" s="450"/>
      <c r="Y237" s="450"/>
      <c r="Z237" s="450" t="s">
        <v>1838</v>
      </c>
      <c r="AA237" s="450" t="s">
        <v>2256</v>
      </c>
      <c r="AB237" s="450" t="s">
        <v>2257</v>
      </c>
      <c r="AC237" s="450" t="s">
        <v>2258</v>
      </c>
      <c r="AD237" s="450" t="s">
        <v>3951</v>
      </c>
      <c r="AE237" s="450" t="s">
        <v>3952</v>
      </c>
      <c r="AF237" s="451" t="s">
        <v>3953</v>
      </c>
      <c r="AG237" s="452">
        <v>43051</v>
      </c>
      <c r="AH237" s="453">
        <v>43051</v>
      </c>
      <c r="AI237" s="454"/>
      <c r="AJ237" s="454"/>
      <c r="AK237" s="454" t="s">
        <v>3954</v>
      </c>
      <c r="AL237" s="457">
        <f>VLOOKUP(AM237,[7]Sheet2!B73:F611,5,FALSE)</f>
        <v>29</v>
      </c>
      <c r="AM237" s="433" t="s">
        <v>2611</v>
      </c>
      <c r="AN237" s="434"/>
      <c r="AO237" s="433"/>
      <c r="AP237" s="433"/>
      <c r="AQ237" s="433"/>
      <c r="AR237" s="522"/>
      <c r="AS237" s="522"/>
      <c r="AT237" s="522"/>
      <c r="AU237" s="433"/>
      <c r="AV237" s="433"/>
      <c r="AW237" s="433"/>
      <c r="AX237" s="69"/>
    </row>
    <row r="238" spans="1:50" s="65" customFormat="1" ht="81" hidden="1" customHeight="1">
      <c r="A238" s="450">
        <f t="shared" si="11"/>
        <v>232</v>
      </c>
      <c r="B238" s="450" t="s">
        <v>3287</v>
      </c>
      <c r="C238" s="450" t="s">
        <v>902</v>
      </c>
      <c r="D238" s="450" t="s">
        <v>2263</v>
      </c>
      <c r="E238" s="450" t="s">
        <v>830</v>
      </c>
      <c r="F238" s="450">
        <v>72309001</v>
      </c>
      <c r="G238" s="450" t="s">
        <v>830</v>
      </c>
      <c r="H238" s="450" t="s">
        <v>3955</v>
      </c>
      <c r="I238" s="450" t="s">
        <v>2263</v>
      </c>
      <c r="J238" s="450" t="s">
        <v>1286</v>
      </c>
      <c r="K238" s="450" t="s">
        <v>818</v>
      </c>
      <c r="L238" s="450"/>
      <c r="M238" s="450"/>
      <c r="N238" s="450" t="s">
        <v>3373</v>
      </c>
      <c r="O238" s="535">
        <v>5</v>
      </c>
      <c r="P238" s="450" t="s">
        <v>3588</v>
      </c>
      <c r="Q238" s="544" t="s">
        <v>3589</v>
      </c>
      <c r="R238" s="451" t="s">
        <v>3590</v>
      </c>
      <c r="S238" s="450"/>
      <c r="T238" s="450"/>
      <c r="U238" s="450"/>
      <c r="V238" s="450"/>
      <c r="W238" s="450"/>
      <c r="X238" s="450"/>
      <c r="Y238" s="450"/>
      <c r="Z238" s="450" t="s">
        <v>1838</v>
      </c>
      <c r="AA238" s="450" t="s">
        <v>3436</v>
      </c>
      <c r="AB238" s="451" t="s">
        <v>2265</v>
      </c>
      <c r="AC238" s="450" t="s">
        <v>2531</v>
      </c>
      <c r="AD238" s="481" t="s">
        <v>6514</v>
      </c>
      <c r="AE238" s="481" t="s">
        <v>6515</v>
      </c>
      <c r="AF238" s="607" t="s">
        <v>6516</v>
      </c>
      <c r="AG238" s="452">
        <v>43452</v>
      </c>
      <c r="AH238" s="453">
        <v>43452</v>
      </c>
      <c r="AI238" s="454"/>
      <c r="AJ238" s="454"/>
      <c r="AK238" s="454"/>
      <c r="AL238" s="457">
        <f>VLOOKUP(AM238,[7]Sheet2!B74:F612,5,FALSE)</f>
        <v>17</v>
      </c>
      <c r="AM238" s="433" t="s">
        <v>2262</v>
      </c>
      <c r="AN238" s="434"/>
      <c r="AO238" s="433"/>
      <c r="AP238" s="433"/>
      <c r="AQ238" s="433"/>
      <c r="AR238" s="522"/>
      <c r="AS238" s="522"/>
      <c r="AT238" s="522"/>
      <c r="AU238" s="433"/>
      <c r="AV238" s="433"/>
      <c r="AW238" s="433"/>
      <c r="AX238" s="69"/>
    </row>
    <row r="239" spans="1:50" s="65" customFormat="1" ht="57" hidden="1" customHeight="1">
      <c r="A239" s="450">
        <f t="shared" si="11"/>
        <v>233</v>
      </c>
      <c r="B239" s="450" t="s">
        <v>2537</v>
      </c>
      <c r="C239" s="450" t="s">
        <v>902</v>
      </c>
      <c r="D239" s="450" t="s">
        <v>3217</v>
      </c>
      <c r="E239" s="450" t="s">
        <v>2535</v>
      </c>
      <c r="F239" s="450">
        <v>70309001</v>
      </c>
      <c r="G239" s="450" t="s">
        <v>2535</v>
      </c>
      <c r="H239" s="450" t="s">
        <v>3956</v>
      </c>
      <c r="I239" s="450" t="s">
        <v>3217</v>
      </c>
      <c r="J239" s="450" t="s">
        <v>1286</v>
      </c>
      <c r="K239" s="450" t="s">
        <v>2538</v>
      </c>
      <c r="L239" s="450"/>
      <c r="M239" s="450"/>
      <c r="N239" s="450" t="s">
        <v>3373</v>
      </c>
      <c r="O239" s="535">
        <v>4</v>
      </c>
      <c r="P239" s="450" t="s">
        <v>3588</v>
      </c>
      <c r="Q239" s="544" t="s">
        <v>3589</v>
      </c>
      <c r="R239" s="451" t="s">
        <v>3590</v>
      </c>
      <c r="S239" s="450"/>
      <c r="T239" s="450"/>
      <c r="U239" s="450"/>
      <c r="V239" s="450"/>
      <c r="W239" s="450"/>
      <c r="X239" s="450"/>
      <c r="Y239" s="450"/>
      <c r="Z239" s="450" t="s">
        <v>1838</v>
      </c>
      <c r="AA239" s="450" t="s">
        <v>3218</v>
      </c>
      <c r="AB239" s="451" t="s">
        <v>3219</v>
      </c>
      <c r="AC239" s="451" t="s">
        <v>3220</v>
      </c>
      <c r="AD239" s="450" t="s">
        <v>3221</v>
      </c>
      <c r="AE239" s="450" t="s">
        <v>3222</v>
      </c>
      <c r="AF239" s="451" t="s">
        <v>3223</v>
      </c>
      <c r="AG239" s="452">
        <v>43578</v>
      </c>
      <c r="AH239" s="453">
        <v>43578</v>
      </c>
      <c r="AI239" s="530"/>
      <c r="AJ239" s="530"/>
      <c r="AK239" s="454"/>
      <c r="AL239" s="457"/>
      <c r="AM239" s="433" t="s">
        <v>3155</v>
      </c>
      <c r="AN239" s="434"/>
      <c r="AO239" s="433"/>
      <c r="AP239" s="433"/>
      <c r="AQ239" s="433"/>
      <c r="AR239" s="522"/>
      <c r="AS239" s="522"/>
      <c r="AT239" s="522"/>
      <c r="AU239" s="433"/>
      <c r="AV239" s="433"/>
      <c r="AW239" s="433"/>
      <c r="AX239" s="69"/>
    </row>
    <row r="240" spans="1:50" s="65" customFormat="1" ht="57" hidden="1" customHeight="1">
      <c r="A240" s="450">
        <f t="shared" si="11"/>
        <v>234</v>
      </c>
      <c r="B240" s="450" t="s">
        <v>6128</v>
      </c>
      <c r="C240" s="450" t="s">
        <v>902</v>
      </c>
      <c r="D240" s="450" t="s">
        <v>6517</v>
      </c>
      <c r="E240" s="450" t="s">
        <v>6121</v>
      </c>
      <c r="F240" s="450">
        <v>54309001</v>
      </c>
      <c r="G240" s="450" t="s">
        <v>6121</v>
      </c>
      <c r="H240" s="450" t="s">
        <v>6518</v>
      </c>
      <c r="I240" s="450" t="s">
        <v>6517</v>
      </c>
      <c r="J240" s="450" t="s">
        <v>1286</v>
      </c>
      <c r="K240" s="450" t="s">
        <v>6013</v>
      </c>
      <c r="L240" s="450"/>
      <c r="M240" s="450"/>
      <c r="N240" s="450" t="s">
        <v>3373</v>
      </c>
      <c r="O240" s="535">
        <v>4</v>
      </c>
      <c r="P240" s="450" t="s">
        <v>3588</v>
      </c>
      <c r="Q240" s="544" t="s">
        <v>3589</v>
      </c>
      <c r="R240" s="451" t="s">
        <v>3590</v>
      </c>
      <c r="S240" s="450"/>
      <c r="T240" s="450"/>
      <c r="U240" s="450"/>
      <c r="V240" s="450"/>
      <c r="W240" s="450"/>
      <c r="X240" s="450"/>
      <c r="Y240" s="450"/>
      <c r="Z240" s="450" t="s">
        <v>1838</v>
      </c>
      <c r="AA240" s="450" t="s">
        <v>6519</v>
      </c>
      <c r="AB240" s="451" t="s">
        <v>3219</v>
      </c>
      <c r="AC240" s="451" t="s">
        <v>3220</v>
      </c>
      <c r="AD240" s="450" t="s">
        <v>6520</v>
      </c>
      <c r="AE240" s="450" t="s">
        <v>6521</v>
      </c>
      <c r="AF240" s="451" t="s">
        <v>6522</v>
      </c>
      <c r="AG240" s="452">
        <v>44217</v>
      </c>
      <c r="AH240" s="452">
        <v>44217</v>
      </c>
      <c r="AI240" s="530"/>
      <c r="AJ240" s="530"/>
      <c r="AK240" s="454"/>
      <c r="AL240" s="457"/>
      <c r="AM240" s="433" t="s">
        <v>6450</v>
      </c>
      <c r="AN240" s="434"/>
      <c r="AO240" s="433"/>
      <c r="AP240" s="433"/>
      <c r="AQ240" s="433"/>
      <c r="AR240" s="522"/>
      <c r="AS240" s="522"/>
      <c r="AT240" s="522"/>
      <c r="AU240" s="433"/>
      <c r="AV240" s="433"/>
      <c r="AW240" s="433"/>
      <c r="AX240" s="69"/>
    </row>
    <row r="241" spans="1:50" s="65" customFormat="1" ht="57" hidden="1" customHeight="1">
      <c r="A241" s="450">
        <f t="shared" si="11"/>
        <v>235</v>
      </c>
      <c r="B241" s="450" t="s">
        <v>6127</v>
      </c>
      <c r="C241" s="450" t="s">
        <v>902</v>
      </c>
      <c r="D241" s="450" t="s">
        <v>6523</v>
      </c>
      <c r="E241" s="450" t="s">
        <v>6120</v>
      </c>
      <c r="F241" s="450">
        <v>83309001</v>
      </c>
      <c r="G241" s="450" t="s">
        <v>6120</v>
      </c>
      <c r="H241" s="450" t="s">
        <v>6524</v>
      </c>
      <c r="I241" s="450" t="s">
        <v>6523</v>
      </c>
      <c r="J241" s="450" t="s">
        <v>1286</v>
      </c>
      <c r="K241" s="450" t="s">
        <v>5995</v>
      </c>
      <c r="L241" s="450"/>
      <c r="M241" s="450"/>
      <c r="N241" s="450" t="s">
        <v>2096</v>
      </c>
      <c r="O241" s="535">
        <v>4</v>
      </c>
      <c r="P241" s="583" t="s">
        <v>3381</v>
      </c>
      <c r="Q241" s="594" t="s">
        <v>3433</v>
      </c>
      <c r="R241" s="594" t="s">
        <v>3587</v>
      </c>
      <c r="S241" s="450"/>
      <c r="T241" s="450"/>
      <c r="U241" s="450"/>
      <c r="V241" s="450"/>
      <c r="W241" s="450"/>
      <c r="X241" s="450"/>
      <c r="Y241" s="450"/>
      <c r="Z241" s="450" t="s">
        <v>1838</v>
      </c>
      <c r="AA241" s="450" t="s">
        <v>6525</v>
      </c>
      <c r="AB241" s="451" t="s">
        <v>6526</v>
      </c>
      <c r="AC241" s="451"/>
      <c r="AD241" s="481" t="s">
        <v>6527</v>
      </c>
      <c r="AE241" s="481" t="s">
        <v>6528</v>
      </c>
      <c r="AF241" s="607" t="s">
        <v>6529</v>
      </c>
      <c r="AG241" s="452">
        <v>44223</v>
      </c>
      <c r="AH241" s="452">
        <v>44223</v>
      </c>
      <c r="AI241" s="530"/>
      <c r="AJ241" s="530"/>
      <c r="AK241" s="454"/>
      <c r="AL241" s="457"/>
      <c r="AM241" s="433" t="s">
        <v>6451</v>
      </c>
      <c r="AN241" s="434"/>
      <c r="AO241" s="433"/>
      <c r="AP241" s="433"/>
      <c r="AQ241" s="433"/>
      <c r="AR241" s="522"/>
      <c r="AS241" s="522"/>
      <c r="AT241" s="522"/>
      <c r="AU241" s="433"/>
      <c r="AV241" s="433"/>
      <c r="AW241" s="433"/>
      <c r="AX241" s="69"/>
    </row>
    <row r="242" spans="1:50" s="63" customFormat="1" ht="26.25" hidden="1" customHeight="1">
      <c r="A242" s="608"/>
      <c r="B242" s="608"/>
      <c r="C242" s="608"/>
      <c r="D242" s="608"/>
      <c r="E242" s="608"/>
      <c r="F242" s="608"/>
      <c r="G242" s="608"/>
      <c r="H242" s="608"/>
      <c r="I242" s="608"/>
      <c r="J242" s="608"/>
      <c r="K242" s="608"/>
      <c r="L242" s="608"/>
      <c r="M242" s="608"/>
      <c r="N242" s="608"/>
      <c r="O242" s="608"/>
      <c r="P242" s="608"/>
      <c r="Q242" s="608"/>
      <c r="R242" s="608"/>
      <c r="S242" s="608"/>
      <c r="T242" s="608"/>
      <c r="U242" s="608"/>
      <c r="V242" s="608"/>
      <c r="W242" s="608"/>
      <c r="X242" s="608"/>
      <c r="Y242" s="608"/>
      <c r="Z242" s="608"/>
      <c r="AA242" s="608"/>
      <c r="AB242" s="608"/>
      <c r="AC242" s="608"/>
      <c r="AD242" s="608"/>
      <c r="AE242" s="608"/>
      <c r="AF242" s="608"/>
      <c r="AG242" s="608"/>
      <c r="AH242" s="608"/>
      <c r="AI242" s="608"/>
      <c r="AJ242" s="608"/>
      <c r="AK242" s="608"/>
      <c r="AL242" s="608" t="e">
        <f>SUM(AL8:AL241)</f>
        <v>#N/A</v>
      </c>
      <c r="AM242" s="433"/>
      <c r="AN242" s="434"/>
      <c r="AO242" s="434"/>
      <c r="AP242" s="433"/>
      <c r="AQ242" s="433"/>
      <c r="AR242" s="522"/>
      <c r="AS242" s="522"/>
      <c r="AT242" s="522"/>
      <c r="AU242" s="434"/>
      <c r="AV242" s="434"/>
      <c r="AW242" s="434"/>
    </row>
    <row r="243" spans="1:50" s="63" customFormat="1">
      <c r="A243" s="189"/>
      <c r="B243" s="189"/>
      <c r="C243" s="189"/>
      <c r="D243" s="189"/>
      <c r="E243" s="189"/>
      <c r="F243" s="189"/>
      <c r="G243" s="189"/>
      <c r="H243" s="189"/>
      <c r="I243" s="189"/>
      <c r="J243" s="189"/>
      <c r="K243" s="189"/>
      <c r="L243" s="189"/>
      <c r="M243" s="609"/>
      <c r="N243" s="609"/>
      <c r="O243" s="609"/>
      <c r="P243" s="189"/>
      <c r="Q243" s="189"/>
      <c r="R243" s="189"/>
      <c r="S243" s="189"/>
      <c r="T243" s="189"/>
      <c r="U243" s="189"/>
      <c r="V243" s="189"/>
      <c r="W243" s="189"/>
      <c r="X243" s="189"/>
      <c r="Y243" s="189"/>
      <c r="Z243" s="189"/>
      <c r="AB243" s="189"/>
      <c r="AC243" s="189"/>
      <c r="AD243" s="189"/>
      <c r="AE243" s="189"/>
      <c r="AF243" s="189"/>
      <c r="AG243" s="189"/>
      <c r="AH243" s="189"/>
      <c r="AI243" s="189"/>
      <c r="AJ243" s="189"/>
      <c r="AK243" s="189"/>
      <c r="AL243" s="189"/>
      <c r="AM243" s="62"/>
      <c r="AN243" s="62"/>
      <c r="AO243" s="62"/>
      <c r="AP243" s="434"/>
      <c r="AQ243" s="434"/>
      <c r="AR243" s="435"/>
      <c r="AS243" s="435"/>
      <c r="AT243" s="435"/>
      <c r="AU243" s="62"/>
      <c r="AV243" s="62"/>
      <c r="AW243" s="62"/>
    </row>
    <row r="244" spans="1:50" s="63" customFormat="1">
      <c r="A244" s="189"/>
      <c r="B244" s="189"/>
      <c r="C244" s="189"/>
      <c r="D244" s="189"/>
      <c r="E244" s="189"/>
      <c r="F244" s="189"/>
      <c r="G244" s="189"/>
      <c r="H244" s="189"/>
      <c r="I244" s="189"/>
      <c r="J244" s="189"/>
      <c r="K244" s="189"/>
      <c r="L244" s="189"/>
      <c r="M244" s="609"/>
      <c r="N244" s="609"/>
      <c r="O244" s="609"/>
      <c r="P244" s="189"/>
      <c r="Q244" s="189"/>
      <c r="R244" s="189"/>
      <c r="S244" s="189"/>
      <c r="T244" s="189"/>
      <c r="U244" s="189"/>
      <c r="V244" s="191"/>
      <c r="W244" s="190"/>
      <c r="X244" s="190"/>
      <c r="Y244" s="190"/>
      <c r="Z244" s="189"/>
      <c r="AA244" s="189"/>
      <c r="AB244" s="189"/>
      <c r="AC244" s="189"/>
      <c r="AD244" s="189"/>
      <c r="AE244" s="189"/>
      <c r="AF244" s="189"/>
      <c r="AG244" s="189"/>
      <c r="AH244" s="189"/>
      <c r="AI244" s="189"/>
      <c r="AJ244" s="189"/>
      <c r="AK244" s="189"/>
      <c r="AL244" s="189"/>
      <c r="AM244" s="85"/>
      <c r="AN244" s="62"/>
      <c r="AO244" s="62"/>
      <c r="AP244" s="62"/>
      <c r="AQ244" s="62"/>
      <c r="AR244" s="100"/>
      <c r="AS244" s="100"/>
      <c r="AT244" s="100"/>
      <c r="AU244" s="62"/>
      <c r="AV244" s="62"/>
      <c r="AW244" s="62"/>
    </row>
    <row r="245" spans="1:50" s="63" customFormat="1">
      <c r="A245" s="189"/>
      <c r="B245" s="189"/>
      <c r="C245" s="189"/>
      <c r="D245" s="189"/>
      <c r="E245" s="189"/>
      <c r="F245" s="189"/>
      <c r="G245" s="189"/>
      <c r="H245" s="189"/>
      <c r="I245" s="189"/>
      <c r="J245" s="189"/>
      <c r="K245" s="189"/>
      <c r="L245" s="189"/>
      <c r="M245" s="609"/>
      <c r="N245" s="609"/>
      <c r="O245" s="609"/>
      <c r="P245" s="189"/>
      <c r="Q245" s="189"/>
      <c r="R245" s="189"/>
      <c r="S245" s="189"/>
      <c r="T245" s="189"/>
      <c r="U245" s="189"/>
      <c r="V245" s="84"/>
      <c r="W245" s="79"/>
      <c r="X245" s="79"/>
      <c r="Y245" s="79"/>
      <c r="Z245" s="189"/>
      <c r="AB245" s="189"/>
      <c r="AC245" s="189"/>
      <c r="AD245" s="189"/>
      <c r="AE245" s="189"/>
      <c r="AF245" s="189"/>
      <c r="AG245" s="189"/>
      <c r="AH245" s="189"/>
      <c r="AI245" s="189"/>
      <c r="AJ245" s="189"/>
      <c r="AK245" s="189"/>
      <c r="AL245" s="189"/>
      <c r="AM245" s="85"/>
      <c r="AN245" s="62"/>
      <c r="AO245" s="62"/>
      <c r="AP245" s="62"/>
      <c r="AQ245" s="62"/>
      <c r="AR245" s="100"/>
      <c r="AS245" s="100"/>
      <c r="AT245" s="100"/>
      <c r="AU245" s="62"/>
      <c r="AV245" s="62"/>
      <c r="AW245" s="62"/>
    </row>
    <row r="246" spans="1:50">
      <c r="A246" s="768" t="s">
        <v>2267</v>
      </c>
      <c r="B246" s="768"/>
      <c r="C246" s="191">
        <f>COUNTIF(C8:C241,"CN")</f>
        <v>66</v>
      </c>
      <c r="D246" s="191"/>
      <c r="E246" s="191"/>
      <c r="F246" s="190"/>
      <c r="G246" s="190"/>
      <c r="H246" s="190"/>
      <c r="I246" s="191" t="s">
        <v>2573</v>
      </c>
      <c r="J246" s="191">
        <f>+COUNTIF($K$8:$K$241,"HÀ NỘI")</f>
        <v>66</v>
      </c>
      <c r="K246" s="191"/>
      <c r="L246" s="190"/>
      <c r="M246" s="610"/>
      <c r="N246" s="610"/>
      <c r="O246" s="610"/>
      <c r="P246" s="191"/>
      <c r="Q246" s="190"/>
      <c r="R246" s="190"/>
      <c r="S246" s="190"/>
      <c r="T246" s="192"/>
      <c r="U246" s="190"/>
      <c r="V246" s="84"/>
      <c r="W246" s="79"/>
      <c r="X246" s="79"/>
      <c r="Y246" s="79"/>
      <c r="Z246" s="190"/>
      <c r="AA246" s="190"/>
      <c r="AB246" s="191"/>
      <c r="AC246" s="191"/>
      <c r="AD246" s="193"/>
      <c r="AE246" s="193"/>
      <c r="AF246" s="194"/>
      <c r="AG246" s="195"/>
      <c r="AH246" s="195"/>
      <c r="AI246" s="82"/>
      <c r="AJ246" s="82"/>
      <c r="AK246" s="65"/>
      <c r="AL246" s="108"/>
      <c r="AU246" s="63"/>
      <c r="AV246" s="63"/>
      <c r="AW246" s="63"/>
    </row>
    <row r="247" spans="1:50">
      <c r="A247" s="769" t="s">
        <v>6530</v>
      </c>
      <c r="B247" s="769"/>
      <c r="C247" s="415">
        <f>COUNTIF(C8:C241,"PGD")</f>
        <v>168</v>
      </c>
      <c r="D247" s="415"/>
      <c r="E247" s="79"/>
      <c r="F247" s="79"/>
      <c r="G247" s="79"/>
      <c r="H247" s="79"/>
      <c r="I247" s="415" t="s">
        <v>2597</v>
      </c>
      <c r="J247" s="415">
        <f>+COUNTIF($K$8:$K$241,"HỒ CHÍ MINH")</f>
        <v>50</v>
      </c>
      <c r="K247" s="79"/>
      <c r="L247" s="79"/>
      <c r="M247" s="611"/>
      <c r="N247" s="612"/>
      <c r="O247" s="612"/>
      <c r="P247" s="415"/>
      <c r="Q247" s="78"/>
      <c r="R247" s="79"/>
      <c r="S247" s="79"/>
      <c r="T247" s="79"/>
      <c r="U247" s="79"/>
      <c r="V247" s="84"/>
      <c r="W247" s="79"/>
      <c r="X247" s="79"/>
      <c r="Y247" s="79"/>
      <c r="Z247" s="79"/>
      <c r="AA247" s="79"/>
      <c r="AB247" s="79"/>
      <c r="AC247" s="79"/>
      <c r="AD247" s="107"/>
      <c r="AE247" s="107"/>
      <c r="AF247" s="107"/>
      <c r="AH247" s="106"/>
      <c r="AP247" s="63"/>
      <c r="AQ247" s="63"/>
      <c r="AR247" s="613"/>
      <c r="AS247" s="613"/>
      <c r="AT247" s="613"/>
    </row>
    <row r="248" spans="1:50" ht="29.25" customHeight="1">
      <c r="A248" s="770" t="s">
        <v>6531</v>
      </c>
      <c r="B248" s="770"/>
      <c r="C248" s="415">
        <f>C246+C247</f>
        <v>234</v>
      </c>
      <c r="D248" s="415"/>
      <c r="E248" s="79"/>
      <c r="F248" s="79"/>
      <c r="G248" s="79"/>
      <c r="H248" s="79"/>
      <c r="I248" s="415"/>
      <c r="J248" s="415"/>
      <c r="K248" s="79"/>
      <c r="L248" s="79"/>
      <c r="M248" s="611"/>
      <c r="N248" s="612"/>
      <c r="O248" s="612"/>
      <c r="P248" s="415"/>
      <c r="Q248" s="78"/>
      <c r="R248" s="79"/>
      <c r="S248" s="79"/>
      <c r="T248" s="79"/>
      <c r="U248" s="79"/>
      <c r="V248" s="84"/>
      <c r="W248" s="79"/>
      <c r="X248" s="79"/>
      <c r="Y248" s="79"/>
      <c r="Z248" s="79"/>
      <c r="AA248" s="79"/>
      <c r="AB248" s="79"/>
      <c r="AC248" s="79"/>
      <c r="AD248" s="107"/>
      <c r="AE248" s="107"/>
      <c r="AF248" s="107"/>
      <c r="AH248" s="106"/>
    </row>
    <row r="249" spans="1:50" ht="54" customHeight="1">
      <c r="A249" s="415"/>
      <c r="B249" s="415"/>
      <c r="C249" s="415"/>
      <c r="D249" s="415"/>
      <c r="E249" s="79"/>
      <c r="F249" s="79"/>
      <c r="G249" s="79"/>
      <c r="H249" s="79"/>
      <c r="I249" s="415"/>
      <c r="J249" s="415"/>
      <c r="K249" s="79"/>
      <c r="L249" s="79"/>
      <c r="M249" s="611"/>
      <c r="N249" s="612"/>
      <c r="O249" s="612"/>
      <c r="P249" s="415"/>
      <c r="Q249" s="78"/>
      <c r="R249" s="79"/>
      <c r="S249" s="79"/>
      <c r="T249" s="79"/>
      <c r="U249" s="79"/>
      <c r="V249" s="84"/>
      <c r="W249" s="79"/>
      <c r="X249" s="79"/>
      <c r="Y249" s="79"/>
      <c r="Z249" s="79"/>
      <c r="AA249" s="79"/>
      <c r="AB249" s="79"/>
      <c r="AC249" s="189"/>
      <c r="AD249" s="107"/>
      <c r="AE249" s="107"/>
      <c r="AF249" s="107"/>
      <c r="AH249" s="106"/>
    </row>
    <row r="250" spans="1:50" ht="54" customHeight="1">
      <c r="A250" s="415"/>
      <c r="B250" s="415"/>
      <c r="C250" s="415"/>
      <c r="D250" s="415"/>
      <c r="E250" s="79"/>
      <c r="F250" s="79"/>
      <c r="G250" s="79"/>
      <c r="H250" s="79"/>
      <c r="I250" s="415"/>
      <c r="J250" s="415"/>
      <c r="K250" s="79"/>
      <c r="L250" s="79"/>
      <c r="M250" s="611"/>
      <c r="N250" s="612"/>
      <c r="O250" s="612"/>
      <c r="P250" s="415"/>
      <c r="Q250" s="78"/>
      <c r="R250" s="79"/>
      <c r="S250" s="79"/>
      <c r="T250" s="79"/>
      <c r="U250" s="79"/>
      <c r="V250" s="84"/>
      <c r="W250" s="79"/>
      <c r="X250" s="79"/>
      <c r="Y250" s="79"/>
      <c r="Z250" s="79"/>
      <c r="AA250" s="79"/>
      <c r="AB250" s="79"/>
      <c r="AC250" s="79"/>
      <c r="AD250" s="107"/>
      <c r="AE250" s="107"/>
      <c r="AF250" s="107"/>
      <c r="AH250" s="106"/>
    </row>
    <row r="251" spans="1:50" ht="54" customHeight="1">
      <c r="A251" s="415"/>
      <c r="B251" s="415"/>
      <c r="C251" s="415"/>
      <c r="D251" s="415"/>
      <c r="E251" s="79"/>
      <c r="F251" s="79"/>
      <c r="G251" s="79"/>
      <c r="H251" s="79"/>
      <c r="I251" s="415"/>
      <c r="J251" s="415"/>
      <c r="K251" s="79"/>
      <c r="L251" s="79"/>
      <c r="M251" s="611"/>
      <c r="N251" s="612"/>
      <c r="O251" s="612"/>
      <c r="P251" s="415"/>
      <c r="Q251" s="78"/>
      <c r="R251" s="79"/>
      <c r="S251" s="79"/>
      <c r="T251" s="79"/>
      <c r="U251" s="79"/>
      <c r="V251" s="84"/>
      <c r="W251" s="79"/>
      <c r="X251" s="79"/>
      <c r="Y251" s="79"/>
      <c r="Z251" s="79"/>
      <c r="AA251" s="79"/>
      <c r="AB251" s="79"/>
      <c r="AC251" s="79"/>
      <c r="AD251" s="107"/>
      <c r="AE251" s="107"/>
      <c r="AF251" s="107"/>
      <c r="AH251" s="106"/>
    </row>
    <row r="252" spans="1:50" ht="54" customHeight="1">
      <c r="A252" s="415"/>
      <c r="B252" s="415"/>
      <c r="C252" s="415"/>
      <c r="D252" s="415"/>
      <c r="E252" s="79"/>
      <c r="F252" s="79"/>
      <c r="G252" s="79"/>
      <c r="H252" s="79"/>
      <c r="I252" s="415"/>
      <c r="J252" s="415"/>
      <c r="K252" s="79"/>
      <c r="L252" s="79"/>
      <c r="M252" s="611"/>
      <c r="N252" s="612"/>
      <c r="O252" s="612"/>
      <c r="P252" s="415"/>
      <c r="Q252" s="78"/>
      <c r="R252" s="79"/>
      <c r="S252" s="79"/>
      <c r="T252" s="79"/>
      <c r="U252" s="79"/>
      <c r="V252" s="84"/>
      <c r="W252" s="79"/>
      <c r="X252" s="79"/>
      <c r="Y252" s="79"/>
      <c r="Z252" s="79"/>
      <c r="AA252" s="79"/>
      <c r="AB252" s="79"/>
      <c r="AC252" s="79"/>
      <c r="AD252" s="107"/>
      <c r="AE252" s="107"/>
      <c r="AF252" s="107"/>
      <c r="AH252" s="106"/>
    </row>
    <row r="253" spans="1:50" ht="54" customHeight="1">
      <c r="A253" s="415"/>
      <c r="B253" s="415"/>
      <c r="C253" s="415"/>
      <c r="D253" s="415"/>
      <c r="E253" s="79"/>
      <c r="F253" s="79"/>
      <c r="G253" s="79"/>
      <c r="H253" s="79"/>
      <c r="I253" s="79"/>
      <c r="J253" s="415"/>
      <c r="K253" s="79"/>
      <c r="L253" s="79"/>
      <c r="M253" s="611"/>
      <c r="N253" s="612"/>
      <c r="O253" s="612"/>
      <c r="P253" s="415"/>
      <c r="Q253" s="78"/>
      <c r="R253" s="79"/>
      <c r="S253" s="79"/>
      <c r="T253" s="79"/>
      <c r="U253" s="79"/>
      <c r="V253" s="84"/>
      <c r="W253" s="79"/>
      <c r="X253" s="79"/>
      <c r="Y253" s="79"/>
      <c r="Z253" s="79"/>
      <c r="AA253" s="79"/>
      <c r="AB253" s="79"/>
      <c r="AC253" s="79"/>
      <c r="AD253" s="107"/>
      <c r="AE253" s="107"/>
      <c r="AF253" s="107"/>
      <c r="AH253" s="106"/>
    </row>
    <row r="254" spans="1:50" ht="54" customHeight="1">
      <c r="A254" s="415"/>
      <c r="B254" s="415"/>
      <c r="C254" s="415"/>
      <c r="D254" s="415"/>
      <c r="E254" s="79"/>
      <c r="F254" s="79"/>
      <c r="G254" s="79"/>
      <c r="H254" s="79"/>
      <c r="I254" s="79"/>
      <c r="J254" s="415"/>
      <c r="K254" s="79"/>
      <c r="L254" s="79"/>
      <c r="M254" s="611"/>
      <c r="N254" s="612"/>
      <c r="O254" s="612"/>
      <c r="P254" s="415"/>
      <c r="Q254" s="79"/>
      <c r="R254" s="79"/>
      <c r="S254" s="79"/>
      <c r="T254" s="79"/>
      <c r="U254" s="79"/>
      <c r="V254" s="84"/>
      <c r="W254" s="79"/>
      <c r="X254" s="79"/>
      <c r="Y254" s="79"/>
      <c r="Z254" s="79"/>
      <c r="AA254" s="79"/>
      <c r="AB254" s="79"/>
      <c r="AC254" s="79"/>
      <c r="AD254" s="107"/>
      <c r="AE254" s="107"/>
      <c r="AF254" s="107"/>
      <c r="AH254" s="106"/>
    </row>
    <row r="255" spans="1:50" ht="54" customHeight="1">
      <c r="A255" s="415"/>
      <c r="B255" s="415"/>
      <c r="C255" s="415"/>
      <c r="D255" s="415"/>
      <c r="E255" s="79"/>
      <c r="F255" s="79"/>
      <c r="G255" s="79"/>
      <c r="H255" s="79"/>
      <c r="I255" s="79"/>
      <c r="J255" s="415"/>
      <c r="K255" s="79"/>
      <c r="L255" s="79"/>
      <c r="M255" s="611"/>
      <c r="N255" s="612"/>
      <c r="O255" s="612"/>
      <c r="P255" s="415"/>
      <c r="Q255" s="79"/>
      <c r="R255" s="79"/>
      <c r="S255" s="79"/>
      <c r="T255" s="79"/>
      <c r="U255" s="79"/>
      <c r="V255" s="84"/>
      <c r="W255" s="79"/>
      <c r="X255" s="79"/>
      <c r="Y255" s="79"/>
      <c r="Z255" s="79"/>
      <c r="AA255" s="79"/>
      <c r="AB255" s="79"/>
      <c r="AC255" s="79"/>
      <c r="AD255" s="107"/>
      <c r="AE255" s="107"/>
      <c r="AF255" s="107"/>
      <c r="AH255" s="106"/>
    </row>
    <row r="256" spans="1:50" ht="54" customHeight="1">
      <c r="A256" s="415"/>
      <c r="B256" s="415"/>
      <c r="C256" s="415"/>
      <c r="D256" s="415"/>
      <c r="E256" s="79"/>
      <c r="F256" s="79"/>
      <c r="G256" s="79"/>
      <c r="H256" s="79"/>
      <c r="I256" s="79"/>
      <c r="J256" s="415"/>
      <c r="K256" s="79"/>
      <c r="L256" s="79"/>
      <c r="M256" s="611"/>
      <c r="N256" s="612"/>
      <c r="O256" s="612"/>
      <c r="P256" s="415"/>
      <c r="Q256" s="79"/>
      <c r="R256" s="79"/>
      <c r="S256" s="79"/>
      <c r="T256" s="79"/>
      <c r="U256" s="79"/>
      <c r="V256" s="84"/>
      <c r="W256" s="79"/>
      <c r="X256" s="79"/>
      <c r="Y256" s="79"/>
      <c r="Z256" s="79"/>
      <c r="AA256" s="79"/>
      <c r="AB256" s="79"/>
      <c r="AC256" s="79"/>
      <c r="AD256" s="107"/>
      <c r="AE256" s="107"/>
      <c r="AF256" s="107"/>
      <c r="AH256" s="106"/>
    </row>
    <row r="257" spans="1:49" ht="54" customHeight="1">
      <c r="A257" s="415"/>
      <c r="B257" s="415"/>
      <c r="C257" s="415"/>
      <c r="D257" s="415"/>
      <c r="E257" s="79"/>
      <c r="F257" s="79"/>
      <c r="G257" s="79"/>
      <c r="H257" s="79"/>
      <c r="I257" s="79"/>
      <c r="J257" s="415"/>
      <c r="K257" s="79"/>
      <c r="L257" s="79"/>
      <c r="M257" s="611"/>
      <c r="N257" s="612"/>
      <c r="O257" s="612"/>
      <c r="P257" s="415"/>
      <c r="Q257" s="79"/>
      <c r="R257" s="79"/>
      <c r="S257" s="79"/>
      <c r="T257" s="79"/>
      <c r="U257" s="79"/>
      <c r="V257" s="84"/>
      <c r="W257" s="79"/>
      <c r="X257" s="79"/>
      <c r="Y257" s="79"/>
      <c r="Z257" s="79"/>
      <c r="AA257" s="79"/>
      <c r="AB257" s="79"/>
      <c r="AC257" s="79"/>
      <c r="AD257" s="107"/>
      <c r="AE257" s="107"/>
      <c r="AF257" s="107"/>
      <c r="AH257" s="106"/>
    </row>
    <row r="258" spans="1:49" ht="54" customHeight="1">
      <c r="A258" s="415"/>
      <c r="B258" s="415"/>
      <c r="C258" s="415"/>
      <c r="D258" s="415"/>
      <c r="E258" s="79"/>
      <c r="F258" s="79"/>
      <c r="G258" s="79"/>
      <c r="H258" s="79"/>
      <c r="I258" s="79"/>
      <c r="J258" s="415"/>
      <c r="K258" s="79"/>
      <c r="L258" s="79"/>
      <c r="M258" s="611"/>
      <c r="N258" s="612"/>
      <c r="O258" s="612"/>
      <c r="P258" s="415"/>
      <c r="Q258" s="79"/>
      <c r="R258" s="79"/>
      <c r="S258" s="79"/>
      <c r="T258" s="79"/>
      <c r="U258" s="79"/>
      <c r="V258" s="84"/>
      <c r="W258" s="79"/>
      <c r="X258" s="79"/>
      <c r="Y258" s="79"/>
      <c r="Z258" s="79"/>
      <c r="AA258" s="79"/>
      <c r="AB258" s="79"/>
      <c r="AC258" s="79"/>
      <c r="AD258" s="107"/>
      <c r="AE258" s="107"/>
      <c r="AF258" s="107"/>
      <c r="AH258" s="106"/>
    </row>
    <row r="259" spans="1:49" ht="54" customHeight="1">
      <c r="A259" s="415"/>
      <c r="B259" s="415"/>
      <c r="C259" s="415"/>
      <c r="D259" s="415"/>
      <c r="E259" s="79"/>
      <c r="F259" s="79"/>
      <c r="G259" s="79"/>
      <c r="H259" s="79"/>
      <c r="I259" s="79"/>
      <c r="J259" s="415"/>
      <c r="K259" s="79"/>
      <c r="L259" s="79"/>
      <c r="M259" s="611"/>
      <c r="N259" s="612"/>
      <c r="O259" s="612"/>
      <c r="P259" s="415"/>
      <c r="Q259" s="79"/>
      <c r="R259" s="79"/>
      <c r="S259" s="79"/>
      <c r="T259" s="79"/>
      <c r="U259" s="79"/>
      <c r="V259" s="84"/>
      <c r="W259" s="79"/>
      <c r="X259" s="79"/>
      <c r="Y259" s="79"/>
      <c r="Z259" s="79"/>
      <c r="AA259" s="79"/>
      <c r="AB259" s="79"/>
      <c r="AC259" s="79"/>
      <c r="AD259" s="107"/>
      <c r="AE259" s="107"/>
      <c r="AF259" s="107"/>
      <c r="AH259" s="106"/>
    </row>
    <row r="260" spans="1:49" ht="54" customHeight="1">
      <c r="A260" s="415"/>
      <c r="B260" s="415"/>
      <c r="C260" s="415"/>
      <c r="D260" s="415"/>
      <c r="E260" s="79"/>
      <c r="F260" s="79"/>
      <c r="G260" s="79"/>
      <c r="H260" s="79"/>
      <c r="I260" s="79"/>
      <c r="J260" s="79"/>
      <c r="K260" s="79"/>
      <c r="L260" s="79"/>
      <c r="M260" s="611"/>
      <c r="N260" s="612"/>
      <c r="O260" s="612"/>
      <c r="P260" s="415"/>
      <c r="Q260" s="79"/>
      <c r="R260" s="79"/>
      <c r="S260" s="79"/>
      <c r="T260" s="79"/>
      <c r="U260" s="79"/>
      <c r="V260" s="84"/>
      <c r="W260" s="79"/>
      <c r="X260" s="79"/>
      <c r="Y260" s="79"/>
      <c r="Z260" s="79"/>
      <c r="AA260" s="79"/>
      <c r="AB260" s="79"/>
      <c r="AC260" s="79"/>
      <c r="AD260" s="107"/>
      <c r="AE260" s="107"/>
      <c r="AF260" s="107"/>
      <c r="AH260" s="106"/>
    </row>
    <row r="261" spans="1:49" ht="54" customHeight="1">
      <c r="A261" s="415"/>
      <c r="B261" s="415"/>
      <c r="C261" s="415"/>
      <c r="D261" s="415"/>
      <c r="E261" s="79"/>
      <c r="F261" s="79"/>
      <c r="G261" s="79"/>
      <c r="H261" s="79"/>
      <c r="I261" s="79"/>
      <c r="J261" s="79"/>
      <c r="K261" s="79"/>
      <c r="L261" s="79"/>
      <c r="M261" s="611"/>
      <c r="N261" s="612"/>
      <c r="O261" s="612"/>
      <c r="P261" s="415"/>
      <c r="Q261" s="79"/>
      <c r="R261" s="79"/>
      <c r="S261" s="79"/>
      <c r="T261" s="79"/>
      <c r="U261" s="79"/>
      <c r="V261" s="84"/>
      <c r="W261" s="79"/>
      <c r="X261" s="79"/>
      <c r="Y261" s="79"/>
      <c r="Z261" s="79"/>
      <c r="AA261" s="79"/>
      <c r="AB261" s="79"/>
      <c r="AC261" s="79"/>
      <c r="AD261" s="107"/>
      <c r="AE261" s="107"/>
      <c r="AF261" s="107"/>
      <c r="AH261" s="106"/>
    </row>
    <row r="262" spans="1:49" ht="54" customHeight="1">
      <c r="A262" s="415"/>
      <c r="B262" s="415"/>
      <c r="C262" s="415"/>
      <c r="D262" s="415"/>
      <c r="E262" s="79"/>
      <c r="F262" s="79"/>
      <c r="G262" s="79"/>
      <c r="H262" s="79"/>
      <c r="I262" s="79"/>
      <c r="J262" s="79"/>
      <c r="K262" s="79"/>
      <c r="L262" s="79"/>
      <c r="M262" s="611"/>
      <c r="N262" s="612"/>
      <c r="O262" s="612"/>
      <c r="P262" s="415"/>
      <c r="Q262" s="79"/>
      <c r="R262" s="79"/>
      <c r="S262" s="79"/>
      <c r="T262" s="79"/>
      <c r="U262" s="79"/>
      <c r="V262" s="84"/>
      <c r="W262" s="79"/>
      <c r="X262" s="79"/>
      <c r="Y262" s="79"/>
      <c r="Z262" s="79"/>
      <c r="AA262" s="79"/>
      <c r="AB262" s="79"/>
      <c r="AC262" s="79"/>
      <c r="AD262" s="107"/>
      <c r="AE262" s="107"/>
      <c r="AF262" s="107"/>
      <c r="AH262" s="106"/>
    </row>
    <row r="263" spans="1:49" ht="54" customHeight="1">
      <c r="A263" s="415"/>
      <c r="B263" s="415"/>
      <c r="C263" s="415"/>
      <c r="D263" s="415"/>
      <c r="E263" s="79"/>
      <c r="F263" s="79"/>
      <c r="G263" s="79"/>
      <c r="H263" s="79"/>
      <c r="I263" s="79"/>
      <c r="J263" s="79"/>
      <c r="K263" s="79"/>
      <c r="L263" s="79"/>
      <c r="M263" s="611"/>
      <c r="N263" s="612"/>
      <c r="O263" s="612"/>
      <c r="P263" s="415"/>
      <c r="Q263" s="79"/>
      <c r="R263" s="79"/>
      <c r="S263" s="79"/>
      <c r="T263" s="79"/>
      <c r="U263" s="79"/>
      <c r="V263" s="84"/>
      <c r="W263" s="79"/>
      <c r="X263" s="79"/>
      <c r="Y263" s="79"/>
      <c r="Z263" s="79"/>
      <c r="AA263" s="79"/>
      <c r="AB263" s="79"/>
      <c r="AC263" s="79"/>
      <c r="AD263" s="107"/>
      <c r="AE263" s="107"/>
      <c r="AF263" s="107"/>
      <c r="AH263" s="106"/>
    </row>
    <row r="264" spans="1:49" ht="54" customHeight="1">
      <c r="A264" s="415"/>
      <c r="B264" s="415"/>
      <c r="C264" s="415"/>
      <c r="D264" s="415"/>
      <c r="E264" s="79"/>
      <c r="F264" s="79"/>
      <c r="G264" s="79"/>
      <c r="H264" s="79"/>
      <c r="I264" s="79"/>
      <c r="J264" s="79"/>
      <c r="K264" s="79"/>
      <c r="L264" s="79"/>
      <c r="M264" s="611"/>
      <c r="N264" s="612"/>
      <c r="O264" s="612"/>
      <c r="P264" s="415"/>
      <c r="Q264" s="79"/>
      <c r="R264" s="79"/>
      <c r="S264" s="79"/>
      <c r="T264" s="79"/>
      <c r="U264" s="79"/>
      <c r="V264" s="79"/>
      <c r="W264" s="79"/>
      <c r="X264" s="79"/>
      <c r="Y264" s="79"/>
      <c r="Z264" s="79"/>
      <c r="AA264" s="79"/>
      <c r="AB264" s="79"/>
      <c r="AC264" s="79"/>
      <c r="AD264" s="107"/>
      <c r="AE264" s="107"/>
      <c r="AF264" s="107"/>
      <c r="AH264" s="106"/>
    </row>
    <row r="265" spans="1:49" ht="54" customHeight="1">
      <c r="A265" s="415"/>
      <c r="B265" s="415"/>
      <c r="C265" s="415"/>
      <c r="D265" s="415"/>
      <c r="E265" s="79"/>
      <c r="F265" s="79"/>
      <c r="G265" s="79"/>
      <c r="H265" s="79"/>
      <c r="I265" s="79"/>
      <c r="J265" s="79"/>
      <c r="K265" s="79"/>
      <c r="L265" s="79"/>
      <c r="M265" s="611"/>
      <c r="N265" s="612"/>
      <c r="O265" s="612"/>
      <c r="P265" s="79"/>
      <c r="Q265" s="79"/>
      <c r="R265" s="79"/>
      <c r="S265" s="79"/>
      <c r="T265" s="79"/>
      <c r="U265" s="79"/>
      <c r="V265" s="614"/>
      <c r="W265" s="81"/>
      <c r="X265" s="81"/>
      <c r="Y265" s="81"/>
      <c r="Z265" s="79"/>
      <c r="AA265" s="79"/>
      <c r="AB265" s="79"/>
      <c r="AC265" s="79"/>
      <c r="AD265" s="107"/>
      <c r="AE265" s="107"/>
      <c r="AF265" s="107"/>
      <c r="AH265" s="106"/>
    </row>
    <row r="266" spans="1:49" ht="50.25" customHeight="1">
      <c r="A266" s="771" t="s">
        <v>2268</v>
      </c>
      <c r="B266" s="772"/>
      <c r="C266" s="772"/>
      <c r="D266" s="772"/>
      <c r="E266" s="772"/>
      <c r="F266" s="772"/>
      <c r="G266" s="772"/>
      <c r="H266" s="772"/>
      <c r="I266" s="772"/>
      <c r="J266" s="772"/>
      <c r="K266" s="772"/>
      <c r="L266" s="772"/>
      <c r="M266" s="772"/>
      <c r="N266" s="772"/>
      <c r="O266" s="772"/>
      <c r="P266" s="772"/>
      <c r="Q266" s="772"/>
      <c r="R266" s="772"/>
      <c r="S266" s="772"/>
      <c r="T266" s="772"/>
      <c r="U266" s="772"/>
      <c r="V266" s="773"/>
      <c r="W266" s="772"/>
      <c r="X266" s="772"/>
      <c r="Y266" s="772"/>
      <c r="Z266" s="772"/>
      <c r="AA266" s="772"/>
      <c r="AB266" s="772"/>
      <c r="AC266" s="772"/>
      <c r="AD266" s="772"/>
      <c r="AE266" s="772"/>
      <c r="AF266" s="772"/>
      <c r="AH266" s="106"/>
    </row>
    <row r="267" spans="1:49" s="81" customFormat="1" ht="30" customHeight="1">
      <c r="A267" s="76"/>
      <c r="C267" s="82"/>
      <c r="D267" s="82"/>
      <c r="E267" s="82"/>
      <c r="I267" s="82"/>
      <c r="J267" s="82"/>
      <c r="K267" s="82"/>
      <c r="M267" s="615"/>
      <c r="N267" s="615"/>
      <c r="O267" s="615"/>
      <c r="P267" s="82"/>
      <c r="V267" s="614"/>
      <c r="AB267" s="82"/>
      <c r="AC267" s="82"/>
      <c r="AD267" s="83"/>
      <c r="AE267" s="83"/>
      <c r="AF267" s="83"/>
      <c r="AG267" s="616" t="s">
        <v>2078</v>
      </c>
      <c r="AH267" s="616" t="s">
        <v>2078</v>
      </c>
      <c r="AI267" s="82"/>
      <c r="AJ267" s="82"/>
      <c r="AK267" s="65"/>
      <c r="AL267" s="108"/>
      <c r="AM267" s="108"/>
      <c r="AP267" s="62"/>
      <c r="AQ267" s="62"/>
      <c r="AR267" s="100"/>
      <c r="AS267" s="100"/>
      <c r="AT267" s="100"/>
      <c r="AU267" s="62"/>
      <c r="AV267" s="62"/>
      <c r="AW267" s="62"/>
    </row>
    <row r="268" spans="1:49" s="81" customFormat="1" ht="30" customHeight="1">
      <c r="A268" s="76"/>
      <c r="C268" s="82"/>
      <c r="D268" s="82"/>
      <c r="E268" s="82"/>
      <c r="I268" s="82"/>
      <c r="J268" s="82"/>
      <c r="K268" s="82"/>
      <c r="M268" s="615"/>
      <c r="N268" s="615"/>
      <c r="O268" s="615"/>
      <c r="P268" s="82"/>
      <c r="V268" s="617"/>
      <c r="W268" s="65"/>
      <c r="X268" s="65"/>
      <c r="Y268" s="65"/>
      <c r="AB268" s="82"/>
      <c r="AC268" s="82"/>
      <c r="AD268" s="83"/>
      <c r="AE268" s="83"/>
      <c r="AF268" s="83"/>
      <c r="AG268" s="616" t="s">
        <v>6532</v>
      </c>
      <c r="AH268" s="616" t="s">
        <v>6532</v>
      </c>
      <c r="AI268" s="82"/>
      <c r="AJ268" s="82"/>
      <c r="AK268" s="65"/>
      <c r="AL268" s="108"/>
      <c r="AM268" s="108"/>
      <c r="AP268" s="62"/>
      <c r="AQ268" s="62"/>
      <c r="AR268" s="100"/>
      <c r="AS268" s="100"/>
      <c r="AT268" s="100"/>
    </row>
    <row r="269" spans="1:49" s="81" customFormat="1" ht="30" customHeight="1">
      <c r="A269" s="76"/>
      <c r="C269" s="82"/>
      <c r="D269" s="82"/>
      <c r="E269" s="82"/>
      <c r="I269" s="82"/>
      <c r="J269" s="82"/>
      <c r="K269" s="82"/>
      <c r="M269" s="615"/>
      <c r="N269" s="615"/>
      <c r="O269" s="615"/>
      <c r="P269" s="82"/>
      <c r="V269" s="617"/>
      <c r="W269" s="65"/>
      <c r="X269" s="65"/>
      <c r="Y269" s="65"/>
      <c r="AB269" s="82"/>
      <c r="AC269" s="82"/>
      <c r="AD269" s="83"/>
      <c r="AE269" s="83"/>
      <c r="AF269" s="83"/>
      <c r="AG269" s="616"/>
      <c r="AH269" s="616"/>
      <c r="AI269" s="82"/>
      <c r="AJ269" s="82"/>
      <c r="AK269" s="65"/>
      <c r="AL269" s="108"/>
      <c r="AM269" s="108"/>
      <c r="AR269" s="82"/>
      <c r="AS269" s="82"/>
      <c r="AT269" s="82"/>
    </row>
    <row r="270" spans="1:49" s="65" customFormat="1" ht="33" customHeight="1">
      <c r="A270" s="618"/>
      <c r="C270" s="83"/>
      <c r="D270" s="83"/>
      <c r="E270" s="83"/>
      <c r="I270" s="83"/>
      <c r="J270" s="83"/>
      <c r="K270" s="83"/>
      <c r="M270" s="619"/>
      <c r="N270" s="619"/>
      <c r="O270" s="619"/>
      <c r="P270" s="83"/>
      <c r="T270" s="81"/>
      <c r="V270" s="84"/>
      <c r="W270" s="79"/>
      <c r="X270" s="79"/>
      <c r="Y270" s="79"/>
      <c r="AB270" s="83"/>
      <c r="AC270" s="83"/>
      <c r="AD270" s="83"/>
      <c r="AE270" s="83"/>
      <c r="AF270" s="83"/>
      <c r="AG270" s="620" t="s">
        <v>6533</v>
      </c>
      <c r="AH270" s="620" t="s">
        <v>6533</v>
      </c>
      <c r="AI270" s="83"/>
      <c r="AJ270" s="83"/>
      <c r="AL270" s="69"/>
      <c r="AM270" s="69"/>
      <c r="AP270" s="81"/>
      <c r="AQ270" s="81"/>
      <c r="AR270" s="82"/>
      <c r="AS270" s="82"/>
      <c r="AT270" s="82"/>
      <c r="AU270" s="81"/>
      <c r="AV270" s="81"/>
      <c r="AW270" s="81"/>
    </row>
    <row r="271" spans="1:49" s="65" customFormat="1" ht="33" customHeight="1">
      <c r="A271" s="618"/>
      <c r="C271" s="83"/>
      <c r="D271" s="83"/>
      <c r="E271" s="83"/>
      <c r="I271" s="83"/>
      <c r="J271" s="83"/>
      <c r="K271" s="83"/>
      <c r="M271" s="619"/>
      <c r="N271" s="619"/>
      <c r="O271" s="619"/>
      <c r="P271" s="83"/>
      <c r="T271" s="81"/>
      <c r="V271" s="84"/>
      <c r="W271" s="79"/>
      <c r="X271" s="79"/>
      <c r="Y271" s="79"/>
      <c r="AB271" s="83"/>
      <c r="AC271" s="83"/>
      <c r="AD271" s="83"/>
      <c r="AE271" s="83"/>
      <c r="AF271" s="83"/>
      <c r="AG271" s="620" t="s">
        <v>1426</v>
      </c>
      <c r="AH271" s="620" t="s">
        <v>1426</v>
      </c>
      <c r="AI271" s="83"/>
      <c r="AJ271" s="83"/>
      <c r="AL271" s="69"/>
      <c r="AM271" s="69"/>
      <c r="AP271" s="81"/>
      <c r="AQ271" s="81"/>
      <c r="AR271" s="82"/>
      <c r="AS271" s="82"/>
      <c r="AT271" s="82"/>
    </row>
    <row r="272" spans="1:49">
      <c r="A272" s="84"/>
      <c r="B272" s="79"/>
      <c r="C272" s="79">
        <f>COUNTIF(C16:C201,"PGD")</f>
        <v>146</v>
      </c>
      <c r="D272" s="79"/>
      <c r="E272" s="79"/>
      <c r="F272" s="79"/>
      <c r="G272" s="79"/>
      <c r="H272" s="79"/>
      <c r="I272" s="79"/>
      <c r="J272" s="79"/>
      <c r="K272" s="79"/>
      <c r="L272" s="79"/>
      <c r="M272" s="611"/>
      <c r="N272" s="611"/>
      <c r="O272" s="611"/>
      <c r="P272" s="79"/>
      <c r="Q272" s="79"/>
      <c r="R272" s="79"/>
      <c r="S272" s="79"/>
      <c r="T272" s="79"/>
      <c r="U272" s="79"/>
      <c r="V272" s="84"/>
      <c r="W272" s="79"/>
      <c r="X272" s="79"/>
      <c r="Y272" s="79"/>
      <c r="Z272" s="79"/>
      <c r="AA272" s="79"/>
      <c r="AB272" s="79"/>
      <c r="AC272" s="79"/>
      <c r="AD272" s="107"/>
      <c r="AE272" s="107"/>
      <c r="AF272" s="107"/>
      <c r="AG272" s="109"/>
      <c r="AH272" s="110"/>
      <c r="AI272" s="80"/>
      <c r="AJ272" s="80"/>
      <c r="AP272" s="65"/>
      <c r="AQ272" s="65"/>
      <c r="AR272" s="83"/>
      <c r="AS272" s="83"/>
      <c r="AT272" s="83"/>
      <c r="AU272" s="65"/>
      <c r="AV272" s="65"/>
      <c r="AW272" s="65"/>
    </row>
    <row r="273" spans="1:46">
      <c r="A273" s="84"/>
      <c r="B273" s="79"/>
      <c r="C273" s="79"/>
      <c r="D273" s="79"/>
      <c r="E273" s="79"/>
      <c r="F273" s="79"/>
      <c r="G273" s="79"/>
      <c r="H273" s="79"/>
      <c r="I273" s="79"/>
      <c r="J273" s="621"/>
      <c r="K273" s="621"/>
      <c r="L273" s="79"/>
      <c r="M273" s="611"/>
      <c r="N273" s="611"/>
      <c r="O273" s="611"/>
      <c r="P273" s="79"/>
      <c r="Q273" s="79"/>
      <c r="R273" s="79"/>
      <c r="S273" s="79"/>
      <c r="T273" s="79"/>
      <c r="U273" s="79"/>
      <c r="V273" s="84"/>
      <c r="W273" s="79"/>
      <c r="X273" s="79"/>
      <c r="Y273" s="79"/>
      <c r="Z273" s="79"/>
      <c r="AA273" s="79"/>
      <c r="AB273" s="79"/>
      <c r="AC273" s="79"/>
      <c r="AD273" s="107"/>
      <c r="AE273" s="107"/>
      <c r="AF273" s="107"/>
      <c r="AG273" s="109"/>
      <c r="AH273" s="110"/>
      <c r="AI273" s="80"/>
      <c r="AJ273" s="80"/>
      <c r="AP273" s="65"/>
      <c r="AQ273" s="65"/>
      <c r="AR273" s="83"/>
      <c r="AS273" s="83"/>
      <c r="AT273" s="83"/>
    </row>
    <row r="274" spans="1:46">
      <c r="A274" s="84"/>
      <c r="B274" s="79"/>
      <c r="C274" s="79"/>
      <c r="D274" s="79"/>
      <c r="E274" s="79"/>
      <c r="F274" s="79"/>
      <c r="G274" s="79"/>
      <c r="H274" s="79"/>
      <c r="I274" s="79"/>
      <c r="J274" s="621"/>
      <c r="K274" s="621"/>
      <c r="L274" s="79"/>
      <c r="M274" s="611"/>
      <c r="N274" s="611"/>
      <c r="O274" s="611"/>
      <c r="P274" s="79"/>
      <c r="Q274" s="79"/>
      <c r="R274" s="79"/>
      <c r="S274" s="79"/>
      <c r="T274" s="79"/>
      <c r="U274" s="79"/>
      <c r="V274" s="84"/>
      <c r="W274" s="79"/>
      <c r="X274" s="79"/>
      <c r="Y274" s="79"/>
      <c r="Z274" s="79"/>
      <c r="AA274" s="79"/>
      <c r="AB274" s="79"/>
      <c r="AC274" s="79"/>
      <c r="AD274" s="107"/>
      <c r="AE274" s="107"/>
      <c r="AF274" s="107"/>
      <c r="AG274" s="109"/>
      <c r="AH274" s="110"/>
      <c r="AI274" s="80"/>
      <c r="AJ274" s="80"/>
    </row>
    <row r="275" spans="1:46">
      <c r="A275" s="84"/>
      <c r="B275" s="79"/>
      <c r="C275" s="79"/>
      <c r="D275" s="79"/>
      <c r="E275" s="79"/>
      <c r="F275" s="79"/>
      <c r="G275" s="79"/>
      <c r="H275" s="79"/>
      <c r="I275" s="79"/>
      <c r="J275" s="621"/>
      <c r="K275" s="621"/>
      <c r="L275" s="79"/>
      <c r="M275" s="611"/>
      <c r="N275" s="611"/>
      <c r="O275" s="611"/>
      <c r="P275" s="79"/>
      <c r="Q275" s="79"/>
      <c r="R275" s="79"/>
      <c r="S275" s="79"/>
      <c r="T275" s="79"/>
      <c r="U275" s="79"/>
      <c r="V275" s="84"/>
      <c r="W275" s="79"/>
      <c r="X275" s="79"/>
      <c r="Y275" s="79"/>
      <c r="Z275" s="79"/>
      <c r="AA275" s="79"/>
      <c r="AB275" s="79"/>
      <c r="AC275" s="79"/>
      <c r="AD275" s="107"/>
      <c r="AE275" s="107"/>
      <c r="AF275" s="107"/>
      <c r="AG275" s="109"/>
      <c r="AH275" s="110"/>
      <c r="AI275" s="80"/>
      <c r="AJ275" s="80"/>
    </row>
    <row r="276" spans="1:46" hidden="1">
      <c r="A276" s="84"/>
      <c r="B276" s="79"/>
      <c r="C276" s="79"/>
      <c r="D276" s="79"/>
      <c r="E276" s="79"/>
      <c r="F276" s="79"/>
      <c r="G276" s="79"/>
      <c r="H276" s="79"/>
      <c r="I276" s="79"/>
      <c r="J276" s="621"/>
      <c r="K276" s="621"/>
      <c r="L276" s="79"/>
      <c r="M276" s="611"/>
      <c r="N276" s="611"/>
      <c r="O276" s="611"/>
      <c r="P276" s="79"/>
      <c r="Q276" s="79"/>
      <c r="R276" s="79"/>
      <c r="S276" s="79"/>
      <c r="T276" s="79"/>
      <c r="U276" s="79"/>
      <c r="V276" s="84"/>
      <c r="W276" s="79"/>
      <c r="X276" s="79"/>
      <c r="Y276" s="79"/>
      <c r="Z276" s="79"/>
      <c r="AA276" s="79"/>
      <c r="AB276" s="79"/>
      <c r="AC276" s="79"/>
      <c r="AD276" s="107"/>
      <c r="AE276" s="107"/>
      <c r="AF276" s="107"/>
      <c r="AG276" s="109"/>
      <c r="AH276" s="110"/>
      <c r="AI276" s="85"/>
      <c r="AJ276" s="85"/>
    </row>
    <row r="277" spans="1:46" hidden="1">
      <c r="A277" s="84"/>
      <c r="B277" s="79"/>
      <c r="C277" s="79"/>
      <c r="D277" s="79"/>
      <c r="E277" s="79"/>
      <c r="F277" s="79"/>
      <c r="G277" s="79"/>
      <c r="H277" s="79"/>
      <c r="I277" s="79"/>
      <c r="J277" s="621"/>
      <c r="K277" s="621"/>
      <c r="L277" s="79"/>
      <c r="M277" s="611"/>
      <c r="N277" s="611"/>
      <c r="O277" s="611"/>
      <c r="P277" s="79"/>
      <c r="Q277" s="79"/>
      <c r="R277" s="79"/>
      <c r="S277" s="79"/>
      <c r="T277" s="79"/>
      <c r="U277" s="79"/>
      <c r="V277" s="84"/>
      <c r="W277" s="79"/>
      <c r="X277" s="79"/>
      <c r="Y277" s="79"/>
      <c r="Z277" s="79"/>
      <c r="AA277" s="79"/>
      <c r="AB277" s="79"/>
      <c r="AC277" s="79"/>
      <c r="AD277" s="107"/>
      <c r="AE277" s="107"/>
      <c r="AF277" s="107"/>
      <c r="AG277" s="109"/>
      <c r="AH277" s="110"/>
      <c r="AI277" s="85"/>
      <c r="AJ277" s="85"/>
    </row>
    <row r="278" spans="1:46" hidden="1">
      <c r="A278" s="84"/>
      <c r="B278" s="79"/>
      <c r="C278" s="79"/>
      <c r="D278" s="79"/>
      <c r="E278" s="79"/>
      <c r="F278" s="79"/>
      <c r="G278" s="79"/>
      <c r="H278" s="79"/>
      <c r="I278" s="79"/>
      <c r="J278" s="621"/>
      <c r="K278" s="621"/>
      <c r="L278" s="79"/>
      <c r="M278" s="611"/>
      <c r="N278" s="611"/>
      <c r="O278" s="611"/>
      <c r="P278" s="79"/>
      <c r="Q278" s="79"/>
      <c r="R278" s="79"/>
      <c r="S278" s="79"/>
      <c r="T278" s="79"/>
      <c r="U278" s="79"/>
      <c r="V278" s="84"/>
      <c r="W278" s="79"/>
      <c r="X278" s="79"/>
      <c r="Y278" s="79"/>
      <c r="Z278" s="79"/>
      <c r="AA278" s="79"/>
      <c r="AB278" s="79"/>
      <c r="AC278" s="79"/>
      <c r="AD278" s="107"/>
      <c r="AE278" s="107"/>
      <c r="AF278" s="107"/>
      <c r="AG278" s="109"/>
      <c r="AH278" s="110"/>
      <c r="AI278" s="85"/>
      <c r="AJ278" s="85"/>
    </row>
    <row r="279" spans="1:46" hidden="1">
      <c r="A279" s="84"/>
      <c r="B279" s="79"/>
      <c r="C279" s="79"/>
      <c r="D279" s="79"/>
      <c r="E279" s="79"/>
      <c r="F279" s="79"/>
      <c r="G279" s="79"/>
      <c r="H279" s="79"/>
      <c r="I279" s="79"/>
      <c r="J279" s="79">
        <v>4</v>
      </c>
      <c r="K279" s="622" t="s">
        <v>143</v>
      </c>
      <c r="L279" s="79"/>
      <c r="M279" s="611" t="s">
        <v>6534</v>
      </c>
      <c r="N279" s="611">
        <v>63</v>
      </c>
      <c r="O279" s="611"/>
      <c r="P279" s="79"/>
      <c r="Q279" s="79"/>
      <c r="R279" s="79"/>
      <c r="S279" s="79"/>
      <c r="T279" s="79"/>
      <c r="U279" s="79"/>
      <c r="V279" s="84"/>
      <c r="W279" s="79"/>
      <c r="X279" s="79"/>
      <c r="Y279" s="79"/>
      <c r="Z279" s="79"/>
      <c r="AA279" s="79"/>
      <c r="AB279" s="79"/>
      <c r="AC279" s="79"/>
      <c r="AD279" s="107"/>
      <c r="AE279" s="107"/>
      <c r="AF279" s="107"/>
      <c r="AG279" s="109"/>
      <c r="AH279" s="110"/>
      <c r="AI279" s="85"/>
      <c r="AJ279" s="85"/>
    </row>
    <row r="280" spans="1:46" ht="31.5" hidden="1">
      <c r="A280" s="84"/>
      <c r="B280" s="79"/>
      <c r="C280" s="79"/>
      <c r="D280" s="79"/>
      <c r="E280" s="79"/>
      <c r="F280" s="79"/>
      <c r="G280" s="79"/>
      <c r="H280" s="79"/>
      <c r="I280" s="79"/>
      <c r="J280" s="79">
        <v>2</v>
      </c>
      <c r="K280" s="622" t="s">
        <v>147</v>
      </c>
      <c r="L280" s="79"/>
      <c r="M280" s="611" t="s">
        <v>2597</v>
      </c>
      <c r="N280" s="611">
        <v>45</v>
      </c>
      <c r="O280" s="611"/>
      <c r="P280" s="79"/>
      <c r="Q280" s="79"/>
      <c r="R280" s="79"/>
      <c r="S280" s="79"/>
      <c r="T280" s="79"/>
      <c r="U280" s="79"/>
      <c r="V280" s="84"/>
      <c r="W280" s="79"/>
      <c r="X280" s="79"/>
      <c r="Y280" s="79"/>
      <c r="Z280" s="79"/>
      <c r="AA280" s="79"/>
      <c r="AB280" s="79"/>
      <c r="AC280" s="79"/>
      <c r="AD280" s="107"/>
      <c r="AE280" s="107"/>
      <c r="AF280" s="107"/>
      <c r="AG280" s="109"/>
      <c r="AH280" s="110"/>
      <c r="AI280" s="85"/>
      <c r="AJ280" s="85"/>
    </row>
    <row r="281" spans="1:46" ht="157.5" hidden="1">
      <c r="A281" s="84"/>
      <c r="B281" s="79"/>
      <c r="C281" s="79"/>
      <c r="D281" s="79"/>
      <c r="E281" s="79"/>
      <c r="F281" s="79"/>
      <c r="G281" s="79"/>
      <c r="H281" s="79"/>
      <c r="I281" s="79"/>
      <c r="J281" s="79">
        <v>2</v>
      </c>
      <c r="K281" s="623" t="s">
        <v>535</v>
      </c>
      <c r="L281" s="79"/>
      <c r="M281" s="611" t="s">
        <v>6535</v>
      </c>
      <c r="N281" s="611">
        <f>+J279+J280+J297+J307+J310+J314+J304</f>
        <v>19</v>
      </c>
      <c r="O281" s="611"/>
      <c r="P281" s="79"/>
      <c r="Q281" s="79"/>
      <c r="R281" s="79"/>
      <c r="S281" s="79"/>
      <c r="T281" s="79"/>
      <c r="U281" s="79"/>
      <c r="V281" s="84"/>
      <c r="W281" s="79"/>
      <c r="X281" s="79"/>
      <c r="Y281" s="79"/>
      <c r="Z281" s="79"/>
      <c r="AA281" s="79"/>
      <c r="AB281" s="79"/>
      <c r="AC281" s="79"/>
      <c r="AD281" s="107"/>
      <c r="AE281" s="107"/>
      <c r="AF281" s="107"/>
      <c r="AG281" s="109"/>
      <c r="AH281" s="110"/>
      <c r="AI281" s="85"/>
      <c r="AJ281" s="85"/>
    </row>
    <row r="282" spans="1:46" hidden="1">
      <c r="A282" s="84"/>
      <c r="B282" s="79"/>
      <c r="C282" s="79"/>
      <c r="D282" s="79"/>
      <c r="E282" s="79"/>
      <c r="F282" s="79"/>
      <c r="G282" s="79"/>
      <c r="H282" s="79"/>
      <c r="I282" s="79"/>
      <c r="J282" s="79">
        <v>2</v>
      </c>
      <c r="K282" s="624" t="s">
        <v>551</v>
      </c>
      <c r="L282" s="79"/>
      <c r="M282" s="611"/>
      <c r="N282" s="611"/>
      <c r="O282" s="611"/>
      <c r="P282" s="79"/>
      <c r="Q282" s="79"/>
      <c r="R282" s="79"/>
      <c r="S282" s="79"/>
      <c r="T282" s="79"/>
      <c r="U282" s="79"/>
      <c r="V282" s="84"/>
      <c r="W282" s="79"/>
      <c r="X282" s="79"/>
      <c r="Y282" s="79"/>
      <c r="Z282" s="79"/>
      <c r="AA282" s="79"/>
      <c r="AB282" s="79"/>
      <c r="AC282" s="79"/>
      <c r="AD282" s="107"/>
      <c r="AE282" s="107"/>
      <c r="AF282" s="107"/>
      <c r="AG282" s="109"/>
      <c r="AH282" s="110"/>
      <c r="AI282" s="85"/>
      <c r="AJ282" s="85"/>
    </row>
    <row r="283" spans="1:46" ht="141.75" hidden="1">
      <c r="A283" s="84"/>
      <c r="B283" s="79"/>
      <c r="C283" s="79"/>
      <c r="D283" s="79"/>
      <c r="E283" s="79"/>
      <c r="F283" s="79"/>
      <c r="G283" s="79"/>
      <c r="H283" s="79"/>
      <c r="I283" s="79"/>
      <c r="J283" s="79">
        <v>2</v>
      </c>
      <c r="K283" s="625" t="s">
        <v>459</v>
      </c>
      <c r="L283" s="79"/>
      <c r="M283" s="611" t="s">
        <v>6536</v>
      </c>
      <c r="N283" s="611">
        <f>+J293+J295+J296+J301+J309</f>
        <v>22</v>
      </c>
      <c r="O283" s="611"/>
      <c r="P283" s="79"/>
      <c r="Q283" s="79"/>
      <c r="R283" s="79"/>
      <c r="S283" s="79"/>
      <c r="T283" s="79"/>
      <c r="U283" s="79"/>
      <c r="V283" s="84"/>
      <c r="W283" s="79"/>
      <c r="X283" s="79"/>
      <c r="Y283" s="79"/>
      <c r="Z283" s="79"/>
      <c r="AA283" s="79"/>
      <c r="AB283" s="79"/>
      <c r="AC283" s="79"/>
      <c r="AD283" s="107"/>
      <c r="AE283" s="107"/>
      <c r="AF283" s="107"/>
      <c r="AG283" s="109"/>
      <c r="AH283" s="110"/>
      <c r="AI283" s="85"/>
      <c r="AJ283" s="85"/>
    </row>
    <row r="284" spans="1:46" hidden="1">
      <c r="A284" s="84"/>
      <c r="B284" s="79"/>
      <c r="C284" s="79"/>
      <c r="D284" s="79"/>
      <c r="E284" s="79"/>
      <c r="F284" s="79"/>
      <c r="G284" s="79"/>
      <c r="H284" s="79"/>
      <c r="I284" s="79"/>
      <c r="J284" s="79">
        <v>2</v>
      </c>
      <c r="K284" s="624" t="s">
        <v>558</v>
      </c>
      <c r="L284" s="79"/>
      <c r="M284" s="611"/>
      <c r="N284" s="611"/>
      <c r="O284" s="611"/>
      <c r="P284" s="79"/>
      <c r="Q284" s="79"/>
      <c r="R284" s="79"/>
      <c r="S284" s="79"/>
      <c r="T284" s="79"/>
      <c r="U284" s="79"/>
      <c r="V284" s="84"/>
      <c r="W284" s="79"/>
      <c r="X284" s="79"/>
      <c r="Y284" s="79"/>
      <c r="Z284" s="79"/>
      <c r="AA284" s="79"/>
      <c r="AB284" s="79"/>
      <c r="AC284" s="79"/>
      <c r="AD284" s="107"/>
      <c r="AE284" s="107"/>
      <c r="AF284" s="107"/>
      <c r="AG284" s="109"/>
      <c r="AH284" s="110"/>
      <c r="AI284" s="85"/>
      <c r="AJ284" s="85"/>
    </row>
    <row r="285" spans="1:46" ht="173.25" hidden="1">
      <c r="A285" s="84"/>
      <c r="B285" s="79"/>
      <c r="C285" s="79"/>
      <c r="D285" s="79"/>
      <c r="E285" s="79"/>
      <c r="F285" s="79"/>
      <c r="G285" s="79"/>
      <c r="H285" s="79"/>
      <c r="I285" s="79"/>
      <c r="J285" s="79">
        <v>1</v>
      </c>
      <c r="K285" s="623" t="s">
        <v>730</v>
      </c>
      <c r="L285" s="79"/>
      <c r="M285" s="626" t="s">
        <v>6537</v>
      </c>
      <c r="N285" s="611">
        <f>+J294+J298+J302+J305+J306+J308+J311+J288</f>
        <v>39</v>
      </c>
      <c r="O285" s="611"/>
      <c r="P285" s="79"/>
      <c r="Q285" s="79"/>
      <c r="R285" s="79"/>
      <c r="S285" s="79"/>
      <c r="T285" s="79"/>
      <c r="U285" s="79"/>
      <c r="V285" s="84"/>
      <c r="W285" s="79"/>
      <c r="X285" s="79"/>
      <c r="Y285" s="79"/>
      <c r="Z285" s="79"/>
      <c r="AA285" s="79"/>
      <c r="AB285" s="79"/>
      <c r="AC285" s="79"/>
      <c r="AD285" s="107"/>
      <c r="AE285" s="107"/>
      <c r="AF285" s="107"/>
      <c r="AG285" s="109"/>
      <c r="AH285" s="110"/>
      <c r="AI285" s="85"/>
      <c r="AJ285" s="85"/>
    </row>
    <row r="286" spans="1:46" ht="78.75" hidden="1">
      <c r="A286" s="84"/>
      <c r="B286" s="79"/>
      <c r="C286" s="79"/>
      <c r="D286" s="79"/>
      <c r="E286" s="79"/>
      <c r="F286" s="79"/>
      <c r="G286" s="79"/>
      <c r="H286" s="79"/>
      <c r="I286" s="79"/>
      <c r="J286" s="79">
        <v>4</v>
      </c>
      <c r="K286" s="623" t="s">
        <v>565</v>
      </c>
      <c r="L286" s="79"/>
      <c r="M286" s="627" t="s">
        <v>6538</v>
      </c>
      <c r="N286" s="611">
        <f>+J282+J284</f>
        <v>4</v>
      </c>
      <c r="O286" s="611"/>
      <c r="P286" s="79"/>
      <c r="Q286" s="79"/>
      <c r="R286" s="79"/>
      <c r="S286" s="79"/>
      <c r="T286" s="79"/>
      <c r="U286" s="79"/>
      <c r="V286" s="84"/>
      <c r="W286" s="79"/>
      <c r="X286" s="79"/>
      <c r="Y286" s="79"/>
      <c r="Z286" s="79"/>
      <c r="AA286" s="79"/>
      <c r="AB286" s="79"/>
      <c r="AC286" s="79"/>
      <c r="AD286" s="107"/>
      <c r="AE286" s="107"/>
      <c r="AF286" s="107"/>
      <c r="AG286" s="109"/>
      <c r="AH286" s="110"/>
      <c r="AI286" s="85"/>
      <c r="AJ286" s="85"/>
    </row>
    <row r="287" spans="1:46" ht="94.5" hidden="1">
      <c r="A287" s="84"/>
      <c r="B287" s="79"/>
      <c r="C287" s="79"/>
      <c r="D287" s="79"/>
      <c r="E287" s="79"/>
      <c r="F287" s="79"/>
      <c r="G287" s="79"/>
      <c r="H287" s="79"/>
      <c r="I287" s="79"/>
      <c r="J287" s="79">
        <v>1</v>
      </c>
      <c r="K287" s="628" t="s">
        <v>851</v>
      </c>
      <c r="L287" s="79"/>
      <c r="M287" s="629" t="s">
        <v>6539</v>
      </c>
      <c r="N287" s="611">
        <f>+J287+J289+J292</f>
        <v>3</v>
      </c>
      <c r="O287" s="611"/>
      <c r="P287" s="79"/>
      <c r="Q287" s="79"/>
      <c r="R287" s="79"/>
      <c r="S287" s="79"/>
      <c r="T287" s="79"/>
      <c r="U287" s="79"/>
      <c r="V287" s="84"/>
      <c r="W287" s="79"/>
      <c r="X287" s="79"/>
      <c r="Y287" s="79"/>
      <c r="Z287" s="79"/>
      <c r="AA287" s="79"/>
      <c r="AB287" s="79"/>
      <c r="AC287" s="79"/>
      <c r="AD287" s="107"/>
      <c r="AE287" s="107"/>
      <c r="AF287" s="107"/>
      <c r="AG287" s="109"/>
      <c r="AH287" s="110"/>
      <c r="AI287" s="85"/>
      <c r="AJ287" s="85"/>
    </row>
    <row r="288" spans="1:46" ht="126" hidden="1">
      <c r="A288" s="84"/>
      <c r="B288" s="79"/>
      <c r="C288" s="79"/>
      <c r="D288" s="79"/>
      <c r="E288" s="79"/>
      <c r="F288" s="79"/>
      <c r="G288" s="79"/>
      <c r="H288" s="79"/>
      <c r="I288" s="79"/>
      <c r="J288" s="79">
        <v>8</v>
      </c>
      <c r="K288" s="79" t="s">
        <v>397</v>
      </c>
      <c r="L288" s="79"/>
      <c r="M288" s="630" t="s">
        <v>6540</v>
      </c>
      <c r="N288" s="611">
        <f>+J283+J290+J303+J315</f>
        <v>8</v>
      </c>
      <c r="O288" s="611"/>
      <c r="P288" s="79"/>
      <c r="Q288" s="79"/>
      <c r="R288" s="79"/>
      <c r="S288" s="79"/>
      <c r="T288" s="79"/>
      <c r="U288" s="79"/>
      <c r="V288" s="84"/>
      <c r="W288" s="79"/>
      <c r="X288" s="79"/>
      <c r="Y288" s="79"/>
      <c r="Z288" s="79"/>
      <c r="AA288" s="79"/>
      <c r="AB288" s="79"/>
      <c r="AC288" s="79"/>
      <c r="AD288" s="107"/>
      <c r="AE288" s="107"/>
      <c r="AF288" s="107"/>
      <c r="AG288" s="109"/>
      <c r="AH288" s="110"/>
      <c r="AI288" s="85"/>
      <c r="AJ288" s="85"/>
    </row>
    <row r="289" spans="1:36" s="62" customFormat="1" ht="173.25" hidden="1">
      <c r="A289" s="84"/>
      <c r="B289" s="79"/>
      <c r="C289" s="79"/>
      <c r="D289" s="79"/>
      <c r="E289" s="79"/>
      <c r="F289" s="79"/>
      <c r="G289" s="79"/>
      <c r="H289" s="79"/>
      <c r="I289" s="79"/>
      <c r="J289" s="79">
        <v>1</v>
      </c>
      <c r="K289" s="628" t="s">
        <v>852</v>
      </c>
      <c r="L289" s="79"/>
      <c r="M289" s="631" t="s">
        <v>6541</v>
      </c>
      <c r="N289" s="611">
        <f>+J281+J285+J286+J291+J299+J300+J312+J313</f>
        <v>13</v>
      </c>
      <c r="O289" s="611"/>
      <c r="P289" s="79"/>
      <c r="Q289" s="79"/>
      <c r="R289" s="79"/>
      <c r="S289" s="79"/>
      <c r="T289" s="79"/>
      <c r="U289" s="79"/>
      <c r="V289" s="84"/>
      <c r="W289" s="79"/>
      <c r="X289" s="79"/>
      <c r="Y289" s="79"/>
      <c r="Z289" s="79"/>
      <c r="AA289" s="79"/>
      <c r="AB289" s="79"/>
      <c r="AC289" s="79"/>
      <c r="AD289" s="107"/>
      <c r="AE289" s="107"/>
      <c r="AF289" s="107"/>
      <c r="AG289" s="109"/>
      <c r="AH289" s="110"/>
      <c r="AI289" s="85"/>
      <c r="AJ289" s="85"/>
    </row>
    <row r="290" spans="1:36" s="62" customFormat="1" hidden="1">
      <c r="A290" s="84"/>
      <c r="B290" s="79"/>
      <c r="C290" s="79"/>
      <c r="D290" s="79"/>
      <c r="E290" s="79"/>
      <c r="F290" s="79"/>
      <c r="G290" s="79"/>
      <c r="H290" s="79"/>
      <c r="I290" s="79"/>
      <c r="J290" s="79">
        <v>3</v>
      </c>
      <c r="K290" s="625" t="s">
        <v>466</v>
      </c>
      <c r="L290" s="79"/>
      <c r="M290" s="611"/>
      <c r="N290" s="611">
        <f>SUBTOTAL(9,N279:N289)</f>
        <v>216</v>
      </c>
      <c r="O290" s="611"/>
      <c r="P290" s="79"/>
      <c r="Q290" s="79"/>
      <c r="R290" s="79"/>
      <c r="S290" s="79"/>
      <c r="T290" s="79"/>
      <c r="U290" s="79"/>
      <c r="V290" s="84"/>
      <c r="W290" s="79"/>
      <c r="X290" s="79"/>
      <c r="Y290" s="79"/>
      <c r="Z290" s="79"/>
      <c r="AA290" s="79"/>
      <c r="AB290" s="79"/>
      <c r="AC290" s="79"/>
      <c r="AD290" s="107"/>
      <c r="AE290" s="107"/>
      <c r="AF290" s="107"/>
      <c r="AG290" s="109"/>
      <c r="AH290" s="110"/>
      <c r="AI290" s="85"/>
      <c r="AJ290" s="85"/>
    </row>
    <row r="291" spans="1:36" s="62" customFormat="1" hidden="1">
      <c r="A291" s="84"/>
      <c r="B291" s="79"/>
      <c r="C291" s="79"/>
      <c r="D291" s="79"/>
      <c r="E291" s="79"/>
      <c r="F291" s="79"/>
      <c r="G291" s="79"/>
      <c r="H291" s="79"/>
      <c r="I291" s="79"/>
      <c r="J291" s="79">
        <v>1</v>
      </c>
      <c r="K291" s="623" t="s">
        <v>6542</v>
      </c>
      <c r="L291" s="79"/>
      <c r="M291" s="611"/>
      <c r="N291" s="611"/>
      <c r="O291" s="611"/>
      <c r="P291" s="79"/>
      <c r="Q291" s="79"/>
      <c r="R291" s="79"/>
      <c r="S291" s="79"/>
      <c r="T291" s="79"/>
      <c r="U291" s="79"/>
      <c r="V291" s="84"/>
      <c r="W291" s="79"/>
      <c r="X291" s="79"/>
      <c r="Y291" s="79"/>
      <c r="Z291" s="79"/>
      <c r="AA291" s="79"/>
      <c r="AB291" s="79"/>
      <c r="AC291" s="79"/>
      <c r="AD291" s="107"/>
      <c r="AE291" s="107"/>
      <c r="AF291" s="107"/>
      <c r="AG291" s="109"/>
      <c r="AH291" s="110"/>
      <c r="AI291" s="85"/>
      <c r="AJ291" s="85"/>
    </row>
    <row r="292" spans="1:36" s="62" customFormat="1" hidden="1">
      <c r="A292" s="84"/>
      <c r="B292" s="79"/>
      <c r="C292" s="79"/>
      <c r="D292" s="79"/>
      <c r="E292" s="79"/>
      <c r="F292" s="79"/>
      <c r="G292" s="79"/>
      <c r="H292" s="79"/>
      <c r="I292" s="79"/>
      <c r="J292" s="79">
        <v>1</v>
      </c>
      <c r="K292" s="628" t="s">
        <v>591</v>
      </c>
      <c r="L292" s="79"/>
      <c r="M292" s="611"/>
      <c r="N292" s="611"/>
      <c r="O292" s="611"/>
      <c r="P292" s="79"/>
      <c r="Q292" s="79"/>
      <c r="R292" s="79"/>
      <c r="S292" s="79"/>
      <c r="T292" s="79"/>
      <c r="U292" s="79"/>
      <c r="V292" s="84"/>
      <c r="W292" s="79"/>
      <c r="X292" s="79"/>
      <c r="Y292" s="79"/>
      <c r="Z292" s="79"/>
      <c r="AA292" s="79"/>
      <c r="AB292" s="79"/>
      <c r="AC292" s="79"/>
      <c r="AD292" s="107"/>
      <c r="AE292" s="107"/>
      <c r="AF292" s="107"/>
      <c r="AG292" s="109"/>
      <c r="AH292" s="110"/>
      <c r="AI292" s="85"/>
      <c r="AJ292" s="85"/>
    </row>
    <row r="293" spans="1:36" s="62" customFormat="1" hidden="1">
      <c r="A293" s="84"/>
      <c r="B293" s="79"/>
      <c r="C293" s="79"/>
      <c r="D293" s="79"/>
      <c r="E293" s="79"/>
      <c r="F293" s="79"/>
      <c r="G293" s="79"/>
      <c r="H293" s="79"/>
      <c r="I293" s="79"/>
      <c r="J293" s="79">
        <v>1</v>
      </c>
      <c r="K293" s="632" t="s">
        <v>6543</v>
      </c>
      <c r="L293" s="79"/>
      <c r="M293" s="611"/>
      <c r="N293" s="611"/>
      <c r="O293" s="611"/>
      <c r="P293" s="79"/>
      <c r="Q293" s="79"/>
      <c r="R293" s="79"/>
      <c r="S293" s="79"/>
      <c r="T293" s="79"/>
      <c r="U293" s="79"/>
      <c r="V293" s="84"/>
      <c r="W293" s="79"/>
      <c r="X293" s="79"/>
      <c r="Y293" s="79"/>
      <c r="Z293" s="79"/>
      <c r="AA293" s="79"/>
      <c r="AB293" s="79"/>
      <c r="AC293" s="79"/>
      <c r="AD293" s="107"/>
      <c r="AE293" s="107"/>
      <c r="AF293" s="107"/>
      <c r="AG293" s="109"/>
      <c r="AH293" s="110"/>
      <c r="AI293" s="85"/>
      <c r="AJ293" s="85"/>
    </row>
    <row r="294" spans="1:36" s="62" customFormat="1" hidden="1">
      <c r="A294" s="84"/>
      <c r="B294" s="79"/>
      <c r="C294" s="79"/>
      <c r="D294" s="79"/>
      <c r="E294" s="79"/>
      <c r="F294" s="79"/>
      <c r="G294" s="79"/>
      <c r="H294" s="79"/>
      <c r="I294" s="79"/>
      <c r="J294" s="79">
        <v>5</v>
      </c>
      <c r="K294" s="633" t="s">
        <v>275</v>
      </c>
      <c r="L294" s="79"/>
      <c r="M294" s="611"/>
      <c r="N294" s="611"/>
      <c r="O294" s="611"/>
      <c r="P294" s="79"/>
      <c r="Q294" s="79"/>
      <c r="R294" s="79"/>
      <c r="S294" s="79"/>
      <c r="T294" s="79"/>
      <c r="U294" s="79"/>
      <c r="V294" s="84"/>
      <c r="W294" s="79"/>
      <c r="X294" s="79"/>
      <c r="Y294" s="79"/>
      <c r="Z294" s="79"/>
      <c r="AA294" s="79"/>
      <c r="AB294" s="79"/>
      <c r="AC294" s="79"/>
      <c r="AD294" s="107"/>
      <c r="AE294" s="107"/>
      <c r="AF294" s="107"/>
      <c r="AG294" s="109"/>
      <c r="AH294" s="110"/>
      <c r="AI294" s="85"/>
      <c r="AJ294" s="85"/>
    </row>
    <row r="295" spans="1:36" s="62" customFormat="1" hidden="1">
      <c r="A295" s="84"/>
      <c r="B295" s="79"/>
      <c r="C295" s="79"/>
      <c r="D295" s="79"/>
      <c r="E295" s="79"/>
      <c r="F295" s="79"/>
      <c r="G295" s="79"/>
      <c r="H295" s="79"/>
      <c r="I295" s="79"/>
      <c r="J295" s="79">
        <v>3</v>
      </c>
      <c r="K295" s="632" t="s">
        <v>6544</v>
      </c>
      <c r="L295" s="79"/>
      <c r="M295" s="611"/>
      <c r="N295" s="611"/>
      <c r="O295" s="611"/>
      <c r="P295" s="79"/>
      <c r="Q295" s="79"/>
      <c r="R295" s="79"/>
      <c r="S295" s="79"/>
      <c r="T295" s="79"/>
      <c r="U295" s="79"/>
      <c r="V295" s="84"/>
      <c r="W295" s="79"/>
      <c r="X295" s="79"/>
      <c r="Y295" s="79"/>
      <c r="Z295" s="79"/>
      <c r="AA295" s="79"/>
      <c r="AB295" s="79"/>
      <c r="AC295" s="79"/>
      <c r="AD295" s="107"/>
      <c r="AE295" s="107"/>
      <c r="AF295" s="107"/>
      <c r="AG295" s="109"/>
      <c r="AH295" s="110"/>
      <c r="AI295" s="85"/>
      <c r="AJ295" s="85"/>
    </row>
    <row r="296" spans="1:36" s="62" customFormat="1" hidden="1">
      <c r="A296" s="84"/>
      <c r="B296" s="79"/>
      <c r="C296" s="79"/>
      <c r="D296" s="79"/>
      <c r="E296" s="79"/>
      <c r="F296" s="79"/>
      <c r="G296" s="79"/>
      <c r="H296" s="79"/>
      <c r="I296" s="79"/>
      <c r="J296" s="79">
        <v>9</v>
      </c>
      <c r="K296" s="632" t="s">
        <v>6545</v>
      </c>
      <c r="L296" s="79"/>
      <c r="M296" s="611"/>
      <c r="N296" s="611"/>
      <c r="O296" s="611"/>
      <c r="P296" s="79"/>
      <c r="Q296" s="79"/>
      <c r="R296" s="79"/>
      <c r="S296" s="79"/>
      <c r="T296" s="79"/>
      <c r="U296" s="79"/>
      <c r="V296" s="84"/>
      <c r="W296" s="79"/>
      <c r="X296" s="79"/>
      <c r="Y296" s="79"/>
      <c r="Z296" s="79"/>
      <c r="AA296" s="79"/>
      <c r="AB296" s="79"/>
      <c r="AC296" s="79"/>
      <c r="AD296" s="107"/>
      <c r="AE296" s="107"/>
      <c r="AF296" s="107"/>
      <c r="AG296" s="109"/>
      <c r="AH296" s="110"/>
      <c r="AI296" s="85"/>
      <c r="AJ296" s="85"/>
    </row>
    <row r="297" spans="1:36" s="62" customFormat="1" hidden="1">
      <c r="A297" s="84"/>
      <c r="B297" s="79"/>
      <c r="C297" s="79"/>
      <c r="D297" s="79"/>
      <c r="E297" s="79"/>
      <c r="F297" s="79"/>
      <c r="G297" s="79"/>
      <c r="H297" s="79"/>
      <c r="I297" s="79"/>
      <c r="J297" s="79">
        <v>2</v>
      </c>
      <c r="K297" s="622" t="s">
        <v>169</v>
      </c>
      <c r="L297" s="79"/>
      <c r="M297" s="611"/>
      <c r="N297" s="611"/>
      <c r="O297" s="611"/>
      <c r="P297" s="79"/>
      <c r="Q297" s="79"/>
      <c r="R297" s="79"/>
      <c r="S297" s="79"/>
      <c r="T297" s="79"/>
      <c r="U297" s="79"/>
      <c r="V297" s="84"/>
      <c r="W297" s="79"/>
      <c r="X297" s="79"/>
      <c r="Y297" s="79"/>
      <c r="Z297" s="79"/>
      <c r="AA297" s="79"/>
      <c r="AB297" s="79"/>
      <c r="AC297" s="79"/>
      <c r="AD297" s="107"/>
      <c r="AE297" s="107"/>
      <c r="AF297" s="107"/>
      <c r="AG297" s="109"/>
      <c r="AH297" s="110"/>
      <c r="AI297" s="85"/>
      <c r="AJ297" s="85"/>
    </row>
    <row r="298" spans="1:36" s="62" customFormat="1" hidden="1">
      <c r="A298" s="84"/>
      <c r="B298" s="79"/>
      <c r="C298" s="79"/>
      <c r="D298" s="79"/>
      <c r="E298" s="79"/>
      <c r="F298" s="79"/>
      <c r="G298" s="79"/>
      <c r="H298" s="79"/>
      <c r="I298" s="79"/>
      <c r="J298" s="79">
        <v>6</v>
      </c>
      <c r="K298" s="633" t="s">
        <v>389</v>
      </c>
      <c r="L298" s="79"/>
      <c r="M298" s="611"/>
      <c r="N298" s="611"/>
      <c r="O298" s="611"/>
      <c r="P298" s="79"/>
      <c r="Q298" s="79"/>
      <c r="R298" s="79"/>
      <c r="S298" s="79"/>
      <c r="T298" s="79"/>
      <c r="U298" s="79"/>
      <c r="V298" s="84"/>
      <c r="W298" s="79"/>
      <c r="X298" s="79"/>
      <c r="Y298" s="79"/>
      <c r="Z298" s="79"/>
      <c r="AA298" s="79"/>
      <c r="AB298" s="79"/>
      <c r="AC298" s="79"/>
      <c r="AD298" s="107"/>
      <c r="AE298" s="107"/>
      <c r="AF298" s="107"/>
      <c r="AG298" s="109"/>
      <c r="AH298" s="110"/>
      <c r="AI298" s="85"/>
      <c r="AJ298" s="85"/>
    </row>
    <row r="299" spans="1:36" s="62" customFormat="1" hidden="1">
      <c r="A299" s="84"/>
      <c r="B299" s="79"/>
      <c r="C299" s="79"/>
      <c r="D299" s="79"/>
      <c r="E299" s="79"/>
      <c r="F299" s="79"/>
      <c r="G299" s="79"/>
      <c r="H299" s="79"/>
      <c r="I299" s="79"/>
      <c r="J299" s="79">
        <v>1</v>
      </c>
      <c r="K299" s="623" t="s">
        <v>602</v>
      </c>
      <c r="L299" s="79"/>
      <c r="M299" s="611"/>
      <c r="N299" s="611"/>
      <c r="O299" s="611"/>
      <c r="P299" s="79"/>
      <c r="Q299" s="79"/>
      <c r="R299" s="79"/>
      <c r="S299" s="79"/>
      <c r="T299" s="79"/>
      <c r="U299" s="79"/>
      <c r="V299" s="84"/>
      <c r="W299" s="79"/>
      <c r="X299" s="79"/>
      <c r="Y299" s="79"/>
      <c r="Z299" s="79"/>
      <c r="AA299" s="79"/>
      <c r="AB299" s="79"/>
      <c r="AC299" s="79"/>
      <c r="AD299" s="107"/>
      <c r="AE299" s="107"/>
      <c r="AF299" s="107"/>
      <c r="AG299" s="109"/>
      <c r="AH299" s="110"/>
      <c r="AI299" s="85"/>
      <c r="AJ299" s="85"/>
    </row>
    <row r="300" spans="1:36" s="62" customFormat="1" hidden="1">
      <c r="A300" s="84"/>
      <c r="B300" s="79"/>
      <c r="C300" s="79"/>
      <c r="D300" s="79"/>
      <c r="E300" s="79"/>
      <c r="F300" s="79"/>
      <c r="G300" s="79"/>
      <c r="H300" s="79"/>
      <c r="I300" s="79"/>
      <c r="J300" s="79">
        <v>2</v>
      </c>
      <c r="K300" s="623" t="s">
        <v>546</v>
      </c>
      <c r="L300" s="79"/>
      <c r="M300" s="611"/>
      <c r="N300" s="611"/>
      <c r="O300" s="611"/>
      <c r="P300" s="79"/>
      <c r="Q300" s="79"/>
      <c r="R300" s="79"/>
      <c r="S300" s="79"/>
      <c r="T300" s="79"/>
      <c r="U300" s="79"/>
      <c r="V300" s="84"/>
      <c r="W300" s="79"/>
      <c r="X300" s="79"/>
      <c r="Y300" s="79"/>
      <c r="Z300" s="79"/>
      <c r="AA300" s="79"/>
      <c r="AB300" s="79"/>
      <c r="AC300" s="79"/>
      <c r="AD300" s="107"/>
      <c r="AE300" s="107"/>
      <c r="AF300" s="107"/>
      <c r="AG300" s="109"/>
      <c r="AH300" s="110"/>
      <c r="AI300" s="85"/>
      <c r="AJ300" s="85"/>
    </row>
    <row r="301" spans="1:36" s="62" customFormat="1" hidden="1">
      <c r="A301" s="84"/>
      <c r="B301" s="79"/>
      <c r="C301" s="79"/>
      <c r="D301" s="79"/>
      <c r="E301" s="79"/>
      <c r="F301" s="79"/>
      <c r="G301" s="79"/>
      <c r="H301" s="79"/>
      <c r="I301" s="79"/>
      <c r="J301" s="79">
        <v>5</v>
      </c>
      <c r="K301" s="632" t="s">
        <v>266</v>
      </c>
      <c r="L301" s="79"/>
      <c r="M301" s="611"/>
      <c r="N301" s="611"/>
      <c r="O301" s="611"/>
      <c r="P301" s="79"/>
      <c r="Q301" s="79"/>
      <c r="R301" s="79"/>
      <c r="S301" s="79"/>
      <c r="T301" s="79"/>
      <c r="U301" s="79"/>
      <c r="V301" s="84"/>
      <c r="W301" s="79"/>
      <c r="X301" s="79"/>
      <c r="Y301" s="79"/>
      <c r="Z301" s="79"/>
      <c r="AA301" s="79"/>
      <c r="AB301" s="79"/>
      <c r="AC301" s="79"/>
      <c r="AD301" s="107"/>
      <c r="AE301" s="107"/>
      <c r="AF301" s="107"/>
      <c r="AG301" s="109"/>
      <c r="AH301" s="110"/>
      <c r="AI301" s="85"/>
      <c r="AJ301" s="85"/>
    </row>
    <row r="302" spans="1:36" s="62" customFormat="1" hidden="1">
      <c r="A302" s="84"/>
      <c r="B302" s="79"/>
      <c r="C302" s="79"/>
      <c r="D302" s="79"/>
      <c r="E302" s="79"/>
      <c r="F302" s="79"/>
      <c r="G302" s="79"/>
      <c r="H302" s="79"/>
      <c r="I302" s="79"/>
      <c r="J302" s="79">
        <v>6</v>
      </c>
      <c r="K302" s="633" t="s">
        <v>248</v>
      </c>
      <c r="L302" s="79"/>
      <c r="M302" s="611"/>
      <c r="N302" s="611"/>
      <c r="O302" s="611"/>
      <c r="P302" s="79"/>
      <c r="Q302" s="79"/>
      <c r="R302" s="79"/>
      <c r="S302" s="79"/>
      <c r="T302" s="79"/>
      <c r="U302" s="79"/>
      <c r="V302" s="84"/>
      <c r="W302" s="79"/>
      <c r="X302" s="79"/>
      <c r="Y302" s="79"/>
      <c r="Z302" s="79"/>
      <c r="AA302" s="79"/>
      <c r="AB302" s="79"/>
      <c r="AC302" s="79"/>
      <c r="AD302" s="107"/>
      <c r="AE302" s="107"/>
      <c r="AF302" s="107"/>
      <c r="AG302" s="109"/>
      <c r="AH302" s="110"/>
      <c r="AI302" s="85"/>
      <c r="AJ302" s="85"/>
    </row>
    <row r="303" spans="1:36" s="62" customFormat="1" hidden="1">
      <c r="A303" s="84"/>
      <c r="B303" s="79"/>
      <c r="C303" s="79"/>
      <c r="D303" s="79"/>
      <c r="E303" s="79"/>
      <c r="F303" s="79"/>
      <c r="G303" s="79"/>
      <c r="H303" s="79"/>
      <c r="I303" s="79"/>
      <c r="J303" s="79">
        <v>2</v>
      </c>
      <c r="K303" s="625" t="s">
        <v>6546</v>
      </c>
      <c r="L303" s="79"/>
      <c r="M303" s="611"/>
      <c r="N303" s="611"/>
      <c r="O303" s="611"/>
      <c r="P303" s="79"/>
      <c r="Q303" s="79"/>
      <c r="R303" s="79"/>
      <c r="S303" s="79"/>
      <c r="T303" s="79"/>
      <c r="U303" s="79"/>
      <c r="V303" s="84"/>
      <c r="W303" s="79"/>
      <c r="X303" s="79"/>
      <c r="Y303" s="79"/>
      <c r="Z303" s="79"/>
      <c r="AA303" s="79"/>
      <c r="AB303" s="79"/>
      <c r="AC303" s="79"/>
      <c r="AD303" s="107"/>
      <c r="AE303" s="107"/>
      <c r="AF303" s="107"/>
      <c r="AG303" s="109"/>
      <c r="AH303" s="110"/>
      <c r="AI303" s="85"/>
      <c r="AJ303" s="85"/>
    </row>
    <row r="304" spans="1:36" s="62" customFormat="1" hidden="1">
      <c r="A304" s="84"/>
      <c r="B304" s="79"/>
      <c r="C304" s="79"/>
      <c r="D304" s="79"/>
      <c r="E304" s="79"/>
      <c r="F304" s="79"/>
      <c r="G304" s="79"/>
      <c r="H304" s="79"/>
      <c r="I304" s="79"/>
      <c r="J304" s="79">
        <v>2</v>
      </c>
      <c r="K304" s="622" t="s">
        <v>6547</v>
      </c>
      <c r="L304" s="79"/>
      <c r="M304" s="611"/>
      <c r="N304" s="611"/>
      <c r="O304" s="611"/>
      <c r="P304" s="79"/>
      <c r="Q304" s="79"/>
      <c r="R304" s="79"/>
      <c r="S304" s="79"/>
      <c r="T304" s="79"/>
      <c r="U304" s="79"/>
      <c r="V304" s="84"/>
      <c r="W304" s="79"/>
      <c r="X304" s="79"/>
      <c r="Y304" s="79"/>
      <c r="Z304" s="79"/>
      <c r="AA304" s="79"/>
      <c r="AB304" s="79"/>
      <c r="AC304" s="79"/>
      <c r="AD304" s="107"/>
      <c r="AE304" s="107"/>
      <c r="AF304" s="107"/>
      <c r="AG304" s="109"/>
      <c r="AH304" s="110"/>
      <c r="AI304" s="85"/>
      <c r="AJ304" s="85"/>
    </row>
    <row r="305" spans="1:36" s="62" customFormat="1" hidden="1">
      <c r="A305" s="84"/>
      <c r="B305" s="79"/>
      <c r="C305" s="79"/>
      <c r="D305" s="79"/>
      <c r="E305" s="79"/>
      <c r="F305" s="79"/>
      <c r="G305" s="79"/>
      <c r="H305" s="79"/>
      <c r="I305" s="79"/>
      <c r="J305" s="79">
        <v>4</v>
      </c>
      <c r="K305" s="633" t="s">
        <v>6548</v>
      </c>
      <c r="L305" s="79"/>
      <c r="M305" s="611"/>
      <c r="N305" s="611"/>
      <c r="O305" s="611"/>
      <c r="P305" s="79"/>
      <c r="Q305" s="79"/>
      <c r="R305" s="79"/>
      <c r="S305" s="79"/>
      <c r="T305" s="79"/>
      <c r="U305" s="79"/>
      <c r="V305" s="84"/>
      <c r="W305" s="79"/>
      <c r="X305" s="79"/>
      <c r="Y305" s="79"/>
      <c r="Z305" s="79"/>
      <c r="AA305" s="79"/>
      <c r="AB305" s="79"/>
      <c r="AC305" s="79"/>
      <c r="AD305" s="107"/>
      <c r="AE305" s="107"/>
      <c r="AF305" s="107"/>
      <c r="AG305" s="109"/>
      <c r="AH305" s="110"/>
      <c r="AI305" s="85"/>
      <c r="AJ305" s="85"/>
    </row>
    <row r="306" spans="1:36" s="62" customFormat="1" hidden="1">
      <c r="A306" s="84"/>
      <c r="B306" s="79"/>
      <c r="C306" s="79"/>
      <c r="D306" s="79"/>
      <c r="E306" s="79"/>
      <c r="F306" s="79"/>
      <c r="G306" s="79"/>
      <c r="H306" s="79"/>
      <c r="I306" s="79"/>
      <c r="J306" s="79">
        <v>1</v>
      </c>
      <c r="K306" s="633" t="s">
        <v>6549</v>
      </c>
      <c r="L306" s="79"/>
      <c r="M306" s="611"/>
      <c r="N306" s="611"/>
      <c r="O306" s="611"/>
      <c r="P306" s="79"/>
      <c r="Q306" s="79"/>
      <c r="R306" s="79"/>
      <c r="S306" s="79"/>
      <c r="T306" s="79"/>
      <c r="U306" s="79"/>
      <c r="V306" s="84"/>
      <c r="W306" s="79"/>
      <c r="X306" s="79"/>
      <c r="Y306" s="79"/>
      <c r="Z306" s="79"/>
      <c r="AA306" s="79"/>
      <c r="AB306" s="79"/>
      <c r="AC306" s="79"/>
      <c r="AD306" s="107"/>
      <c r="AE306" s="107"/>
      <c r="AF306" s="107"/>
      <c r="AG306" s="109"/>
      <c r="AH306" s="110"/>
      <c r="AI306" s="85"/>
      <c r="AJ306" s="85"/>
    </row>
    <row r="307" spans="1:36" s="62" customFormat="1" hidden="1">
      <c r="A307" s="84"/>
      <c r="B307" s="79"/>
      <c r="C307" s="79"/>
      <c r="D307" s="79"/>
      <c r="E307" s="79"/>
      <c r="F307" s="79"/>
      <c r="G307" s="79"/>
      <c r="H307" s="79"/>
      <c r="I307" s="79"/>
      <c r="J307" s="79">
        <v>4</v>
      </c>
      <c r="K307" s="622" t="s">
        <v>6550</v>
      </c>
      <c r="L307" s="79"/>
      <c r="M307" s="611"/>
      <c r="N307" s="611"/>
      <c r="O307" s="611"/>
      <c r="P307" s="79"/>
      <c r="Q307" s="79"/>
      <c r="R307" s="79"/>
      <c r="S307" s="79"/>
      <c r="T307" s="79"/>
      <c r="U307" s="79"/>
      <c r="V307" s="84"/>
      <c r="W307" s="79"/>
      <c r="X307" s="79"/>
      <c r="Y307" s="79"/>
      <c r="Z307" s="79"/>
      <c r="AA307" s="79"/>
      <c r="AB307" s="79"/>
      <c r="AC307" s="79"/>
      <c r="AD307" s="107"/>
      <c r="AE307" s="107"/>
      <c r="AF307" s="107"/>
      <c r="AG307" s="109"/>
      <c r="AH307" s="110"/>
      <c r="AI307" s="85"/>
      <c r="AJ307" s="85"/>
    </row>
    <row r="308" spans="1:36" s="62" customFormat="1" hidden="1">
      <c r="A308" s="84"/>
      <c r="B308" s="79"/>
      <c r="C308" s="79"/>
      <c r="D308" s="79"/>
      <c r="E308" s="79"/>
      <c r="F308" s="79"/>
      <c r="G308" s="79"/>
      <c r="H308" s="79"/>
      <c r="I308" s="79"/>
      <c r="J308" s="79">
        <v>2</v>
      </c>
      <c r="K308" s="633" t="s">
        <v>6551</v>
      </c>
      <c r="L308" s="79"/>
      <c r="M308" s="611"/>
      <c r="N308" s="611"/>
      <c r="O308" s="611"/>
      <c r="P308" s="79"/>
      <c r="Q308" s="79"/>
      <c r="R308" s="79"/>
      <c r="S308" s="79"/>
      <c r="T308" s="79"/>
      <c r="U308" s="79"/>
      <c r="V308" s="84"/>
      <c r="W308" s="79"/>
      <c r="X308" s="79"/>
      <c r="Y308" s="79"/>
      <c r="Z308" s="79"/>
      <c r="AA308" s="79"/>
      <c r="AB308" s="79"/>
      <c r="AC308" s="79"/>
      <c r="AD308" s="107"/>
      <c r="AE308" s="107"/>
      <c r="AF308" s="107"/>
      <c r="AG308" s="109"/>
      <c r="AH308" s="110"/>
      <c r="AI308" s="85"/>
      <c r="AJ308" s="85"/>
    </row>
    <row r="309" spans="1:36" s="62" customFormat="1" hidden="1">
      <c r="A309" s="84"/>
      <c r="B309" s="79"/>
      <c r="C309" s="79"/>
      <c r="D309" s="79"/>
      <c r="E309" s="79"/>
      <c r="F309" s="79"/>
      <c r="G309" s="79"/>
      <c r="H309" s="79"/>
      <c r="I309" s="79"/>
      <c r="J309" s="79">
        <v>4</v>
      </c>
      <c r="K309" s="632" t="s">
        <v>301</v>
      </c>
      <c r="L309" s="79"/>
      <c r="M309" s="611"/>
      <c r="N309" s="611"/>
      <c r="O309" s="611"/>
      <c r="P309" s="79"/>
      <c r="Q309" s="79"/>
      <c r="R309" s="79"/>
      <c r="S309" s="79"/>
      <c r="T309" s="79"/>
      <c r="U309" s="79"/>
      <c r="V309" s="84"/>
      <c r="W309" s="79"/>
      <c r="X309" s="79"/>
      <c r="Y309" s="79"/>
      <c r="Z309" s="79"/>
      <c r="AA309" s="79"/>
      <c r="AB309" s="79"/>
      <c r="AC309" s="79"/>
      <c r="AD309" s="107"/>
      <c r="AE309" s="107"/>
      <c r="AF309" s="107"/>
      <c r="AG309" s="109"/>
      <c r="AH309" s="110"/>
      <c r="AI309" s="85"/>
      <c r="AJ309" s="85"/>
    </row>
    <row r="310" spans="1:36" s="62" customFormat="1" hidden="1">
      <c r="A310" s="84"/>
      <c r="B310" s="79"/>
      <c r="C310" s="79"/>
      <c r="D310" s="79"/>
      <c r="E310" s="79"/>
      <c r="F310" s="79"/>
      <c r="G310" s="79"/>
      <c r="H310" s="79"/>
      <c r="I310" s="79"/>
      <c r="J310" s="79">
        <v>2</v>
      </c>
      <c r="K310" s="622" t="s">
        <v>6552</v>
      </c>
      <c r="L310" s="79"/>
      <c r="M310" s="611"/>
      <c r="N310" s="611"/>
      <c r="O310" s="611"/>
      <c r="P310" s="79"/>
      <c r="Q310" s="79"/>
      <c r="R310" s="79"/>
      <c r="S310" s="79"/>
      <c r="T310" s="79"/>
      <c r="U310" s="79"/>
      <c r="V310" s="84"/>
      <c r="W310" s="79"/>
      <c r="X310" s="79"/>
      <c r="Y310" s="79"/>
      <c r="Z310" s="79"/>
      <c r="AA310" s="79"/>
      <c r="AB310" s="79"/>
      <c r="AC310" s="79"/>
      <c r="AD310" s="107"/>
      <c r="AE310" s="107"/>
      <c r="AF310" s="107"/>
      <c r="AG310" s="109"/>
      <c r="AH310" s="110"/>
      <c r="AI310" s="85"/>
      <c r="AJ310" s="85"/>
    </row>
    <row r="311" spans="1:36" s="62" customFormat="1" hidden="1">
      <c r="A311" s="84"/>
      <c r="B311" s="79"/>
      <c r="C311" s="79"/>
      <c r="D311" s="79"/>
      <c r="E311" s="79"/>
      <c r="F311" s="79"/>
      <c r="G311" s="79"/>
      <c r="H311" s="79"/>
      <c r="I311" s="79"/>
      <c r="J311" s="79">
        <v>7</v>
      </c>
      <c r="K311" s="633" t="s">
        <v>252</v>
      </c>
      <c r="L311" s="79"/>
      <c r="M311" s="611"/>
      <c r="N311" s="611"/>
      <c r="O311" s="611"/>
      <c r="P311" s="79"/>
      <c r="Q311" s="79"/>
      <c r="R311" s="79"/>
      <c r="S311" s="79"/>
      <c r="T311" s="79"/>
      <c r="U311" s="79"/>
      <c r="V311" s="84"/>
      <c r="W311" s="79"/>
      <c r="X311" s="79"/>
      <c r="Y311" s="79"/>
      <c r="Z311" s="79"/>
      <c r="AA311" s="79"/>
      <c r="AB311" s="79"/>
      <c r="AC311" s="79"/>
      <c r="AD311" s="107"/>
      <c r="AE311" s="107"/>
      <c r="AF311" s="107"/>
      <c r="AG311" s="109"/>
      <c r="AH311" s="110"/>
      <c r="AI311" s="85"/>
      <c r="AJ311" s="85"/>
    </row>
    <row r="312" spans="1:36" s="62" customFormat="1" hidden="1">
      <c r="A312" s="84"/>
      <c r="B312" s="79"/>
      <c r="C312" s="79"/>
      <c r="D312" s="79"/>
      <c r="E312" s="79"/>
      <c r="F312" s="79"/>
      <c r="G312" s="79"/>
      <c r="H312" s="79"/>
      <c r="I312" s="79"/>
      <c r="J312" s="79">
        <v>1</v>
      </c>
      <c r="K312" s="623" t="s">
        <v>666</v>
      </c>
      <c r="L312" s="79"/>
      <c r="M312" s="611"/>
      <c r="N312" s="611"/>
      <c r="O312" s="611"/>
      <c r="P312" s="79"/>
      <c r="Q312" s="79"/>
      <c r="R312" s="79"/>
      <c r="S312" s="79"/>
      <c r="T312" s="79"/>
      <c r="U312" s="79"/>
      <c r="V312" s="84"/>
      <c r="W312" s="79"/>
      <c r="X312" s="79"/>
      <c r="Y312" s="79"/>
      <c r="Z312" s="79"/>
      <c r="AA312" s="79"/>
      <c r="AB312" s="79"/>
      <c r="AC312" s="79"/>
      <c r="AD312" s="107"/>
      <c r="AE312" s="107"/>
      <c r="AF312" s="107"/>
      <c r="AG312" s="109"/>
      <c r="AH312" s="110"/>
      <c r="AI312" s="85"/>
      <c r="AJ312" s="85"/>
    </row>
    <row r="313" spans="1:36" s="62" customFormat="1" hidden="1">
      <c r="A313" s="84"/>
      <c r="B313" s="79"/>
      <c r="C313" s="79"/>
      <c r="D313" s="79"/>
      <c r="E313" s="79"/>
      <c r="F313" s="79"/>
      <c r="G313" s="79"/>
      <c r="H313" s="79"/>
      <c r="I313" s="79"/>
      <c r="J313" s="79">
        <v>1</v>
      </c>
      <c r="K313" s="623" t="s">
        <v>659</v>
      </c>
      <c r="L313" s="79"/>
      <c r="M313" s="611"/>
      <c r="N313" s="611"/>
      <c r="O313" s="611"/>
      <c r="P313" s="79"/>
      <c r="Q313" s="79"/>
      <c r="R313" s="79"/>
      <c r="S313" s="79"/>
      <c r="T313" s="79"/>
      <c r="U313" s="79"/>
      <c r="V313" s="84"/>
      <c r="W313" s="79"/>
      <c r="X313" s="79"/>
      <c r="Y313" s="79"/>
      <c r="Z313" s="79"/>
      <c r="AA313" s="79"/>
      <c r="AB313" s="79"/>
      <c r="AC313" s="79"/>
      <c r="AD313" s="107"/>
      <c r="AE313" s="107"/>
      <c r="AF313" s="107"/>
      <c r="AG313" s="109"/>
      <c r="AH313" s="110"/>
      <c r="AI313" s="85"/>
      <c r="AJ313" s="85"/>
    </row>
    <row r="314" spans="1:36" s="62" customFormat="1" hidden="1">
      <c r="A314" s="84"/>
      <c r="B314" s="79"/>
      <c r="C314" s="79"/>
      <c r="D314" s="79"/>
      <c r="E314" s="79"/>
      <c r="F314" s="79"/>
      <c r="G314" s="79"/>
      <c r="H314" s="79"/>
      <c r="I314" s="79"/>
      <c r="J314" s="79">
        <v>3</v>
      </c>
      <c r="K314" s="622" t="s">
        <v>205</v>
      </c>
      <c r="L314" s="79"/>
      <c r="M314" s="611"/>
      <c r="N314" s="611"/>
      <c r="O314" s="611"/>
      <c r="P314" s="79"/>
      <c r="Q314" s="79"/>
      <c r="R314" s="79"/>
      <c r="S314" s="79"/>
      <c r="T314" s="79"/>
      <c r="U314" s="79"/>
      <c r="V314" s="84"/>
      <c r="W314" s="79"/>
      <c r="X314" s="79"/>
      <c r="Y314" s="79"/>
      <c r="Z314" s="79"/>
      <c r="AA314" s="79"/>
      <c r="AB314" s="79"/>
      <c r="AC314" s="79"/>
      <c r="AD314" s="107"/>
      <c r="AE314" s="107"/>
      <c r="AF314" s="107"/>
      <c r="AG314" s="109"/>
      <c r="AH314" s="110"/>
      <c r="AI314" s="85"/>
      <c r="AJ314" s="85"/>
    </row>
    <row r="315" spans="1:36" s="62" customFormat="1" hidden="1">
      <c r="A315" s="84"/>
      <c r="B315" s="79"/>
      <c r="C315" s="79"/>
      <c r="D315" s="79"/>
      <c r="E315" s="79"/>
      <c r="F315" s="79"/>
      <c r="G315" s="79"/>
      <c r="H315" s="79"/>
      <c r="I315" s="79"/>
      <c r="J315" s="79">
        <v>1</v>
      </c>
      <c r="K315" s="625" t="s">
        <v>662</v>
      </c>
      <c r="L315" s="79"/>
      <c r="M315" s="611"/>
      <c r="N315" s="611"/>
      <c r="O315" s="611"/>
      <c r="P315" s="79"/>
      <c r="Q315" s="79"/>
      <c r="R315" s="79"/>
      <c r="S315" s="79"/>
      <c r="T315" s="79"/>
      <c r="U315" s="79"/>
      <c r="V315" s="84"/>
      <c r="W315" s="79"/>
      <c r="X315" s="79"/>
      <c r="Y315" s="79"/>
      <c r="Z315" s="79"/>
      <c r="AA315" s="79"/>
      <c r="AB315" s="79"/>
      <c r="AC315" s="79"/>
      <c r="AD315" s="107"/>
      <c r="AE315" s="107"/>
      <c r="AF315" s="107"/>
      <c r="AG315" s="109"/>
      <c r="AH315" s="110"/>
      <c r="AI315" s="85"/>
      <c r="AJ315" s="85"/>
    </row>
    <row r="316" spans="1:36" s="62" customFormat="1" hidden="1">
      <c r="A316" s="84"/>
      <c r="B316" s="79"/>
      <c r="C316" s="79"/>
      <c r="D316" s="79"/>
      <c r="E316" s="79"/>
      <c r="F316" s="79"/>
      <c r="G316" s="79"/>
      <c r="H316" s="79"/>
      <c r="I316" s="79"/>
      <c r="J316" s="79">
        <v>63</v>
      </c>
      <c r="K316" s="79" t="s">
        <v>2573</v>
      </c>
      <c r="L316" s="79"/>
      <c r="M316" s="611"/>
      <c r="N316" s="611"/>
      <c r="O316" s="611"/>
      <c r="P316" s="79"/>
      <c r="Q316" s="79"/>
      <c r="R316" s="79"/>
      <c r="S316" s="79"/>
      <c r="T316" s="79"/>
      <c r="U316" s="79"/>
      <c r="V316" s="84"/>
      <c r="W316" s="79"/>
      <c r="X316" s="79"/>
      <c r="Y316" s="79"/>
      <c r="Z316" s="79"/>
      <c r="AA316" s="79"/>
      <c r="AB316" s="79"/>
      <c r="AC316" s="79"/>
      <c r="AD316" s="107"/>
      <c r="AE316" s="107"/>
      <c r="AF316" s="107"/>
      <c r="AG316" s="109"/>
      <c r="AH316" s="110"/>
      <c r="AI316" s="85"/>
      <c r="AJ316" s="85"/>
    </row>
    <row r="317" spans="1:36" s="62" customFormat="1" hidden="1">
      <c r="A317" s="84"/>
      <c r="B317" s="79"/>
      <c r="C317" s="79"/>
      <c r="D317" s="79"/>
      <c r="E317" s="79"/>
      <c r="F317" s="79"/>
      <c r="G317" s="79"/>
      <c r="H317" s="79"/>
      <c r="I317" s="79"/>
      <c r="J317" s="79">
        <v>45</v>
      </c>
      <c r="K317" s="79" t="s">
        <v>2597</v>
      </c>
      <c r="L317" s="79"/>
      <c r="M317" s="611"/>
      <c r="N317" s="611"/>
      <c r="O317" s="611"/>
      <c r="P317" s="79"/>
      <c r="Q317" s="79"/>
      <c r="R317" s="79"/>
      <c r="S317" s="79"/>
      <c r="T317" s="79"/>
      <c r="U317" s="79"/>
      <c r="V317" s="84"/>
      <c r="W317" s="79"/>
      <c r="X317" s="79"/>
      <c r="Y317" s="79"/>
      <c r="Z317" s="79"/>
      <c r="AA317" s="79"/>
      <c r="AB317" s="79"/>
      <c r="AC317" s="79"/>
      <c r="AD317" s="107"/>
      <c r="AE317" s="107"/>
      <c r="AF317" s="107"/>
      <c r="AG317" s="109"/>
      <c r="AH317" s="110"/>
      <c r="AI317" s="85"/>
      <c r="AJ317" s="85"/>
    </row>
    <row r="318" spans="1:36" s="62" customFormat="1" hidden="1">
      <c r="A318" s="84"/>
      <c r="B318" s="79"/>
      <c r="C318" s="79"/>
      <c r="D318" s="79"/>
      <c r="E318" s="79"/>
      <c r="F318" s="79"/>
      <c r="G318" s="79"/>
      <c r="H318" s="79"/>
      <c r="I318" s="79"/>
      <c r="J318" s="79">
        <f>SUBTOTAL(9,J279:J317)</f>
        <v>216</v>
      </c>
      <c r="K318" s="79"/>
      <c r="L318" s="79"/>
      <c r="M318" s="611"/>
      <c r="N318" s="611"/>
      <c r="O318" s="611"/>
      <c r="P318" s="79"/>
      <c r="Q318" s="79"/>
      <c r="R318" s="79"/>
      <c r="S318" s="79"/>
      <c r="T318" s="79"/>
      <c r="U318" s="79"/>
      <c r="V318" s="84"/>
      <c r="W318" s="79"/>
      <c r="X318" s="79"/>
      <c r="Y318" s="79"/>
      <c r="Z318" s="79"/>
      <c r="AA318" s="79"/>
      <c r="AB318" s="79"/>
      <c r="AC318" s="79"/>
      <c r="AD318" s="107"/>
      <c r="AE318" s="107"/>
      <c r="AF318" s="107"/>
      <c r="AG318" s="109"/>
      <c r="AH318" s="110"/>
      <c r="AI318" s="85"/>
      <c r="AJ318" s="85"/>
    </row>
    <row r="319" spans="1:36" s="62" customFormat="1" hidden="1">
      <c r="A319" s="84"/>
      <c r="B319" s="79"/>
      <c r="C319" s="79"/>
      <c r="D319" s="79"/>
      <c r="E319" s="79"/>
      <c r="F319" s="79"/>
      <c r="G319" s="79"/>
      <c r="H319" s="79"/>
      <c r="I319" s="79"/>
      <c r="J319" s="79"/>
      <c r="K319" s="79"/>
      <c r="L319" s="79"/>
      <c r="M319" s="611"/>
      <c r="N319" s="611"/>
      <c r="O319" s="611"/>
      <c r="P319" s="79"/>
      <c r="Q319" s="79"/>
      <c r="R319" s="79"/>
      <c r="S319" s="79"/>
      <c r="T319" s="79"/>
      <c r="U319" s="79"/>
      <c r="V319" s="84"/>
      <c r="W319" s="79"/>
      <c r="X319" s="79"/>
      <c r="Y319" s="79"/>
      <c r="Z319" s="79"/>
      <c r="AA319" s="79"/>
      <c r="AB319" s="79"/>
      <c r="AC319" s="79"/>
      <c r="AD319" s="107"/>
      <c r="AE319" s="107"/>
      <c r="AF319" s="107"/>
      <c r="AG319" s="109"/>
      <c r="AH319" s="110"/>
      <c r="AI319" s="85"/>
      <c r="AJ319" s="85"/>
    </row>
    <row r="320" spans="1:36" s="62" customFormat="1" hidden="1">
      <c r="A320" s="84"/>
      <c r="B320" s="79"/>
      <c r="C320" s="79"/>
      <c r="D320" s="79"/>
      <c r="E320" s="79"/>
      <c r="F320" s="79"/>
      <c r="G320" s="79"/>
      <c r="H320" s="79"/>
      <c r="I320" s="79"/>
      <c r="J320" s="79"/>
      <c r="K320" s="79"/>
      <c r="L320" s="79"/>
      <c r="M320" s="611"/>
      <c r="N320" s="611"/>
      <c r="O320" s="611"/>
      <c r="P320" s="79"/>
      <c r="Q320" s="79"/>
      <c r="R320" s="79"/>
      <c r="S320" s="79"/>
      <c r="T320" s="79"/>
      <c r="U320" s="79"/>
      <c r="V320" s="84"/>
      <c r="W320" s="79"/>
      <c r="X320" s="79"/>
      <c r="Y320" s="79"/>
      <c r="Z320" s="79"/>
      <c r="AA320" s="79"/>
      <c r="AB320" s="79"/>
      <c r="AC320" s="79"/>
      <c r="AD320" s="107"/>
      <c r="AE320" s="107"/>
      <c r="AF320" s="107"/>
      <c r="AG320" s="109"/>
      <c r="AH320" s="110"/>
      <c r="AI320" s="85"/>
      <c r="AJ320" s="85"/>
    </row>
    <row r="321" spans="1:36" s="62" customFormat="1" hidden="1">
      <c r="A321" s="84"/>
      <c r="B321" s="79"/>
      <c r="C321" s="79"/>
      <c r="D321" s="79"/>
      <c r="E321" s="79"/>
      <c r="F321" s="79"/>
      <c r="G321" s="79"/>
      <c r="H321" s="79"/>
      <c r="I321" s="79"/>
      <c r="J321" s="79"/>
      <c r="K321" s="79"/>
      <c r="L321" s="79"/>
      <c r="M321" s="611"/>
      <c r="N321" s="611"/>
      <c r="O321" s="611"/>
      <c r="P321" s="79"/>
      <c r="Q321" s="79"/>
      <c r="R321" s="79"/>
      <c r="S321" s="79"/>
      <c r="T321" s="79"/>
      <c r="U321" s="79"/>
      <c r="V321" s="84"/>
      <c r="W321" s="79"/>
      <c r="X321" s="79"/>
      <c r="Y321" s="79"/>
      <c r="Z321" s="79"/>
      <c r="AA321" s="79"/>
      <c r="AB321" s="79"/>
      <c r="AC321" s="79"/>
      <c r="AD321" s="107"/>
      <c r="AE321" s="107"/>
      <c r="AF321" s="107"/>
      <c r="AG321" s="109"/>
      <c r="AH321" s="110"/>
      <c r="AI321" s="85"/>
      <c r="AJ321" s="85"/>
    </row>
    <row r="322" spans="1:36" s="62" customFormat="1" hidden="1">
      <c r="A322" s="84"/>
      <c r="B322" s="79"/>
      <c r="C322" s="79"/>
      <c r="D322" s="79"/>
      <c r="E322" s="79"/>
      <c r="F322" s="79"/>
      <c r="G322" s="79"/>
      <c r="H322" s="79"/>
      <c r="I322" s="79"/>
      <c r="J322" s="79"/>
      <c r="K322" s="79"/>
      <c r="L322" s="79"/>
      <c r="M322" s="611"/>
      <c r="N322" s="611"/>
      <c r="O322" s="611"/>
      <c r="P322" s="79"/>
      <c r="Q322" s="79"/>
      <c r="R322" s="79"/>
      <c r="S322" s="79"/>
      <c r="T322" s="79"/>
      <c r="U322" s="79"/>
      <c r="V322" s="84"/>
      <c r="W322" s="79"/>
      <c r="X322" s="79"/>
      <c r="Y322" s="79"/>
      <c r="Z322" s="79"/>
      <c r="AA322" s="79"/>
      <c r="AB322" s="79"/>
      <c r="AC322" s="79"/>
      <c r="AD322" s="107"/>
      <c r="AE322" s="107"/>
      <c r="AF322" s="107"/>
      <c r="AG322" s="109"/>
      <c r="AH322" s="110"/>
      <c r="AI322" s="85"/>
      <c r="AJ322" s="85"/>
    </row>
    <row r="323" spans="1:36" s="62" customFormat="1" hidden="1">
      <c r="A323" s="84"/>
      <c r="B323" s="79"/>
      <c r="C323" s="79"/>
      <c r="D323" s="79"/>
      <c r="E323" s="79"/>
      <c r="F323" s="79"/>
      <c r="G323" s="79"/>
      <c r="H323" s="79"/>
      <c r="I323" s="79"/>
      <c r="J323" s="79"/>
      <c r="K323" s="79"/>
      <c r="L323" s="79"/>
      <c r="M323" s="611"/>
      <c r="N323" s="611"/>
      <c r="O323" s="611"/>
      <c r="P323" s="79"/>
      <c r="Q323" s="79"/>
      <c r="R323" s="79"/>
      <c r="S323" s="79"/>
      <c r="T323" s="79"/>
      <c r="U323" s="79"/>
      <c r="V323" s="84"/>
      <c r="W323" s="79"/>
      <c r="X323" s="79"/>
      <c r="Y323" s="79"/>
      <c r="Z323" s="79"/>
      <c r="AA323" s="79"/>
      <c r="AB323" s="79"/>
      <c r="AC323" s="79"/>
      <c r="AD323" s="107"/>
      <c r="AE323" s="107"/>
      <c r="AF323" s="107"/>
      <c r="AG323" s="109"/>
      <c r="AH323" s="110"/>
      <c r="AI323" s="85"/>
      <c r="AJ323" s="85"/>
    </row>
    <row r="324" spans="1:36" s="62" customFormat="1" hidden="1">
      <c r="A324" s="84"/>
      <c r="B324" s="79"/>
      <c r="C324" s="79"/>
      <c r="D324" s="79"/>
      <c r="E324" s="79"/>
      <c r="F324" s="79"/>
      <c r="G324" s="79"/>
      <c r="H324" s="79"/>
      <c r="I324" s="79"/>
      <c r="J324" s="79"/>
      <c r="K324" s="79"/>
      <c r="L324" s="79"/>
      <c r="M324" s="611"/>
      <c r="N324" s="611"/>
      <c r="O324" s="611"/>
      <c r="P324" s="79"/>
      <c r="Q324" s="79"/>
      <c r="R324" s="79"/>
      <c r="S324" s="79"/>
      <c r="T324" s="79"/>
      <c r="U324" s="79"/>
      <c r="V324" s="84"/>
      <c r="W324" s="79"/>
      <c r="X324" s="79"/>
      <c r="Y324" s="79"/>
      <c r="Z324" s="79"/>
      <c r="AA324" s="79"/>
      <c r="AB324" s="79"/>
      <c r="AC324" s="79"/>
      <c r="AD324" s="107"/>
      <c r="AE324" s="107"/>
      <c r="AF324" s="107"/>
      <c r="AG324" s="109"/>
      <c r="AH324" s="110"/>
      <c r="AI324" s="85"/>
      <c r="AJ324" s="85"/>
    </row>
    <row r="325" spans="1:36" s="62" customFormat="1" hidden="1">
      <c r="A325" s="84"/>
      <c r="B325" s="79"/>
      <c r="C325" s="79"/>
      <c r="D325" s="79"/>
      <c r="E325" s="79"/>
      <c r="F325" s="79"/>
      <c r="G325" s="79"/>
      <c r="H325" s="79"/>
      <c r="I325" s="79"/>
      <c r="J325" s="79"/>
      <c r="K325" s="79"/>
      <c r="L325" s="79"/>
      <c r="M325" s="611"/>
      <c r="N325" s="611"/>
      <c r="O325" s="611"/>
      <c r="P325" s="79"/>
      <c r="Q325" s="79"/>
      <c r="R325" s="79"/>
      <c r="S325" s="79"/>
      <c r="T325" s="79"/>
      <c r="U325" s="79"/>
      <c r="V325" s="84"/>
      <c r="W325" s="79"/>
      <c r="X325" s="79"/>
      <c r="Y325" s="79"/>
      <c r="Z325" s="79"/>
      <c r="AA325" s="79"/>
      <c r="AB325" s="79"/>
      <c r="AC325" s="79"/>
      <c r="AD325" s="107"/>
      <c r="AE325" s="107"/>
      <c r="AF325" s="107"/>
      <c r="AG325" s="109"/>
      <c r="AH325" s="110"/>
      <c r="AI325" s="85"/>
      <c r="AJ325" s="85"/>
    </row>
    <row r="326" spans="1:36" s="62" customFormat="1" hidden="1">
      <c r="A326" s="84"/>
      <c r="B326" s="79"/>
      <c r="C326" s="79"/>
      <c r="D326" s="79"/>
      <c r="E326" s="79"/>
      <c r="F326" s="79"/>
      <c r="G326" s="79"/>
      <c r="H326" s="79"/>
      <c r="I326" s="79"/>
      <c r="J326" s="79"/>
      <c r="K326" s="79"/>
      <c r="L326" s="79"/>
      <c r="M326" s="611"/>
      <c r="N326" s="611"/>
      <c r="O326" s="611"/>
      <c r="P326" s="79"/>
      <c r="Q326" s="79"/>
      <c r="R326" s="79"/>
      <c r="S326" s="79"/>
      <c r="T326" s="79"/>
      <c r="U326" s="79"/>
      <c r="V326" s="84"/>
      <c r="W326" s="79"/>
      <c r="X326" s="79"/>
      <c r="Y326" s="79"/>
      <c r="Z326" s="79"/>
      <c r="AA326" s="79"/>
      <c r="AB326" s="79"/>
      <c r="AC326" s="79"/>
      <c r="AD326" s="107"/>
      <c r="AE326" s="107"/>
      <c r="AF326" s="107"/>
      <c r="AG326" s="109"/>
      <c r="AH326" s="110"/>
      <c r="AI326" s="85"/>
      <c r="AJ326" s="85"/>
    </row>
    <row r="327" spans="1:36" s="62" customFormat="1" hidden="1">
      <c r="A327" s="84"/>
      <c r="B327" s="79"/>
      <c r="C327" s="79"/>
      <c r="D327" s="79"/>
      <c r="E327" s="79"/>
      <c r="F327" s="79"/>
      <c r="G327" s="79"/>
      <c r="H327" s="79"/>
      <c r="I327" s="79"/>
      <c r="J327" s="79"/>
      <c r="K327" s="79"/>
      <c r="L327" s="79"/>
      <c r="M327" s="611"/>
      <c r="N327" s="611"/>
      <c r="O327" s="611"/>
      <c r="P327" s="79"/>
      <c r="Q327" s="79"/>
      <c r="R327" s="79"/>
      <c r="S327" s="79"/>
      <c r="T327" s="79"/>
      <c r="U327" s="79"/>
      <c r="V327" s="84"/>
      <c r="W327" s="79"/>
      <c r="X327" s="79"/>
      <c r="Y327" s="79"/>
      <c r="Z327" s="79"/>
      <c r="AA327" s="79"/>
      <c r="AB327" s="79"/>
      <c r="AC327" s="79"/>
      <c r="AD327" s="107"/>
      <c r="AE327" s="107"/>
      <c r="AF327" s="107"/>
      <c r="AG327" s="109"/>
      <c r="AH327" s="110"/>
      <c r="AI327" s="85"/>
      <c r="AJ327" s="85"/>
    </row>
    <row r="328" spans="1:36" s="62" customFormat="1" hidden="1">
      <c r="A328" s="84"/>
      <c r="B328" s="79"/>
      <c r="C328" s="79"/>
      <c r="D328" s="79"/>
      <c r="E328" s="79"/>
      <c r="F328" s="79"/>
      <c r="G328" s="79"/>
      <c r="H328" s="79"/>
      <c r="I328" s="79"/>
      <c r="J328" s="79"/>
      <c r="K328" s="79"/>
      <c r="L328" s="79"/>
      <c r="M328" s="611"/>
      <c r="N328" s="611"/>
      <c r="O328" s="611"/>
      <c r="P328" s="79"/>
      <c r="Q328" s="79"/>
      <c r="R328" s="79"/>
      <c r="S328" s="79"/>
      <c r="T328" s="79"/>
      <c r="U328" s="79"/>
      <c r="V328" s="84"/>
      <c r="W328" s="79"/>
      <c r="X328" s="79"/>
      <c r="Y328" s="79"/>
      <c r="Z328" s="79"/>
      <c r="AA328" s="79"/>
      <c r="AB328" s="79"/>
      <c r="AC328" s="79"/>
      <c r="AD328" s="107"/>
      <c r="AE328" s="107"/>
      <c r="AF328" s="107"/>
      <c r="AG328" s="109"/>
      <c r="AH328" s="110"/>
      <c r="AI328" s="85"/>
      <c r="AJ328" s="85"/>
    </row>
    <row r="329" spans="1:36" s="62" customFormat="1" hidden="1">
      <c r="A329" s="84"/>
      <c r="B329" s="79"/>
      <c r="C329" s="79"/>
      <c r="D329" s="79"/>
      <c r="E329" s="79"/>
      <c r="F329" s="79"/>
      <c r="G329" s="79"/>
      <c r="H329" s="79"/>
      <c r="I329" s="79"/>
      <c r="J329" s="79"/>
      <c r="K329" s="79"/>
      <c r="L329" s="79"/>
      <c r="M329" s="611"/>
      <c r="N329" s="611"/>
      <c r="O329" s="611"/>
      <c r="P329" s="79"/>
      <c r="Q329" s="79"/>
      <c r="R329" s="79"/>
      <c r="S329" s="79"/>
      <c r="T329" s="79"/>
      <c r="U329" s="79"/>
      <c r="V329" s="84"/>
      <c r="W329" s="79"/>
      <c r="X329" s="79"/>
      <c r="Y329" s="79"/>
      <c r="Z329" s="79"/>
      <c r="AA329" s="79"/>
      <c r="AB329" s="79"/>
      <c r="AC329" s="79"/>
      <c r="AD329" s="107"/>
      <c r="AE329" s="107"/>
      <c r="AF329" s="107"/>
      <c r="AG329" s="109"/>
      <c r="AH329" s="110"/>
      <c r="AI329" s="85"/>
      <c r="AJ329" s="85"/>
    </row>
    <row r="330" spans="1:36" s="62" customFormat="1" hidden="1">
      <c r="A330" s="84"/>
      <c r="B330" s="79"/>
      <c r="C330" s="79"/>
      <c r="D330" s="79"/>
      <c r="E330" s="79"/>
      <c r="F330" s="79"/>
      <c r="G330" s="79"/>
      <c r="H330" s="79"/>
      <c r="I330" s="79"/>
      <c r="J330" s="79"/>
      <c r="K330" s="79"/>
      <c r="L330" s="79"/>
      <c r="M330" s="611"/>
      <c r="N330" s="611"/>
      <c r="O330" s="611"/>
      <c r="P330" s="79"/>
      <c r="Q330" s="79"/>
      <c r="R330" s="79"/>
      <c r="S330" s="79"/>
      <c r="T330" s="79"/>
      <c r="U330" s="79"/>
      <c r="V330" s="84"/>
      <c r="W330" s="79"/>
      <c r="X330" s="79"/>
      <c r="Y330" s="79"/>
      <c r="Z330" s="79"/>
      <c r="AA330" s="79"/>
      <c r="AB330" s="79"/>
      <c r="AC330" s="79"/>
      <c r="AD330" s="107"/>
      <c r="AE330" s="107"/>
      <c r="AF330" s="107"/>
      <c r="AG330" s="109"/>
      <c r="AH330" s="110"/>
      <c r="AI330" s="85"/>
      <c r="AJ330" s="85"/>
    </row>
    <row r="331" spans="1:36" s="62" customFormat="1" hidden="1">
      <c r="A331" s="84"/>
      <c r="B331" s="79"/>
      <c r="C331" s="79"/>
      <c r="D331" s="79"/>
      <c r="E331" s="79"/>
      <c r="F331" s="79"/>
      <c r="G331" s="79"/>
      <c r="H331" s="79"/>
      <c r="I331" s="79"/>
      <c r="J331" s="79"/>
      <c r="K331" s="79"/>
      <c r="L331" s="79"/>
      <c r="M331" s="611"/>
      <c r="N331" s="611"/>
      <c r="O331" s="611"/>
      <c r="P331" s="79"/>
      <c r="Q331" s="79"/>
      <c r="R331" s="79"/>
      <c r="S331" s="79"/>
      <c r="T331" s="79"/>
      <c r="U331" s="79"/>
      <c r="V331" s="84"/>
      <c r="W331" s="79"/>
      <c r="X331" s="79"/>
      <c r="Y331" s="79"/>
      <c r="Z331" s="79"/>
      <c r="AA331" s="79"/>
      <c r="AB331" s="79"/>
      <c r="AC331" s="79"/>
      <c r="AD331" s="107"/>
      <c r="AE331" s="107"/>
      <c r="AF331" s="107"/>
      <c r="AG331" s="109"/>
      <c r="AH331" s="110"/>
      <c r="AI331" s="85"/>
      <c r="AJ331" s="85"/>
    </row>
    <row r="332" spans="1:36" s="62" customFormat="1" hidden="1">
      <c r="A332" s="84"/>
      <c r="B332" s="79"/>
      <c r="C332" s="79"/>
      <c r="D332" s="79"/>
      <c r="E332" s="79"/>
      <c r="F332" s="79"/>
      <c r="G332" s="79"/>
      <c r="H332" s="79"/>
      <c r="I332" s="79"/>
      <c r="J332" s="79"/>
      <c r="K332" s="79"/>
      <c r="L332" s="79"/>
      <c r="M332" s="611"/>
      <c r="N332" s="611"/>
      <c r="O332" s="611"/>
      <c r="P332" s="79"/>
      <c r="Q332" s="79"/>
      <c r="R332" s="79"/>
      <c r="S332" s="79"/>
      <c r="T332" s="79"/>
      <c r="U332" s="79"/>
      <c r="V332" s="84"/>
      <c r="W332" s="79"/>
      <c r="X332" s="79"/>
      <c r="Y332" s="79"/>
      <c r="Z332" s="79"/>
      <c r="AA332" s="79"/>
      <c r="AB332" s="79"/>
      <c r="AC332" s="79"/>
      <c r="AD332" s="107"/>
      <c r="AE332" s="107"/>
      <c r="AF332" s="107"/>
      <c r="AG332" s="109"/>
      <c r="AH332" s="110"/>
      <c r="AI332" s="85"/>
      <c r="AJ332" s="85"/>
    </row>
    <row r="333" spans="1:36" s="62" customFormat="1" hidden="1">
      <c r="A333" s="84"/>
      <c r="B333" s="79"/>
      <c r="C333" s="79"/>
      <c r="D333" s="79"/>
      <c r="E333" s="79"/>
      <c r="F333" s="79"/>
      <c r="G333" s="79"/>
      <c r="H333" s="79"/>
      <c r="I333" s="79"/>
      <c r="J333" s="79"/>
      <c r="K333" s="79"/>
      <c r="L333" s="79"/>
      <c r="M333" s="611"/>
      <c r="N333" s="611"/>
      <c r="O333" s="611"/>
      <c r="P333" s="79"/>
      <c r="Q333" s="79"/>
      <c r="R333" s="79"/>
      <c r="S333" s="79"/>
      <c r="T333" s="79"/>
      <c r="U333" s="79"/>
      <c r="V333" s="84"/>
      <c r="W333" s="79"/>
      <c r="X333" s="79"/>
      <c r="Y333" s="79"/>
      <c r="Z333" s="79"/>
      <c r="AA333" s="79"/>
      <c r="AB333" s="79"/>
      <c r="AC333" s="79"/>
      <c r="AD333" s="107"/>
      <c r="AE333" s="107"/>
      <c r="AF333" s="107"/>
      <c r="AG333" s="109"/>
      <c r="AH333" s="110"/>
      <c r="AI333" s="85"/>
      <c r="AJ333" s="85"/>
    </row>
    <row r="334" spans="1:36" s="62" customFormat="1" hidden="1">
      <c r="A334" s="84"/>
      <c r="B334" s="79"/>
      <c r="C334" s="79"/>
      <c r="D334" s="79"/>
      <c r="E334" s="79"/>
      <c r="F334" s="79"/>
      <c r="G334" s="79"/>
      <c r="H334" s="79"/>
      <c r="I334" s="79"/>
      <c r="J334" s="79"/>
      <c r="K334" s="79"/>
      <c r="L334" s="79"/>
      <c r="M334" s="611"/>
      <c r="N334" s="611"/>
      <c r="O334" s="611"/>
      <c r="P334" s="79"/>
      <c r="Q334" s="79"/>
      <c r="R334" s="79"/>
      <c r="S334" s="79"/>
      <c r="T334" s="79"/>
      <c r="U334" s="79"/>
      <c r="V334" s="84"/>
      <c r="W334" s="79"/>
      <c r="X334" s="79"/>
      <c r="Y334" s="79"/>
      <c r="Z334" s="79"/>
      <c r="AA334" s="79"/>
      <c r="AB334" s="79"/>
      <c r="AC334" s="79"/>
      <c r="AD334" s="107"/>
      <c r="AE334" s="107"/>
      <c r="AF334" s="107"/>
      <c r="AG334" s="109"/>
      <c r="AH334" s="110"/>
      <c r="AI334" s="85"/>
      <c r="AJ334" s="85"/>
    </row>
    <row r="335" spans="1:36" s="62" customFormat="1" hidden="1">
      <c r="A335" s="84"/>
      <c r="B335" s="79"/>
      <c r="C335" s="79"/>
      <c r="D335" s="79"/>
      <c r="E335" s="79"/>
      <c r="F335" s="79"/>
      <c r="G335" s="79"/>
      <c r="H335" s="79"/>
      <c r="I335" s="79"/>
      <c r="J335" s="79"/>
      <c r="K335" s="79"/>
      <c r="L335" s="79"/>
      <c r="M335" s="611"/>
      <c r="N335" s="611"/>
      <c r="O335" s="611"/>
      <c r="P335" s="79"/>
      <c r="Q335" s="79"/>
      <c r="R335" s="79"/>
      <c r="S335" s="79"/>
      <c r="T335" s="79"/>
      <c r="U335" s="79"/>
      <c r="V335" s="84"/>
      <c r="W335" s="79"/>
      <c r="X335" s="79"/>
      <c r="Y335" s="79"/>
      <c r="Z335" s="79"/>
      <c r="AA335" s="79"/>
      <c r="AB335" s="79"/>
      <c r="AC335" s="79"/>
      <c r="AD335" s="107"/>
      <c r="AE335" s="107"/>
      <c r="AF335" s="107"/>
      <c r="AG335" s="109"/>
      <c r="AH335" s="110"/>
      <c r="AI335" s="85"/>
      <c r="AJ335" s="85"/>
    </row>
    <row r="336" spans="1:36" s="62" customFormat="1">
      <c r="A336" s="84"/>
      <c r="B336" s="79"/>
      <c r="C336" s="79"/>
      <c r="D336" s="79"/>
      <c r="E336" s="79"/>
      <c r="F336" s="79"/>
      <c r="G336" s="79"/>
      <c r="H336" s="79"/>
      <c r="I336" s="79"/>
      <c r="J336" s="79"/>
      <c r="K336" s="79"/>
      <c r="L336" s="79"/>
      <c r="M336" s="611"/>
      <c r="N336" s="611"/>
      <c r="O336" s="611"/>
      <c r="P336" s="79"/>
      <c r="Q336" s="79"/>
      <c r="R336" s="79"/>
      <c r="S336" s="79"/>
      <c r="T336" s="79"/>
      <c r="U336" s="79"/>
      <c r="V336" s="84"/>
      <c r="W336" s="79"/>
      <c r="X336" s="79"/>
      <c r="Y336" s="79"/>
      <c r="Z336" s="79"/>
      <c r="AA336" s="79"/>
      <c r="AB336" s="79"/>
      <c r="AC336" s="79"/>
      <c r="AD336" s="107"/>
      <c r="AE336" s="107"/>
      <c r="AF336" s="107"/>
      <c r="AG336" s="109"/>
      <c r="AH336" s="110"/>
      <c r="AI336" s="80"/>
      <c r="AJ336" s="80"/>
    </row>
    <row r="337" spans="1:36" s="62" customFormat="1">
      <c r="A337" s="84"/>
      <c r="B337" s="79"/>
      <c r="C337" s="79"/>
      <c r="D337" s="79"/>
      <c r="E337" s="79"/>
      <c r="F337" s="79"/>
      <c r="G337" s="79"/>
      <c r="H337" s="79"/>
      <c r="I337" s="79"/>
      <c r="J337" s="79"/>
      <c r="K337" s="79"/>
      <c r="L337" s="79"/>
      <c r="M337" s="611"/>
      <c r="N337" s="611"/>
      <c r="O337" s="611"/>
      <c r="P337" s="79"/>
      <c r="Q337" s="79"/>
      <c r="R337" s="79"/>
      <c r="S337" s="79"/>
      <c r="T337" s="79"/>
      <c r="U337" s="79"/>
      <c r="V337" s="84"/>
      <c r="W337" s="79"/>
      <c r="X337" s="79"/>
      <c r="Y337" s="79"/>
      <c r="Z337" s="79"/>
      <c r="AA337" s="79"/>
      <c r="AB337" s="79"/>
      <c r="AC337" s="79"/>
      <c r="AD337" s="107"/>
      <c r="AE337" s="107"/>
      <c r="AF337" s="107"/>
      <c r="AG337" s="109"/>
      <c r="AH337" s="110"/>
      <c r="AI337" s="80"/>
      <c r="AJ337" s="80"/>
    </row>
    <row r="338" spans="1:36" s="62" customFormat="1">
      <c r="A338" s="84"/>
      <c r="B338" s="79"/>
      <c r="C338" s="79"/>
      <c r="D338" s="79"/>
      <c r="E338" s="79"/>
      <c r="F338" s="79"/>
      <c r="G338" s="79"/>
      <c r="H338" s="79"/>
      <c r="I338" s="79"/>
      <c r="J338" s="79"/>
      <c r="K338" s="79"/>
      <c r="L338" s="79"/>
      <c r="M338" s="611"/>
      <c r="N338" s="611"/>
      <c r="O338" s="611"/>
      <c r="P338" s="79"/>
      <c r="Q338" s="79"/>
      <c r="R338" s="79"/>
      <c r="S338" s="79"/>
      <c r="T338" s="79"/>
      <c r="U338" s="79"/>
      <c r="V338" s="84"/>
      <c r="W338" s="79"/>
      <c r="X338" s="79"/>
      <c r="Y338" s="79"/>
      <c r="Z338" s="79"/>
      <c r="AA338" s="79"/>
      <c r="AB338" s="79"/>
      <c r="AC338" s="79"/>
      <c r="AD338" s="107"/>
      <c r="AE338" s="107"/>
      <c r="AF338" s="107"/>
      <c r="AG338" s="109"/>
      <c r="AH338" s="110"/>
      <c r="AI338" s="80"/>
      <c r="AJ338" s="80"/>
    </row>
    <row r="339" spans="1:36" s="62" customFormat="1">
      <c r="A339" s="84"/>
      <c r="B339" s="79"/>
      <c r="C339" s="79"/>
      <c r="D339" s="79"/>
      <c r="E339" s="79"/>
      <c r="F339" s="79"/>
      <c r="G339" s="79"/>
      <c r="H339" s="79"/>
      <c r="I339" s="79"/>
      <c r="J339" s="79"/>
      <c r="K339" s="79"/>
      <c r="L339" s="79"/>
      <c r="M339" s="611"/>
      <c r="N339" s="611"/>
      <c r="O339" s="611"/>
      <c r="P339" s="79"/>
      <c r="Q339" s="79"/>
      <c r="R339" s="79"/>
      <c r="S339" s="79"/>
      <c r="T339" s="79"/>
      <c r="U339" s="79"/>
      <c r="V339" s="84"/>
      <c r="W339" s="79"/>
      <c r="X339" s="79"/>
      <c r="Y339" s="79"/>
      <c r="Z339" s="79"/>
      <c r="AA339" s="79"/>
      <c r="AB339" s="79"/>
      <c r="AC339" s="79"/>
      <c r="AD339" s="107"/>
      <c r="AE339" s="107"/>
      <c r="AF339" s="107"/>
      <c r="AG339" s="109"/>
      <c r="AH339" s="110"/>
      <c r="AI339" s="80"/>
      <c r="AJ339" s="80"/>
    </row>
    <row r="340" spans="1:36" s="62" customFormat="1">
      <c r="A340" s="84"/>
      <c r="B340" s="79"/>
      <c r="C340" s="79"/>
      <c r="D340" s="79"/>
      <c r="E340" s="79"/>
      <c r="F340" s="79"/>
      <c r="G340" s="79"/>
      <c r="H340" s="79"/>
      <c r="I340" s="79"/>
      <c r="J340" s="79"/>
      <c r="K340" s="79"/>
      <c r="L340" s="79"/>
      <c r="M340" s="611"/>
      <c r="N340" s="611"/>
      <c r="O340" s="611"/>
      <c r="P340" s="79"/>
      <c r="Q340" s="79"/>
      <c r="R340" s="79"/>
      <c r="S340" s="79"/>
      <c r="T340" s="79"/>
      <c r="U340" s="79"/>
      <c r="V340" s="84"/>
      <c r="W340" s="79"/>
      <c r="X340" s="79"/>
      <c r="Y340" s="79"/>
      <c r="Z340" s="79"/>
      <c r="AA340" s="79"/>
      <c r="AB340" s="79"/>
      <c r="AC340" s="79"/>
      <c r="AD340" s="107"/>
      <c r="AE340" s="107"/>
      <c r="AF340" s="107"/>
      <c r="AG340" s="109"/>
      <c r="AH340" s="110"/>
      <c r="AI340" s="80"/>
      <c r="AJ340" s="80"/>
    </row>
    <row r="341" spans="1:36" s="62" customFormat="1">
      <c r="A341" s="84"/>
      <c r="B341" s="79"/>
      <c r="C341" s="79"/>
      <c r="D341" s="79"/>
      <c r="E341" s="79"/>
      <c r="F341" s="79"/>
      <c r="G341" s="79"/>
      <c r="H341" s="79"/>
      <c r="I341" s="79"/>
      <c r="J341" s="79"/>
      <c r="K341" s="79"/>
      <c r="L341" s="79"/>
      <c r="M341" s="611"/>
      <c r="N341" s="611"/>
      <c r="O341" s="611"/>
      <c r="P341" s="79"/>
      <c r="Q341" s="79"/>
      <c r="R341" s="79"/>
      <c r="S341" s="79"/>
      <c r="T341" s="79"/>
      <c r="U341" s="79"/>
      <c r="V341" s="84"/>
      <c r="W341" s="79"/>
      <c r="X341" s="79"/>
      <c r="Y341" s="79"/>
      <c r="Z341" s="79"/>
      <c r="AA341" s="79"/>
      <c r="AB341" s="79"/>
      <c r="AC341" s="79"/>
      <c r="AD341" s="107"/>
      <c r="AE341" s="107"/>
      <c r="AF341" s="107"/>
      <c r="AG341" s="109"/>
      <c r="AH341" s="110"/>
      <c r="AI341" s="80"/>
      <c r="AJ341" s="80"/>
    </row>
    <row r="342" spans="1:36" s="62" customFormat="1">
      <c r="A342" s="84"/>
      <c r="B342" s="79"/>
      <c r="C342" s="79"/>
      <c r="D342" s="79"/>
      <c r="E342" s="79"/>
      <c r="F342" s="79"/>
      <c r="G342" s="79"/>
      <c r="H342" s="79"/>
      <c r="I342" s="79"/>
      <c r="J342" s="79"/>
      <c r="K342" s="79"/>
      <c r="L342" s="79"/>
      <c r="M342" s="611"/>
      <c r="N342" s="611"/>
      <c r="O342" s="611"/>
      <c r="P342" s="79"/>
      <c r="Q342" s="79"/>
      <c r="R342" s="79"/>
      <c r="S342" s="79"/>
      <c r="T342" s="79"/>
      <c r="U342" s="79"/>
      <c r="V342" s="84"/>
      <c r="W342" s="79"/>
      <c r="X342" s="79"/>
      <c r="Y342" s="79"/>
      <c r="Z342" s="79"/>
      <c r="AA342" s="79"/>
      <c r="AB342" s="79"/>
      <c r="AC342" s="79"/>
      <c r="AD342" s="107"/>
      <c r="AE342" s="107"/>
      <c r="AF342" s="107"/>
      <c r="AG342" s="109"/>
      <c r="AH342" s="110"/>
      <c r="AI342" s="80"/>
      <c r="AJ342" s="80"/>
    </row>
    <row r="343" spans="1:36" s="62" customFormat="1">
      <c r="A343" s="84"/>
      <c r="B343" s="79"/>
      <c r="C343" s="79"/>
      <c r="D343" s="79"/>
      <c r="E343" s="79"/>
      <c r="F343" s="79"/>
      <c r="G343" s="79"/>
      <c r="H343" s="79"/>
      <c r="I343" s="79"/>
      <c r="J343" s="79"/>
      <c r="K343" s="79"/>
      <c r="L343" s="79"/>
      <c r="M343" s="611"/>
      <c r="N343" s="611"/>
      <c r="O343" s="611"/>
      <c r="P343" s="79"/>
      <c r="Q343" s="79"/>
      <c r="R343" s="79"/>
      <c r="S343" s="79"/>
      <c r="T343" s="79"/>
      <c r="U343" s="79"/>
      <c r="V343" s="84"/>
      <c r="W343" s="79"/>
      <c r="X343" s="79"/>
      <c r="Y343" s="79"/>
      <c r="Z343" s="79"/>
      <c r="AA343" s="79"/>
      <c r="AB343" s="79"/>
      <c r="AC343" s="79"/>
      <c r="AD343" s="107"/>
      <c r="AE343" s="107"/>
      <c r="AF343" s="107"/>
      <c r="AG343" s="109"/>
      <c r="AH343" s="110"/>
      <c r="AI343" s="80"/>
      <c r="AJ343" s="80"/>
    </row>
    <row r="344" spans="1:36" s="62" customFormat="1">
      <c r="A344" s="84"/>
      <c r="B344" s="79"/>
      <c r="C344" s="79"/>
      <c r="D344" s="79"/>
      <c r="E344" s="79"/>
      <c r="F344" s="79"/>
      <c r="G344" s="79"/>
      <c r="H344" s="79"/>
      <c r="I344" s="79"/>
      <c r="J344" s="79"/>
      <c r="K344" s="79"/>
      <c r="L344" s="79"/>
      <c r="M344" s="611"/>
      <c r="N344" s="611"/>
      <c r="O344" s="611"/>
      <c r="P344" s="79"/>
      <c r="Q344" s="79"/>
      <c r="R344" s="79"/>
      <c r="S344" s="79"/>
      <c r="T344" s="79"/>
      <c r="U344" s="79"/>
      <c r="V344" s="84"/>
      <c r="W344" s="79"/>
      <c r="X344" s="79"/>
      <c r="Y344" s="79"/>
      <c r="Z344" s="79"/>
      <c r="AA344" s="79"/>
      <c r="AB344" s="79"/>
      <c r="AC344" s="79"/>
      <c r="AD344" s="107"/>
      <c r="AE344" s="107"/>
      <c r="AF344" s="107"/>
      <c r="AG344" s="109"/>
      <c r="AH344" s="110"/>
      <c r="AI344" s="80"/>
      <c r="AJ344" s="80"/>
    </row>
    <row r="345" spans="1:36" s="62" customFormat="1">
      <c r="A345" s="84"/>
      <c r="B345" s="79"/>
      <c r="C345" s="79"/>
      <c r="D345" s="79"/>
      <c r="E345" s="79"/>
      <c r="F345" s="79"/>
      <c r="G345" s="79"/>
      <c r="H345" s="79"/>
      <c r="I345" s="79"/>
      <c r="J345" s="79"/>
      <c r="K345" s="79"/>
      <c r="L345" s="79"/>
      <c r="M345" s="611"/>
      <c r="N345" s="611"/>
      <c r="O345" s="611"/>
      <c r="P345" s="79"/>
      <c r="Q345" s="79"/>
      <c r="R345" s="79"/>
      <c r="S345" s="79"/>
      <c r="T345" s="79"/>
      <c r="U345" s="79"/>
      <c r="V345" s="84"/>
      <c r="W345" s="79"/>
      <c r="X345" s="79"/>
      <c r="Y345" s="79"/>
      <c r="Z345" s="79"/>
      <c r="AA345" s="79"/>
      <c r="AB345" s="79"/>
      <c r="AC345" s="79"/>
      <c r="AD345" s="107"/>
      <c r="AE345" s="107"/>
      <c r="AF345" s="107"/>
      <c r="AG345" s="109"/>
      <c r="AH345" s="110"/>
      <c r="AI345" s="80"/>
      <c r="AJ345" s="80"/>
    </row>
    <row r="346" spans="1:36" s="62" customFormat="1">
      <c r="A346" s="84"/>
      <c r="B346" s="79"/>
      <c r="C346" s="79"/>
      <c r="D346" s="79"/>
      <c r="E346" s="79"/>
      <c r="F346" s="79"/>
      <c r="G346" s="79"/>
      <c r="H346" s="79"/>
      <c r="I346" s="79"/>
      <c r="J346" s="79"/>
      <c r="K346" s="79"/>
      <c r="L346" s="79"/>
      <c r="M346" s="611"/>
      <c r="N346" s="611"/>
      <c r="O346" s="611"/>
      <c r="P346" s="79"/>
      <c r="Q346" s="79"/>
      <c r="R346" s="79"/>
      <c r="S346" s="79"/>
      <c r="T346" s="79"/>
      <c r="U346" s="79"/>
      <c r="V346" s="84"/>
      <c r="W346" s="79"/>
      <c r="X346" s="79"/>
      <c r="Y346" s="79"/>
      <c r="Z346" s="79"/>
      <c r="AA346" s="79"/>
      <c r="AB346" s="79"/>
      <c r="AC346" s="79"/>
      <c r="AD346" s="107"/>
      <c r="AE346" s="107"/>
      <c r="AF346" s="107"/>
      <c r="AG346" s="109"/>
      <c r="AH346" s="110"/>
      <c r="AI346" s="80"/>
      <c r="AJ346" s="80"/>
    </row>
    <row r="347" spans="1:36" s="62" customFormat="1">
      <c r="A347" s="84"/>
      <c r="B347" s="79"/>
      <c r="C347" s="79"/>
      <c r="D347" s="79"/>
      <c r="E347" s="79"/>
      <c r="F347" s="79"/>
      <c r="G347" s="79"/>
      <c r="H347" s="79"/>
      <c r="I347" s="79"/>
      <c r="J347" s="79"/>
      <c r="K347" s="79"/>
      <c r="L347" s="79"/>
      <c r="M347" s="611"/>
      <c r="N347" s="611"/>
      <c r="O347" s="611"/>
      <c r="P347" s="79"/>
      <c r="Q347" s="79"/>
      <c r="R347" s="79"/>
      <c r="S347" s="79"/>
      <c r="T347" s="79"/>
      <c r="U347" s="79"/>
      <c r="V347" s="84"/>
      <c r="W347" s="79"/>
      <c r="X347" s="79"/>
      <c r="Y347" s="79"/>
      <c r="Z347" s="79"/>
      <c r="AA347" s="79"/>
      <c r="AB347" s="79"/>
      <c r="AC347" s="79"/>
      <c r="AD347" s="107"/>
      <c r="AE347" s="107"/>
      <c r="AF347" s="107"/>
      <c r="AG347" s="109"/>
      <c r="AH347" s="110"/>
      <c r="AI347" s="80"/>
      <c r="AJ347" s="80"/>
    </row>
    <row r="348" spans="1:36" s="62" customFormat="1">
      <c r="A348" s="84"/>
      <c r="B348" s="79"/>
      <c r="C348" s="79"/>
      <c r="D348" s="79"/>
      <c r="E348" s="79"/>
      <c r="F348" s="79"/>
      <c r="G348" s="79"/>
      <c r="H348" s="79"/>
      <c r="I348" s="79"/>
      <c r="J348" s="79"/>
      <c r="K348" s="79"/>
      <c r="L348" s="79"/>
      <c r="M348" s="611"/>
      <c r="N348" s="611"/>
      <c r="O348" s="611"/>
      <c r="P348" s="79"/>
      <c r="Q348" s="79"/>
      <c r="R348" s="79"/>
      <c r="S348" s="79"/>
      <c r="T348" s="79"/>
      <c r="U348" s="79"/>
      <c r="V348" s="84"/>
      <c r="W348" s="79"/>
      <c r="X348" s="79"/>
      <c r="Y348" s="79"/>
      <c r="Z348" s="79"/>
      <c r="AA348" s="79"/>
      <c r="AB348" s="79"/>
      <c r="AC348" s="79"/>
      <c r="AD348" s="107"/>
      <c r="AE348" s="107"/>
      <c r="AF348" s="107"/>
      <c r="AG348" s="109"/>
      <c r="AH348" s="110"/>
      <c r="AI348" s="80"/>
      <c r="AJ348" s="80"/>
    </row>
    <row r="349" spans="1:36" s="62" customFormat="1">
      <c r="A349" s="84"/>
      <c r="B349" s="79"/>
      <c r="C349" s="79"/>
      <c r="D349" s="79"/>
      <c r="E349" s="79"/>
      <c r="F349" s="79"/>
      <c r="G349" s="79"/>
      <c r="H349" s="79"/>
      <c r="I349" s="79"/>
      <c r="J349" s="79"/>
      <c r="K349" s="79"/>
      <c r="L349" s="79"/>
      <c r="M349" s="611"/>
      <c r="N349" s="611"/>
      <c r="O349" s="611"/>
      <c r="P349" s="79"/>
      <c r="Q349" s="79"/>
      <c r="R349" s="79"/>
      <c r="S349" s="79"/>
      <c r="T349" s="79"/>
      <c r="U349" s="79"/>
      <c r="V349" s="84"/>
      <c r="W349" s="79"/>
      <c r="X349" s="79"/>
      <c r="Y349" s="79"/>
      <c r="Z349" s="79"/>
      <c r="AA349" s="79"/>
      <c r="AB349" s="79"/>
      <c r="AC349" s="79"/>
      <c r="AD349" s="107"/>
      <c r="AE349" s="107"/>
      <c r="AF349" s="107"/>
      <c r="AG349" s="109"/>
      <c r="AH349" s="110"/>
      <c r="AI349" s="80"/>
      <c r="AJ349" s="80"/>
    </row>
    <row r="350" spans="1:36" s="62" customFormat="1">
      <c r="A350" s="84"/>
      <c r="B350" s="79"/>
      <c r="C350" s="79"/>
      <c r="D350" s="79"/>
      <c r="E350" s="79"/>
      <c r="F350" s="79"/>
      <c r="G350" s="79"/>
      <c r="H350" s="79"/>
      <c r="I350" s="79"/>
      <c r="J350" s="79"/>
      <c r="K350" s="79"/>
      <c r="L350" s="79"/>
      <c r="M350" s="611"/>
      <c r="N350" s="611"/>
      <c r="O350" s="611"/>
      <c r="P350" s="79"/>
      <c r="Q350" s="79"/>
      <c r="R350" s="79"/>
      <c r="S350" s="79"/>
      <c r="T350" s="79"/>
      <c r="U350" s="79"/>
      <c r="V350" s="84"/>
      <c r="W350" s="79"/>
      <c r="X350" s="79"/>
      <c r="Y350" s="79"/>
      <c r="Z350" s="79"/>
      <c r="AA350" s="79"/>
      <c r="AB350" s="79"/>
      <c r="AC350" s="79"/>
      <c r="AD350" s="107"/>
      <c r="AE350" s="107"/>
      <c r="AF350" s="107"/>
      <c r="AG350" s="109"/>
      <c r="AH350" s="110"/>
      <c r="AI350" s="80"/>
      <c r="AJ350" s="80"/>
    </row>
    <row r="351" spans="1:36" s="62" customFormat="1">
      <c r="A351" s="84"/>
      <c r="B351" s="79"/>
      <c r="C351" s="79"/>
      <c r="D351" s="79"/>
      <c r="E351" s="79"/>
      <c r="F351" s="79"/>
      <c r="G351" s="79"/>
      <c r="H351" s="79"/>
      <c r="I351" s="79"/>
      <c r="J351" s="79"/>
      <c r="K351" s="79"/>
      <c r="L351" s="79"/>
      <c r="M351" s="611"/>
      <c r="N351" s="611"/>
      <c r="O351" s="611"/>
      <c r="P351" s="79"/>
      <c r="Q351" s="79"/>
      <c r="R351" s="79"/>
      <c r="S351" s="79"/>
      <c r="T351" s="79"/>
      <c r="U351" s="79"/>
      <c r="V351" s="84"/>
      <c r="W351" s="79"/>
      <c r="X351" s="79"/>
      <c r="Y351" s="79"/>
      <c r="Z351" s="79"/>
      <c r="AA351" s="79"/>
      <c r="AB351" s="79"/>
      <c r="AC351" s="79"/>
      <c r="AD351" s="107"/>
      <c r="AE351" s="107"/>
      <c r="AF351" s="107"/>
      <c r="AG351" s="109"/>
      <c r="AH351" s="110"/>
      <c r="AI351" s="80"/>
      <c r="AJ351" s="80"/>
    </row>
    <row r="352" spans="1:36" s="62" customFormat="1">
      <c r="A352" s="84"/>
      <c r="B352" s="79"/>
      <c r="C352" s="79"/>
      <c r="D352" s="79"/>
      <c r="E352" s="79"/>
      <c r="F352" s="79"/>
      <c r="G352" s="79"/>
      <c r="H352" s="79"/>
      <c r="I352" s="79"/>
      <c r="J352" s="79"/>
      <c r="K352" s="79"/>
      <c r="L352" s="79"/>
      <c r="M352" s="611"/>
      <c r="N352" s="611"/>
      <c r="O352" s="611"/>
      <c r="P352" s="79"/>
      <c r="Q352" s="79"/>
      <c r="R352" s="79"/>
      <c r="S352" s="79"/>
      <c r="T352" s="79"/>
      <c r="U352" s="79"/>
      <c r="V352" s="84"/>
      <c r="W352" s="79"/>
      <c r="X352" s="79"/>
      <c r="Y352" s="79"/>
      <c r="Z352" s="79"/>
      <c r="AA352" s="79"/>
      <c r="AB352" s="79"/>
      <c r="AC352" s="79"/>
      <c r="AD352" s="107"/>
      <c r="AE352" s="107"/>
      <c r="AF352" s="107"/>
      <c r="AG352" s="109"/>
      <c r="AH352" s="110"/>
      <c r="AI352" s="80"/>
      <c r="AJ352" s="80"/>
    </row>
    <row r="353" spans="1:36" s="62" customFormat="1">
      <c r="A353" s="84"/>
      <c r="B353" s="79"/>
      <c r="C353" s="79"/>
      <c r="D353" s="79"/>
      <c r="E353" s="79"/>
      <c r="F353" s="79"/>
      <c r="G353" s="79"/>
      <c r="H353" s="79"/>
      <c r="I353" s="79"/>
      <c r="J353" s="79"/>
      <c r="K353" s="79"/>
      <c r="L353" s="79"/>
      <c r="M353" s="611"/>
      <c r="N353" s="611"/>
      <c r="O353" s="611"/>
      <c r="P353" s="79"/>
      <c r="Q353" s="79"/>
      <c r="R353" s="79"/>
      <c r="S353" s="79"/>
      <c r="T353" s="79"/>
      <c r="U353" s="79"/>
      <c r="V353" s="84"/>
      <c r="W353" s="79"/>
      <c r="X353" s="79"/>
      <c r="Y353" s="79"/>
      <c r="Z353" s="79"/>
      <c r="AA353" s="79"/>
      <c r="AB353" s="79"/>
      <c r="AC353" s="79"/>
      <c r="AD353" s="107"/>
      <c r="AE353" s="107"/>
      <c r="AF353" s="107"/>
      <c r="AG353" s="109"/>
      <c r="AH353" s="110"/>
      <c r="AI353" s="80"/>
      <c r="AJ353" s="80"/>
    </row>
    <row r="354" spans="1:36" s="62" customFormat="1">
      <c r="A354" s="84"/>
      <c r="B354" s="79"/>
      <c r="C354" s="79"/>
      <c r="D354" s="79"/>
      <c r="E354" s="79"/>
      <c r="F354" s="79"/>
      <c r="G354" s="79"/>
      <c r="H354" s="79"/>
      <c r="I354" s="79"/>
      <c r="J354" s="79"/>
      <c r="K354" s="79"/>
      <c r="L354" s="79"/>
      <c r="M354" s="611"/>
      <c r="N354" s="611"/>
      <c r="O354" s="611"/>
      <c r="P354" s="79"/>
      <c r="Q354" s="79"/>
      <c r="R354" s="79"/>
      <c r="S354" s="79"/>
      <c r="T354" s="79"/>
      <c r="U354" s="79"/>
      <c r="V354" s="84"/>
      <c r="W354" s="79"/>
      <c r="X354" s="79"/>
      <c r="Y354" s="79"/>
      <c r="Z354" s="79"/>
      <c r="AA354" s="79"/>
      <c r="AB354" s="79"/>
      <c r="AC354" s="79"/>
      <c r="AD354" s="107"/>
      <c r="AE354" s="107"/>
      <c r="AF354" s="107"/>
      <c r="AG354" s="109"/>
      <c r="AH354" s="110"/>
      <c r="AI354" s="80"/>
      <c r="AJ354" s="80"/>
    </row>
    <row r="355" spans="1:36" s="62" customFormat="1">
      <c r="A355" s="84"/>
      <c r="B355" s="79"/>
      <c r="C355" s="79"/>
      <c r="D355" s="79"/>
      <c r="E355" s="79"/>
      <c r="F355" s="79"/>
      <c r="G355" s="79"/>
      <c r="H355" s="79"/>
      <c r="I355" s="79"/>
      <c r="J355" s="79"/>
      <c r="K355" s="79"/>
      <c r="L355" s="79"/>
      <c r="M355" s="611"/>
      <c r="N355" s="611"/>
      <c r="O355" s="611"/>
      <c r="P355" s="79"/>
      <c r="Q355" s="79"/>
      <c r="R355" s="79"/>
      <c r="S355" s="79"/>
      <c r="T355" s="79"/>
      <c r="U355" s="79"/>
      <c r="V355" s="84"/>
      <c r="W355" s="79"/>
      <c r="X355" s="79"/>
      <c r="Y355" s="79"/>
      <c r="Z355" s="79"/>
      <c r="AA355" s="79"/>
      <c r="AB355" s="79"/>
      <c r="AC355" s="79"/>
      <c r="AD355" s="107"/>
      <c r="AE355" s="107"/>
      <c r="AF355" s="107"/>
      <c r="AG355" s="109"/>
      <c r="AH355" s="110"/>
      <c r="AI355" s="80"/>
      <c r="AJ355" s="80"/>
    </row>
    <row r="356" spans="1:36" s="62" customFormat="1">
      <c r="A356" s="84"/>
      <c r="B356" s="79"/>
      <c r="C356" s="79"/>
      <c r="D356" s="79"/>
      <c r="E356" s="79"/>
      <c r="F356" s="79"/>
      <c r="G356" s="79"/>
      <c r="H356" s="79"/>
      <c r="I356" s="79"/>
      <c r="J356" s="79"/>
      <c r="K356" s="79"/>
      <c r="L356" s="79"/>
      <c r="M356" s="611"/>
      <c r="N356" s="611"/>
      <c r="O356" s="611"/>
      <c r="P356" s="79"/>
      <c r="Q356" s="79"/>
      <c r="R356" s="79"/>
      <c r="S356" s="79"/>
      <c r="T356" s="79"/>
      <c r="U356" s="79"/>
      <c r="V356" s="84"/>
      <c r="W356" s="79"/>
      <c r="X356" s="79"/>
      <c r="Y356" s="79"/>
      <c r="Z356" s="79"/>
      <c r="AA356" s="79"/>
      <c r="AB356" s="79"/>
      <c r="AC356" s="79"/>
      <c r="AD356" s="107"/>
      <c r="AE356" s="107"/>
      <c r="AF356" s="107"/>
      <c r="AG356" s="109"/>
      <c r="AH356" s="110"/>
      <c r="AI356" s="80"/>
      <c r="AJ356" s="80"/>
    </row>
    <row r="357" spans="1:36" s="62" customFormat="1">
      <c r="A357" s="84"/>
      <c r="B357" s="79"/>
      <c r="C357" s="79"/>
      <c r="D357" s="79"/>
      <c r="E357" s="79"/>
      <c r="F357" s="79"/>
      <c r="G357" s="79"/>
      <c r="H357" s="79"/>
      <c r="I357" s="79"/>
      <c r="J357" s="79"/>
      <c r="K357" s="79"/>
      <c r="L357" s="79"/>
      <c r="M357" s="611"/>
      <c r="N357" s="611"/>
      <c r="O357" s="611"/>
      <c r="P357" s="79"/>
      <c r="Q357" s="79"/>
      <c r="R357" s="79"/>
      <c r="S357" s="79"/>
      <c r="T357" s="79"/>
      <c r="U357" s="79"/>
      <c r="V357" s="84"/>
      <c r="W357" s="79"/>
      <c r="X357" s="79"/>
      <c r="Y357" s="79"/>
      <c r="Z357" s="79"/>
      <c r="AA357" s="79"/>
      <c r="AB357" s="79"/>
      <c r="AC357" s="79"/>
      <c r="AD357" s="107"/>
      <c r="AE357" s="107"/>
      <c r="AF357" s="107"/>
      <c r="AG357" s="109"/>
      <c r="AH357" s="110"/>
      <c r="AI357" s="80"/>
      <c r="AJ357" s="80"/>
    </row>
    <row r="358" spans="1:36" s="62" customFormat="1">
      <c r="A358" s="84"/>
      <c r="B358" s="79"/>
      <c r="C358" s="79"/>
      <c r="D358" s="79"/>
      <c r="E358" s="79"/>
      <c r="F358" s="79"/>
      <c r="G358" s="79"/>
      <c r="H358" s="79"/>
      <c r="I358" s="79"/>
      <c r="J358" s="79"/>
      <c r="K358" s="79"/>
      <c r="L358" s="79"/>
      <c r="M358" s="611"/>
      <c r="N358" s="611"/>
      <c r="O358" s="611"/>
      <c r="P358" s="79"/>
      <c r="Q358" s="79"/>
      <c r="R358" s="79"/>
      <c r="S358" s="79"/>
      <c r="T358" s="79"/>
      <c r="U358" s="79"/>
      <c r="V358" s="84"/>
      <c r="W358" s="79"/>
      <c r="X358" s="79"/>
      <c r="Y358" s="79"/>
      <c r="Z358" s="79"/>
      <c r="AA358" s="79"/>
      <c r="AB358" s="79"/>
      <c r="AC358" s="79"/>
      <c r="AD358" s="107"/>
      <c r="AE358" s="107"/>
      <c r="AF358" s="107"/>
      <c r="AG358" s="109"/>
      <c r="AH358" s="110"/>
      <c r="AI358" s="80"/>
      <c r="AJ358" s="80"/>
    </row>
    <row r="359" spans="1:36" s="62" customFormat="1">
      <c r="A359" s="84"/>
      <c r="B359" s="79"/>
      <c r="C359" s="79"/>
      <c r="D359" s="79"/>
      <c r="E359" s="79"/>
      <c r="F359" s="79"/>
      <c r="G359" s="79"/>
      <c r="H359" s="79"/>
      <c r="I359" s="79"/>
      <c r="J359" s="79"/>
      <c r="K359" s="79"/>
      <c r="L359" s="79"/>
      <c r="M359" s="611"/>
      <c r="N359" s="611"/>
      <c r="O359" s="611"/>
      <c r="P359" s="79"/>
      <c r="Q359" s="79"/>
      <c r="R359" s="79"/>
      <c r="S359" s="79"/>
      <c r="T359" s="79"/>
      <c r="U359" s="79"/>
      <c r="V359" s="84"/>
      <c r="W359" s="79"/>
      <c r="X359" s="79"/>
      <c r="Y359" s="79"/>
      <c r="Z359" s="79"/>
      <c r="AA359" s="79"/>
      <c r="AB359" s="79"/>
      <c r="AC359" s="79"/>
      <c r="AD359" s="107"/>
      <c r="AE359" s="107"/>
      <c r="AF359" s="107"/>
      <c r="AG359" s="109"/>
      <c r="AH359" s="110"/>
      <c r="AI359" s="80"/>
      <c r="AJ359" s="80"/>
    </row>
    <row r="360" spans="1:36" s="62" customFormat="1">
      <c r="A360" s="84"/>
      <c r="B360" s="79"/>
      <c r="C360" s="79"/>
      <c r="D360" s="79"/>
      <c r="E360" s="79"/>
      <c r="F360" s="79"/>
      <c r="G360" s="79"/>
      <c r="H360" s="79"/>
      <c r="I360" s="79"/>
      <c r="J360" s="79"/>
      <c r="K360" s="79"/>
      <c r="L360" s="79"/>
      <c r="M360" s="611"/>
      <c r="N360" s="611"/>
      <c r="O360" s="611"/>
      <c r="P360" s="79"/>
      <c r="Q360" s="79"/>
      <c r="R360" s="79"/>
      <c r="S360" s="79"/>
      <c r="T360" s="79"/>
      <c r="U360" s="79"/>
      <c r="V360" s="84"/>
      <c r="W360" s="79"/>
      <c r="X360" s="79"/>
      <c r="Y360" s="79"/>
      <c r="Z360" s="79"/>
      <c r="AA360" s="79"/>
      <c r="AB360" s="79"/>
      <c r="AC360" s="79"/>
      <c r="AD360" s="107"/>
      <c r="AE360" s="107"/>
      <c r="AF360" s="107"/>
      <c r="AG360" s="109"/>
      <c r="AH360" s="110"/>
      <c r="AI360" s="80"/>
      <c r="AJ360" s="80"/>
    </row>
    <row r="361" spans="1:36" s="62" customFormat="1">
      <c r="A361" s="84"/>
      <c r="B361" s="79"/>
      <c r="C361" s="79"/>
      <c r="D361" s="79"/>
      <c r="E361" s="79"/>
      <c r="F361" s="79"/>
      <c r="G361" s="79"/>
      <c r="H361" s="79"/>
      <c r="I361" s="79"/>
      <c r="J361" s="79"/>
      <c r="K361" s="79"/>
      <c r="L361" s="79"/>
      <c r="M361" s="611"/>
      <c r="N361" s="611"/>
      <c r="O361" s="611"/>
      <c r="P361" s="79"/>
      <c r="Q361" s="79"/>
      <c r="R361" s="79"/>
      <c r="S361" s="79"/>
      <c r="T361" s="79"/>
      <c r="U361" s="79"/>
      <c r="V361" s="84"/>
      <c r="W361" s="79"/>
      <c r="X361" s="79"/>
      <c r="Y361" s="79"/>
      <c r="Z361" s="79"/>
      <c r="AA361" s="79"/>
      <c r="AB361" s="79"/>
      <c r="AC361" s="79"/>
      <c r="AD361" s="107"/>
      <c r="AE361" s="107"/>
      <c r="AF361" s="107"/>
      <c r="AG361" s="109"/>
      <c r="AH361" s="110"/>
      <c r="AI361" s="80"/>
      <c r="AJ361" s="80"/>
    </row>
    <row r="362" spans="1:36" s="62" customFormat="1">
      <c r="A362" s="84"/>
      <c r="B362" s="79"/>
      <c r="C362" s="79"/>
      <c r="D362" s="79"/>
      <c r="E362" s="79"/>
      <c r="F362" s="79"/>
      <c r="G362" s="79"/>
      <c r="H362" s="79"/>
      <c r="I362" s="79"/>
      <c r="J362" s="79"/>
      <c r="K362" s="79"/>
      <c r="L362" s="79"/>
      <c r="M362" s="611"/>
      <c r="N362" s="611"/>
      <c r="O362" s="611"/>
      <c r="P362" s="79"/>
      <c r="Q362" s="79"/>
      <c r="R362" s="79"/>
      <c r="S362" s="79"/>
      <c r="T362" s="79"/>
      <c r="U362" s="79"/>
      <c r="V362" s="84"/>
      <c r="W362" s="79"/>
      <c r="X362" s="79"/>
      <c r="Y362" s="79"/>
      <c r="Z362" s="79"/>
      <c r="AA362" s="79"/>
      <c r="AB362" s="79"/>
      <c r="AC362" s="79"/>
      <c r="AD362" s="107"/>
      <c r="AE362" s="107"/>
      <c r="AF362" s="107"/>
      <c r="AG362" s="109"/>
      <c r="AH362" s="110"/>
      <c r="AI362" s="80"/>
      <c r="AJ362" s="80"/>
    </row>
    <row r="363" spans="1:36" s="62" customFormat="1">
      <c r="A363" s="84"/>
      <c r="B363" s="79"/>
      <c r="C363" s="79"/>
      <c r="D363" s="79"/>
      <c r="E363" s="79"/>
      <c r="F363" s="79"/>
      <c r="G363" s="79"/>
      <c r="H363" s="79"/>
      <c r="I363" s="79"/>
      <c r="J363" s="79"/>
      <c r="K363" s="79"/>
      <c r="L363" s="79"/>
      <c r="M363" s="611"/>
      <c r="N363" s="611"/>
      <c r="O363" s="611"/>
      <c r="P363" s="79"/>
      <c r="Q363" s="79"/>
      <c r="R363" s="79"/>
      <c r="S363" s="79"/>
      <c r="T363" s="79"/>
      <c r="U363" s="79"/>
      <c r="V363" s="84"/>
      <c r="W363" s="79"/>
      <c r="X363" s="79"/>
      <c r="Y363" s="79"/>
      <c r="Z363" s="79"/>
      <c r="AA363" s="79"/>
      <c r="AB363" s="79"/>
      <c r="AC363" s="79"/>
      <c r="AD363" s="107"/>
      <c r="AE363" s="107"/>
      <c r="AF363" s="107"/>
      <c r="AG363" s="109"/>
      <c r="AH363" s="110"/>
      <c r="AI363" s="80"/>
      <c r="AJ363" s="80"/>
    </row>
    <row r="364" spans="1:36" s="62" customFormat="1">
      <c r="A364" s="84"/>
      <c r="B364" s="79"/>
      <c r="C364" s="79"/>
      <c r="D364" s="79"/>
      <c r="E364" s="79"/>
      <c r="F364" s="79"/>
      <c r="G364" s="79"/>
      <c r="H364" s="79"/>
      <c r="I364" s="79"/>
      <c r="J364" s="79"/>
      <c r="K364" s="79"/>
      <c r="L364" s="79"/>
      <c r="M364" s="611"/>
      <c r="N364" s="611"/>
      <c r="O364" s="611"/>
      <c r="P364" s="79"/>
      <c r="Q364" s="79"/>
      <c r="R364" s="79"/>
      <c r="S364" s="79"/>
      <c r="T364" s="79"/>
      <c r="U364" s="79"/>
      <c r="V364" s="84"/>
      <c r="W364" s="79"/>
      <c r="X364" s="79"/>
      <c r="Y364" s="79"/>
      <c r="Z364" s="79"/>
      <c r="AA364" s="79"/>
      <c r="AB364" s="79"/>
      <c r="AC364" s="79"/>
      <c r="AD364" s="107"/>
      <c r="AE364" s="107"/>
      <c r="AF364" s="107"/>
      <c r="AG364" s="109"/>
      <c r="AH364" s="110"/>
      <c r="AI364" s="80"/>
      <c r="AJ364" s="80"/>
    </row>
    <row r="365" spans="1:36" s="62" customFormat="1">
      <c r="A365" s="84"/>
      <c r="B365" s="79"/>
      <c r="C365" s="79"/>
      <c r="D365" s="79"/>
      <c r="E365" s="79"/>
      <c r="F365" s="79"/>
      <c r="G365" s="79"/>
      <c r="H365" s="79"/>
      <c r="I365" s="79"/>
      <c r="J365" s="79"/>
      <c r="K365" s="79"/>
      <c r="L365" s="79"/>
      <c r="M365" s="611"/>
      <c r="N365" s="611"/>
      <c r="O365" s="611"/>
      <c r="P365" s="79"/>
      <c r="Q365" s="79"/>
      <c r="R365" s="79"/>
      <c r="S365" s="79"/>
      <c r="T365" s="79"/>
      <c r="U365" s="79"/>
      <c r="V365" s="84"/>
      <c r="W365" s="79"/>
      <c r="X365" s="79"/>
      <c r="Y365" s="79"/>
      <c r="Z365" s="79"/>
      <c r="AA365" s="79"/>
      <c r="AB365" s="79"/>
      <c r="AC365" s="79"/>
      <c r="AD365" s="107"/>
      <c r="AE365" s="107"/>
      <c r="AF365" s="107"/>
      <c r="AG365" s="109"/>
      <c r="AH365" s="110"/>
      <c r="AI365" s="80"/>
      <c r="AJ365" s="80"/>
    </row>
    <row r="366" spans="1:36" s="62" customFormat="1">
      <c r="A366" s="84"/>
      <c r="B366" s="79"/>
      <c r="C366" s="79"/>
      <c r="D366" s="79"/>
      <c r="E366" s="79"/>
      <c r="F366" s="79"/>
      <c r="G366" s="79"/>
      <c r="H366" s="79"/>
      <c r="I366" s="79"/>
      <c r="J366" s="79"/>
      <c r="K366" s="79"/>
      <c r="L366" s="79"/>
      <c r="M366" s="611"/>
      <c r="N366" s="611"/>
      <c r="O366" s="611"/>
      <c r="P366" s="79"/>
      <c r="Q366" s="79"/>
      <c r="R366" s="79"/>
      <c r="S366" s="79"/>
      <c r="T366" s="79"/>
      <c r="U366" s="79"/>
      <c r="V366" s="84"/>
      <c r="W366" s="79"/>
      <c r="X366" s="79"/>
      <c r="Y366" s="79"/>
      <c r="Z366" s="79"/>
      <c r="AA366" s="79"/>
      <c r="AB366" s="79"/>
      <c r="AC366" s="79"/>
      <c r="AD366" s="107"/>
      <c r="AE366" s="107"/>
      <c r="AF366" s="107"/>
      <c r="AG366" s="109"/>
      <c r="AH366" s="110"/>
      <c r="AI366" s="80"/>
      <c r="AJ366" s="80"/>
    </row>
    <row r="367" spans="1:36" s="62" customFormat="1">
      <c r="A367" s="84"/>
      <c r="B367" s="79"/>
      <c r="C367" s="79"/>
      <c r="D367" s="79"/>
      <c r="E367" s="79"/>
      <c r="F367" s="79"/>
      <c r="G367" s="79"/>
      <c r="H367" s="79"/>
      <c r="I367" s="79"/>
      <c r="J367" s="79"/>
      <c r="K367" s="79"/>
      <c r="L367" s="79"/>
      <c r="M367" s="611"/>
      <c r="N367" s="611"/>
      <c r="O367" s="611"/>
      <c r="P367" s="79"/>
      <c r="Q367" s="79"/>
      <c r="R367" s="79"/>
      <c r="S367" s="79"/>
      <c r="T367" s="79"/>
      <c r="U367" s="79"/>
      <c r="V367" s="84"/>
      <c r="W367" s="79"/>
      <c r="X367" s="79"/>
      <c r="Y367" s="79"/>
      <c r="Z367" s="79"/>
      <c r="AA367" s="79"/>
      <c r="AB367" s="79"/>
      <c r="AC367" s="79"/>
      <c r="AD367" s="107"/>
      <c r="AE367" s="107"/>
      <c r="AF367" s="107"/>
      <c r="AG367" s="109"/>
      <c r="AH367" s="110"/>
      <c r="AI367" s="80"/>
      <c r="AJ367" s="80"/>
    </row>
    <row r="368" spans="1:36" s="62" customFormat="1">
      <c r="A368" s="84"/>
      <c r="B368" s="79"/>
      <c r="C368" s="79"/>
      <c r="D368" s="79"/>
      <c r="E368" s="79"/>
      <c r="F368" s="79"/>
      <c r="G368" s="79"/>
      <c r="H368" s="79"/>
      <c r="I368" s="79"/>
      <c r="J368" s="79"/>
      <c r="K368" s="79"/>
      <c r="L368" s="79"/>
      <c r="M368" s="611"/>
      <c r="N368" s="611"/>
      <c r="O368" s="611"/>
      <c r="P368" s="79"/>
      <c r="Q368" s="79"/>
      <c r="R368" s="79"/>
      <c r="S368" s="79"/>
      <c r="T368" s="79"/>
      <c r="U368" s="79"/>
      <c r="V368" s="84"/>
      <c r="W368" s="79"/>
      <c r="X368" s="79"/>
      <c r="Y368" s="79"/>
      <c r="Z368" s="79"/>
      <c r="AA368" s="79"/>
      <c r="AB368" s="79"/>
      <c r="AC368" s="79"/>
      <c r="AD368" s="107"/>
      <c r="AE368" s="107"/>
      <c r="AF368" s="107"/>
      <c r="AG368" s="109"/>
      <c r="AH368" s="110"/>
      <c r="AI368" s="80"/>
      <c r="AJ368" s="80"/>
    </row>
    <row r="369" spans="1:36" s="62" customFormat="1">
      <c r="A369" s="84"/>
      <c r="B369" s="79"/>
      <c r="C369" s="79"/>
      <c r="D369" s="79"/>
      <c r="E369" s="79"/>
      <c r="F369" s="79"/>
      <c r="G369" s="79"/>
      <c r="H369" s="79"/>
      <c r="I369" s="79"/>
      <c r="J369" s="79"/>
      <c r="K369" s="79"/>
      <c r="L369" s="79"/>
      <c r="M369" s="611"/>
      <c r="N369" s="611"/>
      <c r="O369" s="611"/>
      <c r="P369" s="79"/>
      <c r="Q369" s="79"/>
      <c r="R369" s="79"/>
      <c r="S369" s="79"/>
      <c r="T369" s="79"/>
      <c r="U369" s="79"/>
      <c r="V369" s="84"/>
      <c r="W369" s="79"/>
      <c r="X369" s="79"/>
      <c r="Y369" s="79"/>
      <c r="Z369" s="79"/>
      <c r="AA369" s="79"/>
      <c r="AB369" s="79"/>
      <c r="AC369" s="79"/>
      <c r="AD369" s="107"/>
      <c r="AE369" s="107"/>
      <c r="AF369" s="107"/>
      <c r="AG369" s="109"/>
      <c r="AH369" s="110"/>
      <c r="AI369" s="80"/>
      <c r="AJ369" s="80"/>
    </row>
    <row r="370" spans="1:36" s="62" customFormat="1">
      <c r="A370" s="84"/>
      <c r="B370" s="79"/>
      <c r="C370" s="79"/>
      <c r="D370" s="79"/>
      <c r="E370" s="79"/>
      <c r="F370" s="79"/>
      <c r="G370" s="79"/>
      <c r="H370" s="79"/>
      <c r="I370" s="79"/>
      <c r="J370" s="79"/>
      <c r="K370" s="79"/>
      <c r="L370" s="79"/>
      <c r="M370" s="611"/>
      <c r="N370" s="611"/>
      <c r="O370" s="611"/>
      <c r="P370" s="79"/>
      <c r="Q370" s="79"/>
      <c r="R370" s="79"/>
      <c r="S370" s="79"/>
      <c r="T370" s="79"/>
      <c r="U370" s="79"/>
      <c r="V370" s="84"/>
      <c r="W370" s="79"/>
      <c r="X370" s="79"/>
      <c r="Y370" s="79"/>
      <c r="Z370" s="79"/>
      <c r="AA370" s="79"/>
      <c r="AB370" s="79"/>
      <c r="AC370" s="79"/>
      <c r="AD370" s="107"/>
      <c r="AE370" s="107"/>
      <c r="AF370" s="107"/>
      <c r="AG370" s="109"/>
      <c r="AH370" s="110"/>
      <c r="AI370" s="80"/>
      <c r="AJ370" s="80"/>
    </row>
    <row r="371" spans="1:36" s="62" customFormat="1">
      <c r="A371" s="84"/>
      <c r="B371" s="79"/>
      <c r="C371" s="79"/>
      <c r="D371" s="79"/>
      <c r="E371" s="79"/>
      <c r="F371" s="79"/>
      <c r="G371" s="79"/>
      <c r="H371" s="79"/>
      <c r="I371" s="79"/>
      <c r="J371" s="79"/>
      <c r="K371" s="79"/>
      <c r="L371" s="79"/>
      <c r="M371" s="611"/>
      <c r="N371" s="611"/>
      <c r="O371" s="611"/>
      <c r="P371" s="79"/>
      <c r="Q371" s="79"/>
      <c r="R371" s="79"/>
      <c r="S371" s="79"/>
      <c r="T371" s="79"/>
      <c r="U371" s="79"/>
      <c r="V371" s="84"/>
      <c r="W371" s="79"/>
      <c r="X371" s="79"/>
      <c r="Y371" s="79"/>
      <c r="Z371" s="79"/>
      <c r="AA371" s="79"/>
      <c r="AB371" s="79"/>
      <c r="AC371" s="79"/>
      <c r="AD371" s="107"/>
      <c r="AE371" s="107"/>
      <c r="AF371" s="107"/>
      <c r="AG371" s="109"/>
      <c r="AH371" s="110"/>
      <c r="AI371" s="80"/>
      <c r="AJ371" s="80"/>
    </row>
    <row r="372" spans="1:36" s="62" customFormat="1">
      <c r="A372" s="84"/>
      <c r="B372" s="79"/>
      <c r="C372" s="79"/>
      <c r="D372" s="79"/>
      <c r="E372" s="79"/>
      <c r="F372" s="79"/>
      <c r="G372" s="79"/>
      <c r="H372" s="79"/>
      <c r="I372" s="79"/>
      <c r="J372" s="79"/>
      <c r="K372" s="79"/>
      <c r="L372" s="79"/>
      <c r="M372" s="611"/>
      <c r="N372" s="611"/>
      <c r="O372" s="611"/>
      <c r="P372" s="79"/>
      <c r="Q372" s="79"/>
      <c r="R372" s="79"/>
      <c r="S372" s="79"/>
      <c r="T372" s="79"/>
      <c r="U372" s="79"/>
      <c r="V372" s="84"/>
      <c r="W372" s="79"/>
      <c r="X372" s="79"/>
      <c r="Y372" s="79"/>
      <c r="Z372" s="79"/>
      <c r="AA372" s="79"/>
      <c r="AB372" s="79"/>
      <c r="AC372" s="79"/>
      <c r="AD372" s="107"/>
      <c r="AE372" s="107"/>
      <c r="AF372" s="107"/>
      <c r="AG372" s="109"/>
      <c r="AH372" s="110"/>
      <c r="AI372" s="80"/>
      <c r="AJ372" s="80"/>
    </row>
    <row r="373" spans="1:36" s="62" customFormat="1">
      <c r="A373" s="84"/>
      <c r="B373" s="79"/>
      <c r="C373" s="79"/>
      <c r="D373" s="79"/>
      <c r="E373" s="79"/>
      <c r="F373" s="79"/>
      <c r="G373" s="79"/>
      <c r="H373" s="79"/>
      <c r="I373" s="79"/>
      <c r="J373" s="79"/>
      <c r="K373" s="79"/>
      <c r="L373" s="79"/>
      <c r="M373" s="611"/>
      <c r="N373" s="611"/>
      <c r="O373" s="611"/>
      <c r="P373" s="79"/>
      <c r="Q373" s="79"/>
      <c r="R373" s="79"/>
      <c r="S373" s="79"/>
      <c r="T373" s="79"/>
      <c r="U373" s="79"/>
      <c r="V373" s="84"/>
      <c r="W373" s="79"/>
      <c r="X373" s="79"/>
      <c r="Y373" s="79"/>
      <c r="Z373" s="79"/>
      <c r="AA373" s="79"/>
      <c r="AB373" s="79"/>
      <c r="AC373" s="79"/>
      <c r="AD373" s="107"/>
      <c r="AE373" s="107"/>
      <c r="AF373" s="107"/>
      <c r="AG373" s="109"/>
      <c r="AH373" s="110"/>
      <c r="AI373" s="80"/>
      <c r="AJ373" s="80"/>
    </row>
    <row r="374" spans="1:36" s="62" customFormat="1">
      <c r="A374" s="84"/>
      <c r="B374" s="79"/>
      <c r="C374" s="79"/>
      <c r="D374" s="79"/>
      <c r="E374" s="79"/>
      <c r="F374" s="79"/>
      <c r="G374" s="79"/>
      <c r="H374" s="79"/>
      <c r="I374" s="79"/>
      <c r="J374" s="79"/>
      <c r="K374" s="79"/>
      <c r="L374" s="79"/>
      <c r="M374" s="611"/>
      <c r="N374" s="611"/>
      <c r="O374" s="611"/>
      <c r="P374" s="79"/>
      <c r="Q374" s="79"/>
      <c r="R374" s="79"/>
      <c r="S374" s="79"/>
      <c r="T374" s="79"/>
      <c r="U374" s="79"/>
      <c r="V374" s="84"/>
      <c r="W374" s="79"/>
      <c r="X374" s="79"/>
      <c r="Y374" s="79"/>
      <c r="Z374" s="79"/>
      <c r="AA374" s="79"/>
      <c r="AB374" s="79"/>
      <c r="AC374" s="79"/>
      <c r="AD374" s="107"/>
      <c r="AE374" s="107"/>
      <c r="AF374" s="107"/>
      <c r="AG374" s="109"/>
      <c r="AH374" s="110"/>
      <c r="AI374" s="80"/>
      <c r="AJ374" s="80"/>
    </row>
    <row r="375" spans="1:36" s="62" customFormat="1">
      <c r="A375" s="84"/>
      <c r="B375" s="79"/>
      <c r="C375" s="79"/>
      <c r="D375" s="79"/>
      <c r="E375" s="79"/>
      <c r="F375" s="79"/>
      <c r="G375" s="79"/>
      <c r="H375" s="79"/>
      <c r="I375" s="79"/>
      <c r="J375" s="79"/>
      <c r="K375" s="79"/>
      <c r="L375" s="79"/>
      <c r="M375" s="611"/>
      <c r="N375" s="611"/>
      <c r="O375" s="611"/>
      <c r="P375" s="79"/>
      <c r="Q375" s="79"/>
      <c r="R375" s="79"/>
      <c r="S375" s="79"/>
      <c r="T375" s="79"/>
      <c r="U375" s="79"/>
      <c r="V375" s="84"/>
      <c r="W375" s="79"/>
      <c r="X375" s="79"/>
      <c r="Y375" s="79"/>
      <c r="Z375" s="79"/>
      <c r="AA375" s="79"/>
      <c r="AB375" s="79"/>
      <c r="AC375" s="79"/>
      <c r="AD375" s="107"/>
      <c r="AE375" s="107"/>
      <c r="AF375" s="107"/>
      <c r="AG375" s="109"/>
      <c r="AH375" s="110"/>
      <c r="AI375" s="80"/>
      <c r="AJ375" s="80"/>
    </row>
    <row r="376" spans="1:36" s="62" customFormat="1">
      <c r="A376" s="84"/>
      <c r="B376" s="79"/>
      <c r="C376" s="79"/>
      <c r="D376" s="79"/>
      <c r="E376" s="79"/>
      <c r="F376" s="79"/>
      <c r="G376" s="79"/>
      <c r="H376" s="79"/>
      <c r="I376" s="79"/>
      <c r="J376" s="79"/>
      <c r="K376" s="79"/>
      <c r="L376" s="79"/>
      <c r="M376" s="611"/>
      <c r="N376" s="611"/>
      <c r="O376" s="611"/>
      <c r="P376" s="79"/>
      <c r="Q376" s="79"/>
      <c r="R376" s="79"/>
      <c r="S376" s="79"/>
      <c r="T376" s="79"/>
      <c r="U376" s="79"/>
      <c r="V376" s="84"/>
      <c r="W376" s="79"/>
      <c r="X376" s="79"/>
      <c r="Y376" s="79"/>
      <c r="Z376" s="79"/>
      <c r="AA376" s="79"/>
      <c r="AB376" s="79"/>
      <c r="AC376" s="79"/>
      <c r="AD376" s="107"/>
      <c r="AE376" s="107"/>
      <c r="AF376" s="107"/>
      <c r="AG376" s="109"/>
      <c r="AH376" s="110"/>
      <c r="AI376" s="80"/>
      <c r="AJ376" s="80"/>
    </row>
    <row r="377" spans="1:36" s="62" customFormat="1">
      <c r="A377" s="84"/>
      <c r="B377" s="79"/>
      <c r="C377" s="79"/>
      <c r="D377" s="79"/>
      <c r="E377" s="79"/>
      <c r="F377" s="79"/>
      <c r="G377" s="79"/>
      <c r="H377" s="79"/>
      <c r="I377" s="79"/>
      <c r="J377" s="79"/>
      <c r="K377" s="79"/>
      <c r="L377" s="79"/>
      <c r="M377" s="611"/>
      <c r="N377" s="611"/>
      <c r="O377" s="611"/>
      <c r="P377" s="79"/>
      <c r="Q377" s="79"/>
      <c r="R377" s="79"/>
      <c r="S377" s="79"/>
      <c r="T377" s="79"/>
      <c r="U377" s="79"/>
      <c r="V377" s="84"/>
      <c r="W377" s="79"/>
      <c r="X377" s="79"/>
      <c r="Y377" s="79"/>
      <c r="Z377" s="79"/>
      <c r="AA377" s="79"/>
      <c r="AB377" s="79"/>
      <c r="AC377" s="79"/>
      <c r="AD377" s="107"/>
      <c r="AE377" s="107"/>
      <c r="AF377" s="107"/>
      <c r="AG377" s="109"/>
      <c r="AH377" s="110"/>
      <c r="AI377" s="80"/>
      <c r="AJ377" s="80"/>
    </row>
    <row r="378" spans="1:36" s="62" customFormat="1">
      <c r="A378" s="84"/>
      <c r="B378" s="79"/>
      <c r="C378" s="79"/>
      <c r="D378" s="79"/>
      <c r="E378" s="79"/>
      <c r="F378" s="79"/>
      <c r="G378" s="79"/>
      <c r="H378" s="79"/>
      <c r="I378" s="79"/>
      <c r="J378" s="79"/>
      <c r="K378" s="79"/>
      <c r="L378" s="79"/>
      <c r="M378" s="611"/>
      <c r="N378" s="611"/>
      <c r="O378" s="611"/>
      <c r="P378" s="79"/>
      <c r="Q378" s="79"/>
      <c r="R378" s="79"/>
      <c r="S378" s="79"/>
      <c r="T378" s="79"/>
      <c r="U378" s="79"/>
      <c r="V378" s="84"/>
      <c r="W378" s="79"/>
      <c r="X378" s="79"/>
      <c r="Y378" s="79"/>
      <c r="Z378" s="79"/>
      <c r="AA378" s="79"/>
      <c r="AB378" s="79"/>
      <c r="AC378" s="79"/>
      <c r="AD378" s="107"/>
      <c r="AE378" s="107"/>
      <c r="AF378" s="107"/>
      <c r="AG378" s="109"/>
      <c r="AH378" s="110"/>
      <c r="AI378" s="80"/>
      <c r="AJ378" s="80"/>
    </row>
    <row r="379" spans="1:36" s="62" customFormat="1">
      <c r="A379" s="84"/>
      <c r="B379" s="79"/>
      <c r="C379" s="79"/>
      <c r="D379" s="79"/>
      <c r="E379" s="79"/>
      <c r="F379" s="79"/>
      <c r="G379" s="79"/>
      <c r="H379" s="79"/>
      <c r="I379" s="79"/>
      <c r="J379" s="79"/>
      <c r="K379" s="79"/>
      <c r="L379" s="79"/>
      <c r="M379" s="611"/>
      <c r="N379" s="611"/>
      <c r="O379" s="611"/>
      <c r="P379" s="79"/>
      <c r="Q379" s="79"/>
      <c r="R379" s="79"/>
      <c r="S379" s="79"/>
      <c r="T379" s="79"/>
      <c r="U379" s="79"/>
      <c r="V379" s="84"/>
      <c r="W379" s="79"/>
      <c r="X379" s="79"/>
      <c r="Y379" s="79"/>
      <c r="Z379" s="79"/>
      <c r="AA379" s="79"/>
      <c r="AB379" s="79"/>
      <c r="AC379" s="79"/>
      <c r="AD379" s="107"/>
      <c r="AE379" s="107"/>
      <c r="AF379" s="107"/>
      <c r="AG379" s="109"/>
      <c r="AH379" s="110"/>
      <c r="AI379" s="80"/>
      <c r="AJ379" s="80"/>
    </row>
    <row r="380" spans="1:36" s="62" customFormat="1">
      <c r="A380" s="84"/>
      <c r="B380" s="79"/>
      <c r="C380" s="79"/>
      <c r="D380" s="79"/>
      <c r="E380" s="79"/>
      <c r="F380" s="79"/>
      <c r="G380" s="79"/>
      <c r="H380" s="79"/>
      <c r="I380" s="79"/>
      <c r="J380" s="79"/>
      <c r="K380" s="79"/>
      <c r="L380" s="79"/>
      <c r="M380" s="611"/>
      <c r="N380" s="611"/>
      <c r="O380" s="611"/>
      <c r="P380" s="79"/>
      <c r="Q380" s="79"/>
      <c r="R380" s="79"/>
      <c r="S380" s="79"/>
      <c r="T380" s="79"/>
      <c r="U380" s="79"/>
      <c r="V380" s="84"/>
      <c r="W380" s="79"/>
      <c r="X380" s="79"/>
      <c r="Y380" s="79"/>
      <c r="Z380" s="79"/>
      <c r="AA380" s="79"/>
      <c r="AB380" s="79"/>
      <c r="AC380" s="79"/>
      <c r="AD380" s="107"/>
      <c r="AE380" s="107"/>
      <c r="AF380" s="107"/>
      <c r="AG380" s="109"/>
      <c r="AH380" s="110"/>
      <c r="AI380" s="80"/>
      <c r="AJ380" s="80"/>
    </row>
    <row r="381" spans="1:36" s="62" customFormat="1">
      <c r="A381" s="84"/>
      <c r="B381" s="79"/>
      <c r="C381" s="79"/>
      <c r="D381" s="79"/>
      <c r="E381" s="79"/>
      <c r="F381" s="79"/>
      <c r="G381" s="79"/>
      <c r="H381" s="79"/>
      <c r="I381" s="79"/>
      <c r="J381" s="79"/>
      <c r="K381" s="79"/>
      <c r="L381" s="79"/>
      <c r="M381" s="611"/>
      <c r="N381" s="611"/>
      <c r="O381" s="611"/>
      <c r="P381" s="79"/>
      <c r="Q381" s="79"/>
      <c r="R381" s="79"/>
      <c r="S381" s="79"/>
      <c r="T381" s="79"/>
      <c r="U381" s="79"/>
      <c r="V381" s="84"/>
      <c r="W381" s="79"/>
      <c r="X381" s="79"/>
      <c r="Y381" s="79"/>
      <c r="Z381" s="79"/>
      <c r="AA381" s="79"/>
      <c r="AB381" s="79"/>
      <c r="AC381" s="79"/>
      <c r="AD381" s="107"/>
      <c r="AE381" s="107"/>
      <c r="AF381" s="107"/>
      <c r="AG381" s="109"/>
      <c r="AH381" s="110"/>
      <c r="AI381" s="80"/>
      <c r="AJ381" s="80"/>
    </row>
    <row r="382" spans="1:36" s="62" customFormat="1">
      <c r="A382" s="84"/>
      <c r="B382" s="79"/>
      <c r="C382" s="79"/>
      <c r="D382" s="79"/>
      <c r="E382" s="79"/>
      <c r="F382" s="79"/>
      <c r="G382" s="79"/>
      <c r="H382" s="79"/>
      <c r="I382" s="79"/>
      <c r="J382" s="79"/>
      <c r="K382" s="79"/>
      <c r="L382" s="79"/>
      <c r="M382" s="611"/>
      <c r="N382" s="611"/>
      <c r="O382" s="611"/>
      <c r="P382" s="79"/>
      <c r="Q382" s="79"/>
      <c r="R382" s="79"/>
      <c r="S382" s="79"/>
      <c r="T382" s="79"/>
      <c r="U382" s="79"/>
      <c r="V382" s="84"/>
      <c r="W382" s="79"/>
      <c r="X382" s="79"/>
      <c r="Y382" s="79"/>
      <c r="Z382" s="79"/>
      <c r="AA382" s="79"/>
      <c r="AB382" s="79"/>
      <c r="AC382" s="79"/>
      <c r="AD382" s="107"/>
      <c r="AE382" s="107"/>
      <c r="AF382" s="107"/>
      <c r="AG382" s="109"/>
      <c r="AH382" s="110"/>
      <c r="AI382" s="80"/>
      <c r="AJ382" s="80"/>
    </row>
    <row r="383" spans="1:36" s="62" customFormat="1">
      <c r="A383" s="84"/>
      <c r="B383" s="79"/>
      <c r="C383" s="79"/>
      <c r="D383" s="79"/>
      <c r="E383" s="79"/>
      <c r="F383" s="79"/>
      <c r="G383" s="79"/>
      <c r="H383" s="79"/>
      <c r="I383" s="79"/>
      <c r="J383" s="79"/>
      <c r="K383" s="79"/>
      <c r="L383" s="79"/>
      <c r="M383" s="611"/>
      <c r="N383" s="611"/>
      <c r="O383" s="611"/>
      <c r="P383" s="79"/>
      <c r="Q383" s="79"/>
      <c r="R383" s="79"/>
      <c r="S383" s="79"/>
      <c r="T383" s="79"/>
      <c r="U383" s="79"/>
      <c r="V383" s="84"/>
      <c r="W383" s="79"/>
      <c r="X383" s="79"/>
      <c r="Y383" s="79"/>
      <c r="Z383" s="79"/>
      <c r="AA383" s="79"/>
      <c r="AB383" s="79"/>
      <c r="AC383" s="79"/>
      <c r="AD383" s="107"/>
      <c r="AE383" s="107"/>
      <c r="AF383" s="107"/>
      <c r="AG383" s="109"/>
      <c r="AH383" s="110"/>
      <c r="AI383" s="80"/>
      <c r="AJ383" s="80"/>
    </row>
    <row r="384" spans="1:36" s="62" customFormat="1">
      <c r="A384" s="84"/>
      <c r="B384" s="79"/>
      <c r="C384" s="79"/>
      <c r="D384" s="79"/>
      <c r="E384" s="79"/>
      <c r="F384" s="79"/>
      <c r="G384" s="79"/>
      <c r="H384" s="79"/>
      <c r="I384" s="79"/>
      <c r="J384" s="79"/>
      <c r="K384" s="79"/>
      <c r="L384" s="79"/>
      <c r="M384" s="611"/>
      <c r="N384" s="611"/>
      <c r="O384" s="611"/>
      <c r="P384" s="79"/>
      <c r="Q384" s="79"/>
      <c r="R384" s="79"/>
      <c r="S384" s="79"/>
      <c r="T384" s="79"/>
      <c r="U384" s="79"/>
      <c r="V384" s="84"/>
      <c r="W384" s="79"/>
      <c r="X384" s="79"/>
      <c r="Y384" s="79"/>
      <c r="Z384" s="79"/>
      <c r="AA384" s="79"/>
      <c r="AB384" s="79"/>
      <c r="AC384" s="79"/>
      <c r="AD384" s="107"/>
      <c r="AE384" s="107"/>
      <c r="AF384" s="107"/>
      <c r="AG384" s="109"/>
      <c r="AH384" s="110"/>
      <c r="AI384" s="80"/>
      <c r="AJ384" s="80"/>
    </row>
    <row r="385" spans="1:36" s="62" customFormat="1">
      <c r="A385" s="84"/>
      <c r="B385" s="79"/>
      <c r="C385" s="79"/>
      <c r="D385" s="79"/>
      <c r="E385" s="79"/>
      <c r="F385" s="79"/>
      <c r="G385" s="79"/>
      <c r="H385" s="79"/>
      <c r="I385" s="79"/>
      <c r="J385" s="79"/>
      <c r="K385" s="79"/>
      <c r="L385" s="79"/>
      <c r="M385" s="611"/>
      <c r="N385" s="611"/>
      <c r="O385" s="611"/>
      <c r="P385" s="79"/>
      <c r="Q385" s="79"/>
      <c r="R385" s="79"/>
      <c r="S385" s="79"/>
      <c r="T385" s="79"/>
      <c r="U385" s="79"/>
      <c r="V385" s="84"/>
      <c r="W385" s="79"/>
      <c r="X385" s="79"/>
      <c r="Y385" s="79"/>
      <c r="Z385" s="79"/>
      <c r="AA385" s="79"/>
      <c r="AB385" s="79"/>
      <c r="AC385" s="79"/>
      <c r="AD385" s="107"/>
      <c r="AE385" s="107"/>
      <c r="AF385" s="107"/>
      <c r="AG385" s="109"/>
      <c r="AH385" s="110"/>
      <c r="AI385" s="80"/>
      <c r="AJ385" s="80"/>
    </row>
    <row r="386" spans="1:36" s="62" customFormat="1">
      <c r="A386" s="84"/>
      <c r="B386" s="79"/>
      <c r="C386" s="79"/>
      <c r="D386" s="79"/>
      <c r="E386" s="79"/>
      <c r="F386" s="79"/>
      <c r="G386" s="79"/>
      <c r="H386" s="79"/>
      <c r="I386" s="79"/>
      <c r="J386" s="79"/>
      <c r="K386" s="79"/>
      <c r="L386" s="79"/>
      <c r="M386" s="611"/>
      <c r="N386" s="611"/>
      <c r="O386" s="611"/>
      <c r="P386" s="79"/>
      <c r="Q386" s="79"/>
      <c r="R386" s="79"/>
      <c r="S386" s="79"/>
      <c r="T386" s="79"/>
      <c r="U386" s="79"/>
      <c r="V386" s="84"/>
      <c r="W386" s="79"/>
      <c r="X386" s="79"/>
      <c r="Y386" s="79"/>
      <c r="Z386" s="79"/>
      <c r="AA386" s="79"/>
      <c r="AB386" s="79"/>
      <c r="AC386" s="79"/>
      <c r="AD386" s="107"/>
      <c r="AE386" s="107"/>
      <c r="AF386" s="107"/>
      <c r="AG386" s="109"/>
      <c r="AH386" s="110"/>
      <c r="AI386" s="80"/>
      <c r="AJ386" s="80"/>
    </row>
    <row r="387" spans="1:36" s="62" customFormat="1">
      <c r="A387" s="84"/>
      <c r="B387" s="79"/>
      <c r="C387" s="79"/>
      <c r="D387" s="79"/>
      <c r="E387" s="79"/>
      <c r="F387" s="79"/>
      <c r="G387" s="79"/>
      <c r="H387" s="79"/>
      <c r="I387" s="79"/>
      <c r="J387" s="79"/>
      <c r="K387" s="79"/>
      <c r="L387" s="79"/>
      <c r="M387" s="611"/>
      <c r="N387" s="611"/>
      <c r="O387" s="611"/>
      <c r="P387" s="79"/>
      <c r="Q387" s="79"/>
      <c r="R387" s="79"/>
      <c r="S387" s="79"/>
      <c r="T387" s="79"/>
      <c r="U387" s="79"/>
      <c r="V387" s="84"/>
      <c r="W387" s="79"/>
      <c r="X387" s="79"/>
      <c r="Y387" s="79"/>
      <c r="Z387" s="79"/>
      <c r="AA387" s="79"/>
      <c r="AB387" s="79"/>
      <c r="AC387" s="79"/>
      <c r="AD387" s="107"/>
      <c r="AE387" s="107"/>
      <c r="AF387" s="107"/>
      <c r="AG387" s="109"/>
      <c r="AH387" s="110"/>
      <c r="AI387" s="80"/>
      <c r="AJ387" s="80"/>
    </row>
    <row r="388" spans="1:36" s="62" customFormat="1">
      <c r="A388" s="84"/>
      <c r="B388" s="79"/>
      <c r="C388" s="79"/>
      <c r="D388" s="79"/>
      <c r="E388" s="79"/>
      <c r="F388" s="79"/>
      <c r="G388" s="79"/>
      <c r="H388" s="79"/>
      <c r="I388" s="79"/>
      <c r="J388" s="79"/>
      <c r="K388" s="79"/>
      <c r="L388" s="79"/>
      <c r="M388" s="611"/>
      <c r="N388" s="611"/>
      <c r="O388" s="611"/>
      <c r="P388" s="79"/>
      <c r="Q388" s="79"/>
      <c r="R388" s="79"/>
      <c r="S388" s="79"/>
      <c r="T388" s="79"/>
      <c r="U388" s="79"/>
      <c r="V388" s="84"/>
      <c r="W388" s="79"/>
      <c r="X388" s="79"/>
      <c r="Y388" s="79"/>
      <c r="Z388" s="79"/>
      <c r="AA388" s="79"/>
      <c r="AB388" s="79"/>
      <c r="AC388" s="79"/>
      <c r="AD388" s="107"/>
      <c r="AE388" s="107"/>
      <c r="AF388" s="107"/>
      <c r="AG388" s="109"/>
      <c r="AH388" s="110"/>
      <c r="AI388" s="80"/>
      <c r="AJ388" s="80"/>
    </row>
    <row r="389" spans="1:36" s="62" customFormat="1">
      <c r="A389" s="84"/>
      <c r="B389" s="79"/>
      <c r="C389" s="79"/>
      <c r="D389" s="79"/>
      <c r="E389" s="79"/>
      <c r="F389" s="79"/>
      <c r="G389" s="79"/>
      <c r="H389" s="79"/>
      <c r="I389" s="79"/>
      <c r="J389" s="79"/>
      <c r="K389" s="79"/>
      <c r="L389" s="79"/>
      <c r="M389" s="611"/>
      <c r="N389" s="611"/>
      <c r="O389" s="611"/>
      <c r="P389" s="79"/>
      <c r="Q389" s="79"/>
      <c r="R389" s="79"/>
      <c r="S389" s="79"/>
      <c r="T389" s="79"/>
      <c r="U389" s="79"/>
      <c r="V389" s="84"/>
      <c r="W389" s="79"/>
      <c r="X389" s="79"/>
      <c r="Y389" s="79"/>
      <c r="Z389" s="79"/>
      <c r="AA389" s="79"/>
      <c r="AB389" s="79"/>
      <c r="AC389" s="79"/>
      <c r="AD389" s="107"/>
      <c r="AE389" s="107"/>
      <c r="AF389" s="107"/>
      <c r="AG389" s="109"/>
      <c r="AH389" s="110"/>
      <c r="AI389" s="80"/>
      <c r="AJ389" s="80"/>
    </row>
    <row r="390" spans="1:36" s="62" customFormat="1">
      <c r="A390" s="84"/>
      <c r="B390" s="79"/>
      <c r="C390" s="79"/>
      <c r="D390" s="79"/>
      <c r="E390" s="79"/>
      <c r="F390" s="79"/>
      <c r="G390" s="79"/>
      <c r="H390" s="79"/>
      <c r="I390" s="79"/>
      <c r="J390" s="79"/>
      <c r="K390" s="79"/>
      <c r="L390" s="79"/>
      <c r="M390" s="611"/>
      <c r="N390" s="611"/>
      <c r="O390" s="611"/>
      <c r="P390" s="79"/>
      <c r="Q390" s="79"/>
      <c r="R390" s="79"/>
      <c r="S390" s="79"/>
      <c r="T390" s="79"/>
      <c r="U390" s="79"/>
      <c r="V390" s="84"/>
      <c r="W390" s="79"/>
      <c r="X390" s="79"/>
      <c r="Y390" s="79"/>
      <c r="Z390" s="79"/>
      <c r="AA390" s="79"/>
      <c r="AB390" s="79"/>
      <c r="AC390" s="79"/>
      <c r="AD390" s="107"/>
      <c r="AE390" s="107"/>
      <c r="AF390" s="107"/>
      <c r="AG390" s="109"/>
      <c r="AH390" s="110"/>
      <c r="AI390" s="80"/>
      <c r="AJ390" s="80"/>
    </row>
    <row r="391" spans="1:36" s="62" customFormat="1">
      <c r="A391" s="84"/>
      <c r="B391" s="79"/>
      <c r="C391" s="79"/>
      <c r="D391" s="79"/>
      <c r="E391" s="79"/>
      <c r="F391" s="79"/>
      <c r="G391" s="79"/>
      <c r="H391" s="79"/>
      <c r="I391" s="79"/>
      <c r="J391" s="79"/>
      <c r="K391" s="79"/>
      <c r="L391" s="79"/>
      <c r="M391" s="611"/>
      <c r="N391" s="611"/>
      <c r="O391" s="611"/>
      <c r="P391" s="79"/>
      <c r="Q391" s="79"/>
      <c r="R391" s="79"/>
      <c r="S391" s="79"/>
      <c r="T391" s="79"/>
      <c r="U391" s="79"/>
      <c r="V391" s="84"/>
      <c r="W391" s="79"/>
      <c r="X391" s="79"/>
      <c r="Y391" s="79"/>
      <c r="Z391" s="79"/>
      <c r="AA391" s="79"/>
      <c r="AB391" s="79"/>
      <c r="AC391" s="79"/>
      <c r="AD391" s="107"/>
      <c r="AE391" s="107"/>
      <c r="AF391" s="107"/>
      <c r="AG391" s="109"/>
      <c r="AH391" s="110"/>
      <c r="AI391" s="80"/>
      <c r="AJ391" s="80"/>
    </row>
    <row r="392" spans="1:36" s="62" customFormat="1">
      <c r="A392" s="84"/>
      <c r="B392" s="79"/>
      <c r="C392" s="79"/>
      <c r="D392" s="79"/>
      <c r="E392" s="79"/>
      <c r="F392" s="79"/>
      <c r="G392" s="79"/>
      <c r="H392" s="79"/>
      <c r="I392" s="79"/>
      <c r="J392" s="79"/>
      <c r="K392" s="79"/>
      <c r="L392" s="79"/>
      <c r="M392" s="611"/>
      <c r="N392" s="611"/>
      <c r="O392" s="611"/>
      <c r="P392" s="79"/>
      <c r="Q392" s="79"/>
      <c r="R392" s="79"/>
      <c r="S392" s="79"/>
      <c r="T392" s="79"/>
      <c r="U392" s="79"/>
      <c r="V392" s="84"/>
      <c r="W392" s="79"/>
      <c r="X392" s="79"/>
      <c r="Y392" s="79"/>
      <c r="Z392" s="79"/>
      <c r="AA392" s="79"/>
      <c r="AB392" s="79"/>
      <c r="AC392" s="79"/>
      <c r="AD392" s="107"/>
      <c r="AE392" s="107"/>
      <c r="AF392" s="107"/>
      <c r="AG392" s="109"/>
      <c r="AH392" s="110"/>
      <c r="AI392" s="80"/>
      <c r="AJ392" s="80"/>
    </row>
    <row r="393" spans="1:36" s="62" customFormat="1">
      <c r="A393" s="84"/>
      <c r="B393" s="79"/>
      <c r="C393" s="79"/>
      <c r="D393" s="79"/>
      <c r="E393" s="79"/>
      <c r="F393" s="79"/>
      <c r="G393" s="79"/>
      <c r="H393" s="79"/>
      <c r="I393" s="79"/>
      <c r="J393" s="79"/>
      <c r="K393" s="79"/>
      <c r="L393" s="79"/>
      <c r="M393" s="611"/>
      <c r="N393" s="611"/>
      <c r="O393" s="611"/>
      <c r="P393" s="79"/>
      <c r="Q393" s="79"/>
      <c r="R393" s="79"/>
      <c r="S393" s="79"/>
      <c r="T393" s="79"/>
      <c r="U393" s="79"/>
      <c r="V393" s="84"/>
      <c r="W393" s="79"/>
      <c r="X393" s="79"/>
      <c r="Y393" s="79"/>
      <c r="Z393" s="79"/>
      <c r="AA393" s="79"/>
      <c r="AB393" s="79"/>
      <c r="AC393" s="79"/>
      <c r="AD393" s="107"/>
      <c r="AE393" s="107"/>
      <c r="AF393" s="107"/>
      <c r="AG393" s="109"/>
      <c r="AH393" s="110"/>
      <c r="AI393" s="80"/>
      <c r="AJ393" s="80"/>
    </row>
    <row r="394" spans="1:36" s="62" customFormat="1">
      <c r="A394" s="84"/>
      <c r="B394" s="79"/>
      <c r="C394" s="79"/>
      <c r="D394" s="79"/>
      <c r="E394" s="79"/>
      <c r="F394" s="79"/>
      <c r="G394" s="79"/>
      <c r="H394" s="79"/>
      <c r="I394" s="79"/>
      <c r="J394" s="79"/>
      <c r="K394" s="79"/>
      <c r="L394" s="79"/>
      <c r="M394" s="611"/>
      <c r="N394" s="611"/>
      <c r="O394" s="611"/>
      <c r="P394" s="79"/>
      <c r="Q394" s="79"/>
      <c r="R394" s="79"/>
      <c r="S394" s="79"/>
      <c r="T394" s="79"/>
      <c r="U394" s="79"/>
      <c r="V394" s="84"/>
      <c r="W394" s="79"/>
      <c r="X394" s="79"/>
      <c r="Y394" s="79"/>
      <c r="Z394" s="79"/>
      <c r="AA394" s="79"/>
      <c r="AB394" s="79"/>
      <c r="AC394" s="79"/>
      <c r="AD394" s="107"/>
      <c r="AE394" s="107"/>
      <c r="AF394" s="107"/>
      <c r="AG394" s="109"/>
      <c r="AH394" s="110"/>
      <c r="AI394" s="80"/>
      <c r="AJ394" s="80"/>
    </row>
    <row r="395" spans="1:36" s="62" customFormat="1">
      <c r="A395" s="84"/>
      <c r="B395" s="79"/>
      <c r="C395" s="79"/>
      <c r="D395" s="79"/>
      <c r="E395" s="79"/>
      <c r="F395" s="79"/>
      <c r="G395" s="79"/>
      <c r="H395" s="79"/>
      <c r="I395" s="79"/>
      <c r="J395" s="79"/>
      <c r="K395" s="79"/>
      <c r="L395" s="79"/>
      <c r="M395" s="611"/>
      <c r="N395" s="611"/>
      <c r="O395" s="611"/>
      <c r="P395" s="79"/>
      <c r="Q395" s="79"/>
      <c r="R395" s="79"/>
      <c r="S395" s="79"/>
      <c r="T395" s="79"/>
      <c r="U395" s="79"/>
      <c r="V395" s="84"/>
      <c r="W395" s="79"/>
      <c r="X395" s="79"/>
      <c r="Y395" s="79"/>
      <c r="Z395" s="79"/>
      <c r="AA395" s="79"/>
      <c r="AB395" s="79"/>
      <c r="AC395" s="79"/>
      <c r="AD395" s="107"/>
      <c r="AE395" s="107"/>
      <c r="AF395" s="107"/>
      <c r="AG395" s="109"/>
      <c r="AH395" s="110"/>
      <c r="AI395" s="80"/>
      <c r="AJ395" s="80"/>
    </row>
    <row r="396" spans="1:36" s="62" customFormat="1">
      <c r="A396" s="84"/>
      <c r="B396" s="79"/>
      <c r="C396" s="79"/>
      <c r="D396" s="79"/>
      <c r="E396" s="79"/>
      <c r="F396" s="79"/>
      <c r="G396" s="79"/>
      <c r="H396" s="79"/>
      <c r="I396" s="79"/>
      <c r="J396" s="79"/>
      <c r="K396" s="79"/>
      <c r="L396" s="79"/>
      <c r="M396" s="611"/>
      <c r="N396" s="611"/>
      <c r="O396" s="611"/>
      <c r="P396" s="79"/>
      <c r="Q396" s="79"/>
      <c r="R396" s="79"/>
      <c r="S396" s="79"/>
      <c r="T396" s="79"/>
      <c r="U396" s="79"/>
      <c r="V396" s="84"/>
      <c r="W396" s="79"/>
      <c r="X396" s="79"/>
      <c r="Y396" s="79"/>
      <c r="Z396" s="79"/>
      <c r="AA396" s="79"/>
      <c r="AB396" s="79"/>
      <c r="AC396" s="79"/>
      <c r="AD396" s="107"/>
      <c r="AE396" s="107"/>
      <c r="AF396" s="107"/>
      <c r="AG396" s="109"/>
      <c r="AH396" s="110"/>
      <c r="AI396" s="80"/>
      <c r="AJ396" s="80"/>
    </row>
    <row r="397" spans="1:36" s="62" customFormat="1">
      <c r="A397" s="84"/>
      <c r="B397" s="79"/>
      <c r="C397" s="79"/>
      <c r="D397" s="79"/>
      <c r="E397" s="79"/>
      <c r="F397" s="79"/>
      <c r="G397" s="79"/>
      <c r="H397" s="79"/>
      <c r="I397" s="79"/>
      <c r="J397" s="79"/>
      <c r="K397" s="79"/>
      <c r="L397" s="79"/>
      <c r="M397" s="611"/>
      <c r="N397" s="611"/>
      <c r="O397" s="611"/>
      <c r="P397" s="79"/>
      <c r="Q397" s="79"/>
      <c r="R397" s="79"/>
      <c r="S397" s="79"/>
      <c r="T397" s="79"/>
      <c r="U397" s="79"/>
      <c r="V397" s="84"/>
      <c r="W397" s="79"/>
      <c r="X397" s="79"/>
      <c r="Y397" s="79"/>
      <c r="Z397" s="79"/>
      <c r="AA397" s="79"/>
      <c r="AB397" s="79"/>
      <c r="AC397" s="79"/>
      <c r="AD397" s="107"/>
      <c r="AE397" s="107"/>
      <c r="AF397" s="107"/>
      <c r="AG397" s="109"/>
      <c r="AH397" s="110"/>
      <c r="AI397" s="80"/>
      <c r="AJ397" s="80"/>
    </row>
    <row r="398" spans="1:36" s="62" customFormat="1">
      <c r="A398" s="84"/>
      <c r="B398" s="79"/>
      <c r="C398" s="79"/>
      <c r="D398" s="79"/>
      <c r="E398" s="79"/>
      <c r="F398" s="79"/>
      <c r="G398" s="79"/>
      <c r="H398" s="79"/>
      <c r="I398" s="79"/>
      <c r="J398" s="79"/>
      <c r="K398" s="79"/>
      <c r="L398" s="79"/>
      <c r="M398" s="611"/>
      <c r="N398" s="611"/>
      <c r="O398" s="611"/>
      <c r="P398" s="79"/>
      <c r="Q398" s="79"/>
      <c r="R398" s="79"/>
      <c r="S398" s="79"/>
      <c r="T398" s="79"/>
      <c r="U398" s="79"/>
      <c r="V398" s="84"/>
      <c r="W398" s="79"/>
      <c r="X398" s="79"/>
      <c r="Y398" s="79"/>
      <c r="Z398" s="79"/>
      <c r="AA398" s="79"/>
      <c r="AB398" s="79"/>
      <c r="AC398" s="79"/>
      <c r="AD398" s="107"/>
      <c r="AE398" s="107"/>
      <c r="AF398" s="107"/>
      <c r="AG398" s="109"/>
      <c r="AH398" s="110"/>
      <c r="AI398" s="80"/>
      <c r="AJ398" s="80"/>
    </row>
    <row r="399" spans="1:36" s="62" customFormat="1">
      <c r="A399" s="84"/>
      <c r="B399" s="79"/>
      <c r="C399" s="79"/>
      <c r="D399" s="79"/>
      <c r="E399" s="79"/>
      <c r="F399" s="79"/>
      <c r="G399" s="79"/>
      <c r="H399" s="79"/>
      <c r="I399" s="79"/>
      <c r="J399" s="79"/>
      <c r="K399" s="79"/>
      <c r="L399" s="79"/>
      <c r="M399" s="611"/>
      <c r="N399" s="611"/>
      <c r="O399" s="611"/>
      <c r="P399" s="79"/>
      <c r="Q399" s="79"/>
      <c r="R399" s="79"/>
      <c r="S399" s="79"/>
      <c r="T399" s="79"/>
      <c r="U399" s="79"/>
      <c r="V399" s="84"/>
      <c r="W399" s="79"/>
      <c r="X399" s="79"/>
      <c r="Y399" s="79"/>
      <c r="Z399" s="79"/>
      <c r="AA399" s="79"/>
      <c r="AB399" s="79"/>
      <c r="AC399" s="79"/>
      <c r="AD399" s="107"/>
      <c r="AE399" s="107"/>
      <c r="AF399" s="107"/>
      <c r="AG399" s="109"/>
      <c r="AH399" s="110"/>
      <c r="AI399" s="80"/>
      <c r="AJ399" s="80"/>
    </row>
    <row r="400" spans="1:36" s="62" customFormat="1">
      <c r="A400" s="84"/>
      <c r="B400" s="79"/>
      <c r="C400" s="79"/>
      <c r="D400" s="79"/>
      <c r="E400" s="79"/>
      <c r="F400" s="79"/>
      <c r="G400" s="79"/>
      <c r="H400" s="79"/>
      <c r="I400" s="79"/>
      <c r="J400" s="79"/>
      <c r="K400" s="79"/>
      <c r="L400" s="79"/>
      <c r="M400" s="611"/>
      <c r="N400" s="611"/>
      <c r="O400" s="611"/>
      <c r="P400" s="79"/>
      <c r="Q400" s="79"/>
      <c r="R400" s="79"/>
      <c r="S400" s="79"/>
      <c r="T400" s="79"/>
      <c r="U400" s="79"/>
      <c r="V400" s="84"/>
      <c r="W400" s="79"/>
      <c r="X400" s="79"/>
      <c r="Y400" s="79"/>
      <c r="Z400" s="79"/>
      <c r="AA400" s="79"/>
      <c r="AB400" s="79"/>
      <c r="AC400" s="79"/>
      <c r="AD400" s="107"/>
      <c r="AE400" s="107"/>
      <c r="AF400" s="107"/>
      <c r="AG400" s="109"/>
      <c r="AH400" s="110"/>
      <c r="AI400" s="80"/>
      <c r="AJ400" s="80"/>
    </row>
    <row r="401" spans="1:36" s="62" customFormat="1">
      <c r="A401" s="84"/>
      <c r="B401" s="79"/>
      <c r="C401" s="79"/>
      <c r="D401" s="79"/>
      <c r="E401" s="79"/>
      <c r="F401" s="79"/>
      <c r="G401" s="79"/>
      <c r="H401" s="79"/>
      <c r="I401" s="79"/>
      <c r="J401" s="79"/>
      <c r="K401" s="79"/>
      <c r="L401" s="79"/>
      <c r="M401" s="611"/>
      <c r="N401" s="611"/>
      <c r="O401" s="611"/>
      <c r="P401" s="79"/>
      <c r="Q401" s="79"/>
      <c r="R401" s="79"/>
      <c r="S401" s="79"/>
      <c r="T401" s="79"/>
      <c r="U401" s="79"/>
      <c r="V401" s="84"/>
      <c r="W401" s="79"/>
      <c r="X401" s="79"/>
      <c r="Y401" s="79"/>
      <c r="Z401" s="79"/>
      <c r="AA401" s="79"/>
      <c r="AB401" s="79"/>
      <c r="AC401" s="79"/>
      <c r="AD401" s="107"/>
      <c r="AE401" s="107"/>
      <c r="AF401" s="107"/>
      <c r="AG401" s="109"/>
      <c r="AH401" s="110"/>
      <c r="AI401" s="80"/>
      <c r="AJ401" s="80"/>
    </row>
    <row r="402" spans="1:36" s="62" customFormat="1">
      <c r="A402" s="84"/>
      <c r="B402" s="79"/>
      <c r="C402" s="79"/>
      <c r="D402" s="79"/>
      <c r="E402" s="79"/>
      <c r="F402" s="79"/>
      <c r="G402" s="79"/>
      <c r="H402" s="79"/>
      <c r="I402" s="79"/>
      <c r="J402" s="79"/>
      <c r="K402" s="79"/>
      <c r="L402" s="79"/>
      <c r="M402" s="611"/>
      <c r="N402" s="611"/>
      <c r="O402" s="611"/>
      <c r="P402" s="79"/>
      <c r="Q402" s="79"/>
      <c r="R402" s="79"/>
      <c r="S402" s="79"/>
      <c r="T402" s="79"/>
      <c r="U402" s="79"/>
      <c r="V402" s="84"/>
      <c r="W402" s="79"/>
      <c r="X402" s="79"/>
      <c r="Y402" s="79"/>
      <c r="Z402" s="79"/>
      <c r="AA402" s="79"/>
      <c r="AB402" s="79"/>
      <c r="AC402" s="79"/>
      <c r="AD402" s="107"/>
      <c r="AE402" s="107"/>
      <c r="AF402" s="107"/>
      <c r="AG402" s="109"/>
      <c r="AH402" s="110"/>
      <c r="AI402" s="80"/>
      <c r="AJ402" s="80"/>
    </row>
    <row r="403" spans="1:36" s="62" customFormat="1">
      <c r="A403" s="84"/>
      <c r="B403" s="79"/>
      <c r="C403" s="79"/>
      <c r="D403" s="79"/>
      <c r="E403" s="79"/>
      <c r="F403" s="79"/>
      <c r="G403" s="79"/>
      <c r="H403" s="79"/>
      <c r="I403" s="79"/>
      <c r="J403" s="79"/>
      <c r="K403" s="79"/>
      <c r="L403" s="79"/>
      <c r="M403" s="611"/>
      <c r="N403" s="611"/>
      <c r="O403" s="611"/>
      <c r="P403" s="79"/>
      <c r="Q403" s="79"/>
      <c r="R403" s="79"/>
      <c r="S403" s="79"/>
      <c r="T403" s="79"/>
      <c r="U403" s="79"/>
      <c r="V403" s="84"/>
      <c r="W403" s="79"/>
      <c r="X403" s="79"/>
      <c r="Y403" s="79"/>
      <c r="Z403" s="79"/>
      <c r="AA403" s="79"/>
      <c r="AB403" s="79"/>
      <c r="AC403" s="79"/>
      <c r="AD403" s="107"/>
      <c r="AE403" s="107"/>
      <c r="AF403" s="107"/>
      <c r="AG403" s="109"/>
      <c r="AH403" s="110"/>
      <c r="AI403" s="80"/>
      <c r="AJ403" s="80"/>
    </row>
    <row r="404" spans="1:36" s="62" customFormat="1">
      <c r="A404" s="84"/>
      <c r="B404" s="79"/>
      <c r="C404" s="79"/>
      <c r="D404" s="79"/>
      <c r="E404" s="79"/>
      <c r="F404" s="79"/>
      <c r="G404" s="79"/>
      <c r="H404" s="79"/>
      <c r="I404" s="79"/>
      <c r="J404" s="79"/>
      <c r="K404" s="79"/>
      <c r="L404" s="79"/>
      <c r="M404" s="611"/>
      <c r="N404" s="611"/>
      <c r="O404" s="611"/>
      <c r="P404" s="79"/>
      <c r="Q404" s="79"/>
      <c r="R404" s="79"/>
      <c r="S404" s="79"/>
      <c r="T404" s="79"/>
      <c r="U404" s="79"/>
      <c r="V404" s="84"/>
      <c r="W404" s="79"/>
      <c r="X404" s="79"/>
      <c r="Y404" s="79"/>
      <c r="Z404" s="79"/>
      <c r="AA404" s="79"/>
      <c r="AB404" s="79"/>
      <c r="AC404" s="79"/>
      <c r="AD404" s="107"/>
      <c r="AE404" s="107"/>
      <c r="AF404" s="107"/>
      <c r="AG404" s="109"/>
      <c r="AH404" s="110"/>
      <c r="AI404" s="80"/>
      <c r="AJ404" s="80"/>
    </row>
    <row r="405" spans="1:36" s="62" customFormat="1">
      <c r="A405" s="84"/>
      <c r="B405" s="79"/>
      <c r="C405" s="79"/>
      <c r="D405" s="79"/>
      <c r="E405" s="79"/>
      <c r="F405" s="79"/>
      <c r="G405" s="79"/>
      <c r="H405" s="79"/>
      <c r="I405" s="79"/>
      <c r="J405" s="79"/>
      <c r="K405" s="79"/>
      <c r="L405" s="79"/>
      <c r="M405" s="611"/>
      <c r="N405" s="611"/>
      <c r="O405" s="611"/>
      <c r="P405" s="79"/>
      <c r="Q405" s="79"/>
      <c r="R405" s="79"/>
      <c r="S405" s="79"/>
      <c r="T405" s="79"/>
      <c r="U405" s="79"/>
      <c r="V405" s="84"/>
      <c r="W405" s="79"/>
      <c r="X405" s="79"/>
      <c r="Y405" s="79"/>
      <c r="Z405" s="79"/>
      <c r="AA405" s="79"/>
      <c r="AB405" s="79"/>
      <c r="AC405" s="79"/>
      <c r="AD405" s="107"/>
      <c r="AE405" s="107"/>
      <c r="AF405" s="107"/>
      <c r="AG405" s="109"/>
      <c r="AH405" s="110"/>
      <c r="AI405" s="80"/>
      <c r="AJ405" s="80"/>
    </row>
    <row r="406" spans="1:36" s="62" customFormat="1">
      <c r="A406" s="84"/>
      <c r="B406" s="79"/>
      <c r="C406" s="79"/>
      <c r="D406" s="79"/>
      <c r="E406" s="79"/>
      <c r="F406" s="79"/>
      <c r="G406" s="79"/>
      <c r="H406" s="79"/>
      <c r="I406" s="79"/>
      <c r="J406" s="79"/>
      <c r="K406" s="79"/>
      <c r="L406" s="79"/>
      <c r="M406" s="611"/>
      <c r="N406" s="611"/>
      <c r="O406" s="611"/>
      <c r="P406" s="79"/>
      <c r="Q406" s="79"/>
      <c r="R406" s="79"/>
      <c r="S406" s="79"/>
      <c r="T406" s="79"/>
      <c r="U406" s="79"/>
      <c r="V406" s="84"/>
      <c r="W406" s="79"/>
      <c r="X406" s="79"/>
      <c r="Y406" s="79"/>
      <c r="Z406" s="79"/>
      <c r="AA406" s="79"/>
      <c r="AB406" s="79"/>
      <c r="AC406" s="79"/>
      <c r="AD406" s="107"/>
      <c r="AE406" s="107"/>
      <c r="AF406" s="107"/>
      <c r="AG406" s="109"/>
      <c r="AH406" s="110"/>
      <c r="AI406" s="80"/>
      <c r="AJ406" s="80"/>
    </row>
    <row r="407" spans="1:36" s="62" customFormat="1">
      <c r="A407" s="84"/>
      <c r="B407" s="79"/>
      <c r="C407" s="79"/>
      <c r="D407" s="79"/>
      <c r="E407" s="79"/>
      <c r="F407" s="79"/>
      <c r="G407" s="79"/>
      <c r="H407" s="79"/>
      <c r="I407" s="79"/>
      <c r="J407" s="79"/>
      <c r="K407" s="79"/>
      <c r="L407" s="79"/>
      <c r="M407" s="611"/>
      <c r="N407" s="611"/>
      <c r="O407" s="611"/>
      <c r="P407" s="79"/>
      <c r="Q407" s="79"/>
      <c r="R407" s="79"/>
      <c r="S407" s="79"/>
      <c r="T407" s="79"/>
      <c r="U407" s="79"/>
      <c r="V407" s="84"/>
      <c r="W407" s="79"/>
      <c r="X407" s="79"/>
      <c r="Y407" s="79"/>
      <c r="Z407" s="79"/>
      <c r="AA407" s="79"/>
      <c r="AB407" s="79"/>
      <c r="AC407" s="79"/>
      <c r="AD407" s="107"/>
      <c r="AE407" s="107"/>
      <c r="AF407" s="107"/>
      <c r="AG407" s="109"/>
      <c r="AH407" s="110"/>
      <c r="AI407" s="80"/>
      <c r="AJ407" s="80"/>
    </row>
    <row r="408" spans="1:36" s="62" customFormat="1">
      <c r="A408" s="84"/>
      <c r="B408" s="79"/>
      <c r="C408" s="79"/>
      <c r="D408" s="79"/>
      <c r="E408" s="79"/>
      <c r="F408" s="79"/>
      <c r="G408" s="79"/>
      <c r="H408" s="79"/>
      <c r="I408" s="79"/>
      <c r="J408" s="79"/>
      <c r="K408" s="79"/>
      <c r="L408" s="79"/>
      <c r="M408" s="611"/>
      <c r="N408" s="611"/>
      <c r="O408" s="611"/>
      <c r="P408" s="79"/>
      <c r="Q408" s="79"/>
      <c r="R408" s="79"/>
      <c r="S408" s="79"/>
      <c r="T408" s="79"/>
      <c r="U408" s="79"/>
      <c r="V408" s="84"/>
      <c r="W408" s="79"/>
      <c r="X408" s="79"/>
      <c r="Y408" s="79"/>
      <c r="Z408" s="79"/>
      <c r="AA408" s="79"/>
      <c r="AB408" s="79"/>
      <c r="AC408" s="79"/>
      <c r="AD408" s="107"/>
      <c r="AE408" s="107"/>
      <c r="AF408" s="107"/>
      <c r="AG408" s="109"/>
      <c r="AH408" s="110"/>
      <c r="AI408" s="80"/>
      <c r="AJ408" s="80"/>
    </row>
    <row r="409" spans="1:36" s="62" customFormat="1">
      <c r="A409" s="84"/>
      <c r="B409" s="79"/>
      <c r="C409" s="79"/>
      <c r="D409" s="79"/>
      <c r="E409" s="79"/>
      <c r="F409" s="79"/>
      <c r="G409" s="79"/>
      <c r="H409" s="79"/>
      <c r="I409" s="79"/>
      <c r="J409" s="79"/>
      <c r="K409" s="79"/>
      <c r="L409" s="79"/>
      <c r="M409" s="611"/>
      <c r="N409" s="611"/>
      <c r="O409" s="611"/>
      <c r="P409" s="79"/>
      <c r="Q409" s="79"/>
      <c r="R409" s="79"/>
      <c r="S409" s="79"/>
      <c r="T409" s="79"/>
      <c r="U409" s="79"/>
      <c r="V409" s="84"/>
      <c r="W409" s="79"/>
      <c r="X409" s="79"/>
      <c r="Y409" s="79"/>
      <c r="Z409" s="79"/>
      <c r="AA409" s="79"/>
      <c r="AB409" s="79"/>
      <c r="AC409" s="79"/>
      <c r="AD409" s="107"/>
      <c r="AE409" s="107"/>
      <c r="AF409" s="107"/>
      <c r="AG409" s="109"/>
      <c r="AH409" s="110"/>
      <c r="AI409" s="80"/>
      <c r="AJ409" s="80"/>
    </row>
    <row r="410" spans="1:36" s="62" customFormat="1">
      <c r="A410" s="84"/>
      <c r="B410" s="79"/>
      <c r="C410" s="79"/>
      <c r="D410" s="79"/>
      <c r="E410" s="79"/>
      <c r="F410" s="79"/>
      <c r="G410" s="79"/>
      <c r="H410" s="79"/>
      <c r="I410" s="79"/>
      <c r="J410" s="79"/>
      <c r="K410" s="79"/>
      <c r="L410" s="79"/>
      <c r="M410" s="611"/>
      <c r="N410" s="611"/>
      <c r="O410" s="611"/>
      <c r="P410" s="79"/>
      <c r="Q410" s="79"/>
      <c r="R410" s="79"/>
      <c r="S410" s="79"/>
      <c r="T410" s="79"/>
      <c r="U410" s="79"/>
      <c r="V410" s="84"/>
      <c r="W410" s="79"/>
      <c r="X410" s="79"/>
      <c r="Y410" s="79"/>
      <c r="Z410" s="79"/>
      <c r="AA410" s="79"/>
      <c r="AB410" s="79"/>
      <c r="AC410" s="79"/>
      <c r="AD410" s="107"/>
      <c r="AE410" s="107"/>
      <c r="AF410" s="107"/>
      <c r="AG410" s="109"/>
      <c r="AH410" s="110"/>
      <c r="AI410" s="80"/>
      <c r="AJ410" s="80"/>
    </row>
    <row r="411" spans="1:36" s="62" customFormat="1">
      <c r="A411" s="84"/>
      <c r="B411" s="79"/>
      <c r="C411" s="79"/>
      <c r="D411" s="79"/>
      <c r="E411" s="79"/>
      <c r="F411" s="79"/>
      <c r="G411" s="79"/>
      <c r="H411" s="79"/>
      <c r="I411" s="79"/>
      <c r="J411" s="79"/>
      <c r="K411" s="79"/>
      <c r="L411" s="79"/>
      <c r="M411" s="611"/>
      <c r="N411" s="611"/>
      <c r="O411" s="611"/>
      <c r="P411" s="79"/>
      <c r="Q411" s="79"/>
      <c r="R411" s="79"/>
      <c r="S411" s="79"/>
      <c r="T411" s="79"/>
      <c r="U411" s="79"/>
      <c r="V411" s="84"/>
      <c r="W411" s="79"/>
      <c r="X411" s="79"/>
      <c r="Y411" s="79"/>
      <c r="Z411" s="79"/>
      <c r="AA411" s="79"/>
      <c r="AB411" s="79"/>
      <c r="AC411" s="79"/>
      <c r="AD411" s="107"/>
      <c r="AE411" s="107"/>
      <c r="AF411" s="107"/>
      <c r="AG411" s="109"/>
      <c r="AH411" s="110"/>
      <c r="AI411" s="80"/>
      <c r="AJ411" s="80"/>
    </row>
    <row r="412" spans="1:36" s="62" customFormat="1">
      <c r="A412" s="84"/>
      <c r="B412" s="79"/>
      <c r="C412" s="79"/>
      <c r="D412" s="79"/>
      <c r="E412" s="79"/>
      <c r="F412" s="79"/>
      <c r="G412" s="79"/>
      <c r="H412" s="79"/>
      <c r="I412" s="79"/>
      <c r="J412" s="79"/>
      <c r="K412" s="79"/>
      <c r="L412" s="79"/>
      <c r="M412" s="611"/>
      <c r="N412" s="611"/>
      <c r="O412" s="611"/>
      <c r="P412" s="79"/>
      <c r="Q412" s="79"/>
      <c r="R412" s="79"/>
      <c r="S412" s="79"/>
      <c r="T412" s="79"/>
      <c r="U412" s="79"/>
      <c r="V412" s="84"/>
      <c r="W412" s="79"/>
      <c r="X412" s="79"/>
      <c r="Y412" s="79"/>
      <c r="Z412" s="79"/>
      <c r="AA412" s="79"/>
      <c r="AB412" s="79"/>
      <c r="AC412" s="79"/>
      <c r="AD412" s="107"/>
      <c r="AE412" s="107"/>
      <c r="AF412" s="107"/>
      <c r="AG412" s="109"/>
      <c r="AH412" s="110"/>
      <c r="AI412" s="80"/>
      <c r="AJ412" s="80"/>
    </row>
    <row r="413" spans="1:36" s="62" customFormat="1">
      <c r="A413" s="84"/>
      <c r="B413" s="79"/>
      <c r="C413" s="79"/>
      <c r="D413" s="79"/>
      <c r="E413" s="79"/>
      <c r="F413" s="79"/>
      <c r="G413" s="79"/>
      <c r="H413" s="79"/>
      <c r="I413" s="79"/>
      <c r="J413" s="79"/>
      <c r="K413" s="79"/>
      <c r="L413" s="79"/>
      <c r="M413" s="611"/>
      <c r="N413" s="611"/>
      <c r="O413" s="611"/>
      <c r="P413" s="79"/>
      <c r="Q413" s="79"/>
      <c r="R413" s="79"/>
      <c r="S413" s="79"/>
      <c r="T413" s="79"/>
      <c r="U413" s="79"/>
      <c r="V413" s="84"/>
      <c r="W413" s="79"/>
      <c r="X413" s="79"/>
      <c r="Y413" s="79"/>
      <c r="Z413" s="79"/>
      <c r="AA413" s="79"/>
      <c r="AB413" s="79"/>
      <c r="AC413" s="79"/>
      <c r="AD413" s="107"/>
      <c r="AE413" s="107"/>
      <c r="AF413" s="107"/>
      <c r="AG413" s="109"/>
      <c r="AH413" s="110"/>
      <c r="AI413" s="80"/>
      <c r="AJ413" s="80"/>
    </row>
    <row r="414" spans="1:36" s="62" customFormat="1">
      <c r="A414" s="84"/>
      <c r="B414" s="79"/>
      <c r="C414" s="79"/>
      <c r="D414" s="79"/>
      <c r="E414" s="79"/>
      <c r="F414" s="79"/>
      <c r="G414" s="79"/>
      <c r="H414" s="79"/>
      <c r="I414" s="79"/>
      <c r="J414" s="79"/>
      <c r="K414" s="79"/>
      <c r="L414" s="79"/>
      <c r="M414" s="611"/>
      <c r="N414" s="611"/>
      <c r="O414" s="611"/>
      <c r="P414" s="79"/>
      <c r="Q414" s="79"/>
      <c r="R414" s="79"/>
      <c r="S414" s="79"/>
      <c r="T414" s="79"/>
      <c r="U414" s="79"/>
      <c r="V414" s="84"/>
      <c r="W414" s="79"/>
      <c r="X414" s="79"/>
      <c r="Y414" s="79"/>
      <c r="Z414" s="79"/>
      <c r="AA414" s="79"/>
      <c r="AB414" s="79"/>
      <c r="AC414" s="79"/>
      <c r="AD414" s="107"/>
      <c r="AE414" s="107"/>
      <c r="AF414" s="107"/>
      <c r="AG414" s="109"/>
      <c r="AH414" s="110"/>
      <c r="AI414" s="80"/>
      <c r="AJ414" s="80"/>
    </row>
    <row r="415" spans="1:36" s="62" customFormat="1">
      <c r="A415" s="84"/>
      <c r="B415" s="79"/>
      <c r="C415" s="79"/>
      <c r="D415" s="79"/>
      <c r="E415" s="79"/>
      <c r="F415" s="79"/>
      <c r="G415" s="79"/>
      <c r="H415" s="79"/>
      <c r="I415" s="79"/>
      <c r="J415" s="79"/>
      <c r="K415" s="79"/>
      <c r="L415" s="79"/>
      <c r="M415" s="611"/>
      <c r="N415" s="611"/>
      <c r="O415" s="611"/>
      <c r="P415" s="79"/>
      <c r="Q415" s="79"/>
      <c r="R415" s="79"/>
      <c r="S415" s="79"/>
      <c r="T415" s="79"/>
      <c r="U415" s="79"/>
      <c r="V415" s="84"/>
      <c r="W415" s="79"/>
      <c r="X415" s="79"/>
      <c r="Y415" s="79"/>
      <c r="Z415" s="79"/>
      <c r="AA415" s="79"/>
      <c r="AB415" s="79"/>
      <c r="AC415" s="79"/>
      <c r="AD415" s="107"/>
      <c r="AE415" s="107"/>
      <c r="AF415" s="107"/>
      <c r="AG415" s="109"/>
      <c r="AH415" s="110"/>
      <c r="AI415" s="80"/>
      <c r="AJ415" s="80"/>
    </row>
    <row r="416" spans="1:36" s="62" customFormat="1">
      <c r="A416" s="84"/>
      <c r="B416" s="79"/>
      <c r="C416" s="79"/>
      <c r="D416" s="79"/>
      <c r="E416" s="79"/>
      <c r="F416" s="79"/>
      <c r="G416" s="79"/>
      <c r="H416" s="79"/>
      <c r="I416" s="79"/>
      <c r="J416" s="79"/>
      <c r="K416" s="79"/>
      <c r="L416" s="79"/>
      <c r="M416" s="611"/>
      <c r="N416" s="611"/>
      <c r="O416" s="611"/>
      <c r="P416" s="79"/>
      <c r="Q416" s="79"/>
      <c r="R416" s="79"/>
      <c r="S416" s="79"/>
      <c r="T416" s="79"/>
      <c r="U416" s="79"/>
      <c r="V416" s="84"/>
      <c r="W416" s="79"/>
      <c r="X416" s="79"/>
      <c r="Y416" s="79"/>
      <c r="Z416" s="79"/>
      <c r="AA416" s="79"/>
      <c r="AB416" s="79"/>
      <c r="AC416" s="79"/>
      <c r="AD416" s="107"/>
      <c r="AE416" s="107"/>
      <c r="AF416" s="107"/>
      <c r="AG416" s="109"/>
      <c r="AH416" s="110"/>
      <c r="AI416" s="80"/>
      <c r="AJ416" s="80"/>
    </row>
    <row r="417" spans="1:36" s="62" customFormat="1">
      <c r="A417" s="84"/>
      <c r="B417" s="79"/>
      <c r="C417" s="79"/>
      <c r="D417" s="79"/>
      <c r="E417" s="79"/>
      <c r="F417" s="79"/>
      <c r="G417" s="79"/>
      <c r="H417" s="79"/>
      <c r="I417" s="79"/>
      <c r="J417" s="79"/>
      <c r="K417" s="79"/>
      <c r="L417" s="79"/>
      <c r="M417" s="611"/>
      <c r="N417" s="611"/>
      <c r="O417" s="611"/>
      <c r="P417" s="79"/>
      <c r="Q417" s="79"/>
      <c r="R417" s="79"/>
      <c r="S417" s="79"/>
      <c r="T417" s="79"/>
      <c r="U417" s="79"/>
      <c r="V417" s="84"/>
      <c r="W417" s="79"/>
      <c r="X417" s="79"/>
      <c r="Y417" s="79"/>
      <c r="Z417" s="79"/>
      <c r="AA417" s="79"/>
      <c r="AB417" s="79"/>
      <c r="AC417" s="79"/>
      <c r="AD417" s="107"/>
      <c r="AE417" s="107"/>
      <c r="AF417" s="107"/>
      <c r="AG417" s="109"/>
      <c r="AH417" s="110"/>
      <c r="AI417" s="80"/>
      <c r="AJ417" s="80"/>
    </row>
    <row r="418" spans="1:36" s="62" customFormat="1">
      <c r="A418" s="84"/>
      <c r="B418" s="79"/>
      <c r="C418" s="79"/>
      <c r="D418" s="79"/>
      <c r="E418" s="79"/>
      <c r="F418" s="79"/>
      <c r="G418" s="79"/>
      <c r="H418" s="79"/>
      <c r="I418" s="79"/>
      <c r="J418" s="79"/>
      <c r="K418" s="79"/>
      <c r="L418" s="79"/>
      <c r="M418" s="611"/>
      <c r="N418" s="611"/>
      <c r="O418" s="611"/>
      <c r="P418" s="79"/>
      <c r="Q418" s="79"/>
      <c r="R418" s="79"/>
      <c r="S418" s="79"/>
      <c r="T418" s="79"/>
      <c r="U418" s="79"/>
      <c r="V418" s="84"/>
      <c r="W418" s="79"/>
      <c r="X418" s="79"/>
      <c r="Y418" s="79"/>
      <c r="Z418" s="79"/>
      <c r="AA418" s="79"/>
      <c r="AB418" s="79"/>
      <c r="AC418" s="79"/>
      <c r="AD418" s="107"/>
      <c r="AE418" s="107"/>
      <c r="AF418" s="107"/>
      <c r="AG418" s="109"/>
      <c r="AH418" s="110"/>
      <c r="AI418" s="80"/>
      <c r="AJ418" s="80"/>
    </row>
    <row r="419" spans="1:36" s="62" customFormat="1">
      <c r="A419" s="84"/>
      <c r="B419" s="79"/>
      <c r="C419" s="79"/>
      <c r="D419" s="79"/>
      <c r="E419" s="79"/>
      <c r="F419" s="79"/>
      <c r="G419" s="79"/>
      <c r="H419" s="79"/>
      <c r="I419" s="79"/>
      <c r="J419" s="79"/>
      <c r="K419" s="79"/>
      <c r="L419" s="79"/>
      <c r="M419" s="611"/>
      <c r="N419" s="611"/>
      <c r="O419" s="611"/>
      <c r="P419" s="79"/>
      <c r="Q419" s="79"/>
      <c r="R419" s="79"/>
      <c r="S419" s="79"/>
      <c r="T419" s="79"/>
      <c r="U419" s="79"/>
      <c r="V419" s="84"/>
      <c r="W419" s="79"/>
      <c r="X419" s="79"/>
      <c r="Y419" s="79"/>
      <c r="Z419" s="79"/>
      <c r="AA419" s="79"/>
      <c r="AB419" s="79"/>
      <c r="AC419" s="79"/>
      <c r="AD419" s="107"/>
      <c r="AE419" s="107"/>
      <c r="AF419" s="107"/>
      <c r="AG419" s="109"/>
      <c r="AH419" s="110"/>
      <c r="AI419" s="80"/>
      <c r="AJ419" s="80"/>
    </row>
    <row r="420" spans="1:36" s="62" customFormat="1">
      <c r="A420" s="84"/>
      <c r="B420" s="79"/>
      <c r="C420" s="79"/>
      <c r="D420" s="79"/>
      <c r="E420" s="79"/>
      <c r="F420" s="79"/>
      <c r="G420" s="79"/>
      <c r="H420" s="79"/>
      <c r="I420" s="79"/>
      <c r="J420" s="79"/>
      <c r="K420" s="79"/>
      <c r="L420" s="79"/>
      <c r="M420" s="611"/>
      <c r="N420" s="611"/>
      <c r="O420" s="611"/>
      <c r="P420" s="79"/>
      <c r="Q420" s="79"/>
      <c r="R420" s="79"/>
      <c r="S420" s="79"/>
      <c r="T420" s="79"/>
      <c r="U420" s="79"/>
      <c r="V420" s="84"/>
      <c r="W420" s="79"/>
      <c r="X420" s="79"/>
      <c r="Y420" s="79"/>
      <c r="Z420" s="79"/>
      <c r="AA420" s="79"/>
      <c r="AB420" s="79"/>
      <c r="AC420" s="79"/>
      <c r="AD420" s="107"/>
      <c r="AE420" s="107"/>
      <c r="AF420" s="107"/>
      <c r="AG420" s="109"/>
      <c r="AH420" s="110"/>
      <c r="AI420" s="80"/>
      <c r="AJ420" s="80"/>
    </row>
    <row r="421" spans="1:36" s="62" customFormat="1">
      <c r="A421" s="84"/>
      <c r="B421" s="79"/>
      <c r="C421" s="79"/>
      <c r="D421" s="79"/>
      <c r="E421" s="79"/>
      <c r="F421" s="79"/>
      <c r="G421" s="79"/>
      <c r="H421" s="79"/>
      <c r="I421" s="79"/>
      <c r="J421" s="79"/>
      <c r="K421" s="79"/>
      <c r="L421" s="79"/>
      <c r="M421" s="611"/>
      <c r="N421" s="611"/>
      <c r="O421" s="611"/>
      <c r="P421" s="79"/>
      <c r="Q421" s="79"/>
      <c r="R421" s="79"/>
      <c r="S421" s="79"/>
      <c r="T421" s="79"/>
      <c r="U421" s="79"/>
      <c r="V421" s="84"/>
      <c r="W421" s="79"/>
      <c r="X421" s="79"/>
      <c r="Y421" s="79"/>
      <c r="Z421" s="79"/>
      <c r="AA421" s="79"/>
      <c r="AB421" s="79"/>
      <c r="AC421" s="79"/>
      <c r="AD421" s="107"/>
      <c r="AE421" s="107"/>
      <c r="AF421" s="107"/>
      <c r="AG421" s="109"/>
      <c r="AH421" s="110"/>
      <c r="AI421" s="80"/>
      <c r="AJ421" s="80"/>
    </row>
    <row r="422" spans="1:36" s="62" customFormat="1">
      <c r="A422" s="84"/>
      <c r="B422" s="79"/>
      <c r="C422" s="79"/>
      <c r="D422" s="79"/>
      <c r="E422" s="79"/>
      <c r="F422" s="79"/>
      <c r="G422" s="79"/>
      <c r="H422" s="79"/>
      <c r="I422" s="79"/>
      <c r="J422" s="79"/>
      <c r="K422" s="79"/>
      <c r="L422" s="79"/>
      <c r="M422" s="611"/>
      <c r="N422" s="611"/>
      <c r="O422" s="611"/>
      <c r="P422" s="79"/>
      <c r="Q422" s="79"/>
      <c r="R422" s="79"/>
      <c r="S422" s="79"/>
      <c r="T422" s="79"/>
      <c r="U422" s="79"/>
      <c r="V422" s="84"/>
      <c r="W422" s="79"/>
      <c r="X422" s="79"/>
      <c r="Y422" s="79"/>
      <c r="Z422" s="79"/>
      <c r="AA422" s="79"/>
      <c r="AB422" s="79"/>
      <c r="AC422" s="79"/>
      <c r="AD422" s="107"/>
      <c r="AE422" s="107"/>
      <c r="AF422" s="107"/>
      <c r="AG422" s="109"/>
      <c r="AH422" s="110"/>
      <c r="AI422" s="80"/>
      <c r="AJ422" s="80"/>
    </row>
    <row r="423" spans="1:36" s="62" customFormat="1">
      <c r="A423" s="84"/>
      <c r="B423" s="79"/>
      <c r="C423" s="79"/>
      <c r="D423" s="79"/>
      <c r="E423" s="79"/>
      <c r="F423" s="79"/>
      <c r="G423" s="79"/>
      <c r="H423" s="79"/>
      <c r="I423" s="79"/>
      <c r="J423" s="79"/>
      <c r="K423" s="79"/>
      <c r="L423" s="79"/>
      <c r="M423" s="611"/>
      <c r="N423" s="611"/>
      <c r="O423" s="611"/>
      <c r="P423" s="79"/>
      <c r="Q423" s="79"/>
      <c r="R423" s="79"/>
      <c r="S423" s="79"/>
      <c r="T423" s="79"/>
      <c r="U423" s="79"/>
      <c r="V423" s="84"/>
      <c r="W423" s="79"/>
      <c r="X423" s="79"/>
      <c r="Y423" s="79"/>
      <c r="Z423" s="79"/>
      <c r="AA423" s="79"/>
      <c r="AB423" s="79"/>
      <c r="AC423" s="79"/>
      <c r="AD423" s="107"/>
      <c r="AE423" s="107"/>
      <c r="AF423" s="107"/>
      <c r="AG423" s="109"/>
      <c r="AH423" s="110"/>
      <c r="AI423" s="80"/>
      <c r="AJ423" s="80"/>
    </row>
    <row r="424" spans="1:36" s="62" customFormat="1">
      <c r="A424" s="84"/>
      <c r="B424" s="79"/>
      <c r="C424" s="79"/>
      <c r="D424" s="79"/>
      <c r="E424" s="79"/>
      <c r="F424" s="79"/>
      <c r="G424" s="79"/>
      <c r="H424" s="79"/>
      <c r="I424" s="79"/>
      <c r="J424" s="79"/>
      <c r="K424" s="79"/>
      <c r="L424" s="79"/>
      <c r="M424" s="611"/>
      <c r="N424" s="611"/>
      <c r="O424" s="611"/>
      <c r="P424" s="79"/>
      <c r="Q424" s="79"/>
      <c r="R424" s="79"/>
      <c r="S424" s="79"/>
      <c r="T424" s="79"/>
      <c r="U424" s="79"/>
      <c r="V424" s="84"/>
      <c r="W424" s="79"/>
      <c r="X424" s="79"/>
      <c r="Y424" s="79"/>
      <c r="Z424" s="79"/>
      <c r="AA424" s="79"/>
      <c r="AB424" s="79"/>
      <c r="AC424" s="79"/>
      <c r="AD424" s="107"/>
      <c r="AE424" s="107"/>
      <c r="AF424" s="107"/>
      <c r="AG424" s="109"/>
      <c r="AH424" s="110"/>
      <c r="AI424" s="80"/>
      <c r="AJ424" s="80"/>
    </row>
    <row r="425" spans="1:36" s="62" customFormat="1">
      <c r="A425" s="84"/>
      <c r="B425" s="79"/>
      <c r="C425" s="79"/>
      <c r="D425" s="79"/>
      <c r="E425" s="79"/>
      <c r="F425" s="79"/>
      <c r="G425" s="79"/>
      <c r="H425" s="79"/>
      <c r="I425" s="79"/>
      <c r="J425" s="79"/>
      <c r="K425" s="79"/>
      <c r="L425" s="79"/>
      <c r="M425" s="611"/>
      <c r="N425" s="611"/>
      <c r="O425" s="611"/>
      <c r="P425" s="79"/>
      <c r="Q425" s="79"/>
      <c r="R425" s="79"/>
      <c r="S425" s="79"/>
      <c r="T425" s="79"/>
      <c r="U425" s="79"/>
      <c r="V425" s="84"/>
      <c r="W425" s="79"/>
      <c r="X425" s="79"/>
      <c r="Y425" s="79"/>
      <c r="Z425" s="79"/>
      <c r="AA425" s="79"/>
      <c r="AB425" s="79"/>
      <c r="AC425" s="79"/>
      <c r="AD425" s="107"/>
      <c r="AE425" s="107"/>
      <c r="AF425" s="107"/>
      <c r="AG425" s="109"/>
      <c r="AH425" s="110"/>
      <c r="AI425" s="80"/>
      <c r="AJ425" s="80"/>
    </row>
    <row r="426" spans="1:36" s="62" customFormat="1">
      <c r="A426" s="84"/>
      <c r="B426" s="79"/>
      <c r="C426" s="79"/>
      <c r="D426" s="79"/>
      <c r="E426" s="79"/>
      <c r="F426" s="79"/>
      <c r="G426" s="79"/>
      <c r="H426" s="79"/>
      <c r="I426" s="79"/>
      <c r="J426" s="79"/>
      <c r="K426" s="79"/>
      <c r="L426" s="79"/>
      <c r="M426" s="611"/>
      <c r="N426" s="611"/>
      <c r="O426" s="611"/>
      <c r="P426" s="79"/>
      <c r="Q426" s="79"/>
      <c r="R426" s="79"/>
      <c r="S426" s="79"/>
      <c r="T426" s="79"/>
      <c r="U426" s="79"/>
      <c r="V426" s="84"/>
      <c r="W426" s="79"/>
      <c r="X426" s="79"/>
      <c r="Y426" s="79"/>
      <c r="Z426" s="79"/>
      <c r="AA426" s="79"/>
      <c r="AB426" s="79"/>
      <c r="AC426" s="79"/>
      <c r="AD426" s="107"/>
      <c r="AE426" s="107"/>
      <c r="AF426" s="107"/>
      <c r="AG426" s="109"/>
      <c r="AH426" s="110"/>
      <c r="AI426" s="80"/>
      <c r="AJ426" s="80"/>
    </row>
    <row r="427" spans="1:36" s="62" customFormat="1">
      <c r="A427" s="84"/>
      <c r="B427" s="79"/>
      <c r="C427" s="79"/>
      <c r="D427" s="79"/>
      <c r="E427" s="79"/>
      <c r="F427" s="79"/>
      <c r="G427" s="79"/>
      <c r="H427" s="79"/>
      <c r="I427" s="79"/>
      <c r="J427" s="79"/>
      <c r="K427" s="79"/>
      <c r="L427" s="79"/>
      <c r="M427" s="611"/>
      <c r="N427" s="611"/>
      <c r="O427" s="611"/>
      <c r="P427" s="79"/>
      <c r="Q427" s="79"/>
      <c r="R427" s="79"/>
      <c r="S427" s="79"/>
      <c r="T427" s="79"/>
      <c r="U427" s="79"/>
      <c r="V427" s="84"/>
      <c r="W427" s="79"/>
      <c r="X427" s="79"/>
      <c r="Y427" s="79"/>
      <c r="Z427" s="79"/>
      <c r="AA427" s="79"/>
      <c r="AB427" s="79"/>
      <c r="AC427" s="79"/>
      <c r="AD427" s="107"/>
      <c r="AE427" s="107"/>
      <c r="AF427" s="107"/>
      <c r="AG427" s="109"/>
      <c r="AH427" s="110"/>
      <c r="AI427" s="80"/>
      <c r="AJ427" s="80"/>
    </row>
    <row r="428" spans="1:36" s="62" customFormat="1">
      <c r="A428" s="84"/>
      <c r="B428" s="79"/>
      <c r="C428" s="79"/>
      <c r="D428" s="79"/>
      <c r="E428" s="79"/>
      <c r="F428" s="79"/>
      <c r="G428" s="79"/>
      <c r="H428" s="79"/>
      <c r="I428" s="79"/>
      <c r="J428" s="79"/>
      <c r="K428" s="79"/>
      <c r="L428" s="79"/>
      <c r="M428" s="611"/>
      <c r="N428" s="611"/>
      <c r="O428" s="611"/>
      <c r="P428" s="79"/>
      <c r="Q428" s="79"/>
      <c r="R428" s="79"/>
      <c r="S428" s="79"/>
      <c r="T428" s="79"/>
      <c r="U428" s="79"/>
      <c r="V428" s="84"/>
      <c r="W428" s="79"/>
      <c r="X428" s="79"/>
      <c r="Y428" s="79"/>
      <c r="Z428" s="79"/>
      <c r="AA428" s="79"/>
      <c r="AB428" s="79"/>
      <c r="AC428" s="79"/>
      <c r="AD428" s="107"/>
      <c r="AE428" s="107"/>
      <c r="AF428" s="107"/>
      <c r="AG428" s="109"/>
      <c r="AH428" s="110"/>
      <c r="AI428" s="80"/>
      <c r="AJ428" s="80"/>
    </row>
    <row r="429" spans="1:36" s="62" customFormat="1">
      <c r="A429" s="84"/>
      <c r="B429" s="79"/>
      <c r="C429" s="79"/>
      <c r="D429" s="79"/>
      <c r="E429" s="79"/>
      <c r="F429" s="79"/>
      <c r="G429" s="79"/>
      <c r="H429" s="79"/>
      <c r="I429" s="79"/>
      <c r="J429" s="79"/>
      <c r="K429" s="79"/>
      <c r="L429" s="79"/>
      <c r="M429" s="611"/>
      <c r="N429" s="611"/>
      <c r="O429" s="611"/>
      <c r="P429" s="79"/>
      <c r="Q429" s="79"/>
      <c r="R429" s="79"/>
      <c r="S429" s="79"/>
      <c r="T429" s="79"/>
      <c r="U429" s="79"/>
      <c r="V429" s="84"/>
      <c r="W429" s="79"/>
      <c r="X429" s="79"/>
      <c r="Y429" s="79"/>
      <c r="Z429" s="79"/>
      <c r="AA429" s="79"/>
      <c r="AB429" s="79"/>
      <c r="AC429" s="79"/>
      <c r="AD429" s="107"/>
      <c r="AE429" s="107"/>
      <c r="AF429" s="107"/>
      <c r="AG429" s="109"/>
      <c r="AH429" s="110"/>
      <c r="AI429" s="80"/>
      <c r="AJ429" s="80"/>
    </row>
    <row r="430" spans="1:36" s="62" customFormat="1">
      <c r="A430" s="84"/>
      <c r="B430" s="79"/>
      <c r="C430" s="79"/>
      <c r="D430" s="79"/>
      <c r="E430" s="79"/>
      <c r="F430" s="79"/>
      <c r="G430" s="79"/>
      <c r="H430" s="79"/>
      <c r="I430" s="79"/>
      <c r="J430" s="79"/>
      <c r="K430" s="79"/>
      <c r="L430" s="79"/>
      <c r="M430" s="611"/>
      <c r="N430" s="611"/>
      <c r="O430" s="611"/>
      <c r="P430" s="79"/>
      <c r="Q430" s="79"/>
      <c r="R430" s="79"/>
      <c r="S430" s="79"/>
      <c r="T430" s="79"/>
      <c r="U430" s="79"/>
      <c r="V430" s="84"/>
      <c r="W430" s="79"/>
      <c r="X430" s="79"/>
      <c r="Y430" s="79"/>
      <c r="Z430" s="79"/>
      <c r="AA430" s="79"/>
      <c r="AB430" s="79"/>
      <c r="AC430" s="79"/>
      <c r="AD430" s="107"/>
      <c r="AE430" s="107"/>
      <c r="AF430" s="107"/>
      <c r="AG430" s="109"/>
      <c r="AH430" s="110"/>
      <c r="AI430" s="80"/>
      <c r="AJ430" s="80"/>
    </row>
    <row r="431" spans="1:36" s="62" customFormat="1">
      <c r="A431" s="84"/>
      <c r="B431" s="79"/>
      <c r="C431" s="79"/>
      <c r="D431" s="79"/>
      <c r="E431" s="79"/>
      <c r="F431" s="79"/>
      <c r="G431" s="79"/>
      <c r="H431" s="79"/>
      <c r="I431" s="79"/>
      <c r="J431" s="79"/>
      <c r="K431" s="79"/>
      <c r="L431" s="79"/>
      <c r="M431" s="611"/>
      <c r="N431" s="611"/>
      <c r="O431" s="611"/>
      <c r="P431" s="79"/>
      <c r="Q431" s="79"/>
      <c r="R431" s="79"/>
      <c r="S431" s="79"/>
      <c r="T431" s="79"/>
      <c r="U431" s="79"/>
      <c r="V431" s="84"/>
      <c r="W431" s="79"/>
      <c r="X431" s="79"/>
      <c r="Y431" s="79"/>
      <c r="Z431" s="79"/>
      <c r="AA431" s="79"/>
      <c r="AB431" s="79"/>
      <c r="AC431" s="79"/>
      <c r="AD431" s="107"/>
      <c r="AE431" s="107"/>
      <c r="AF431" s="107"/>
      <c r="AG431" s="109"/>
      <c r="AH431" s="110"/>
      <c r="AI431" s="80"/>
      <c r="AJ431" s="80"/>
    </row>
    <row r="432" spans="1:36" s="62" customFormat="1">
      <c r="A432" s="84"/>
      <c r="B432" s="79"/>
      <c r="C432" s="79"/>
      <c r="D432" s="79"/>
      <c r="E432" s="79"/>
      <c r="F432" s="79"/>
      <c r="G432" s="79"/>
      <c r="H432" s="79"/>
      <c r="I432" s="79"/>
      <c r="J432" s="79"/>
      <c r="K432" s="79"/>
      <c r="L432" s="79"/>
      <c r="M432" s="611"/>
      <c r="N432" s="611"/>
      <c r="O432" s="611"/>
      <c r="P432" s="79"/>
      <c r="Q432" s="79"/>
      <c r="R432" s="79"/>
      <c r="S432" s="79"/>
      <c r="T432" s="79"/>
      <c r="U432" s="79"/>
      <c r="V432" s="84"/>
      <c r="W432" s="79"/>
      <c r="X432" s="79"/>
      <c r="Y432" s="79"/>
      <c r="Z432" s="79"/>
      <c r="AA432" s="79"/>
      <c r="AB432" s="79"/>
      <c r="AC432" s="79"/>
      <c r="AD432" s="107"/>
      <c r="AE432" s="107"/>
      <c r="AF432" s="107"/>
      <c r="AG432" s="109"/>
      <c r="AH432" s="110"/>
      <c r="AI432" s="80"/>
      <c r="AJ432" s="80"/>
    </row>
    <row r="433" spans="1:36" s="62" customFormat="1">
      <c r="A433" s="84"/>
      <c r="B433" s="79"/>
      <c r="C433" s="79"/>
      <c r="D433" s="79"/>
      <c r="E433" s="79"/>
      <c r="F433" s="79"/>
      <c r="G433" s="79"/>
      <c r="H433" s="79"/>
      <c r="I433" s="79"/>
      <c r="J433" s="79"/>
      <c r="K433" s="79"/>
      <c r="L433" s="79"/>
      <c r="M433" s="611"/>
      <c r="N433" s="611"/>
      <c r="O433" s="611"/>
      <c r="P433" s="79"/>
      <c r="Q433" s="79"/>
      <c r="R433" s="79"/>
      <c r="S433" s="79"/>
      <c r="T433" s="79"/>
      <c r="U433" s="79"/>
      <c r="V433" s="84"/>
      <c r="W433" s="79"/>
      <c r="X433" s="79"/>
      <c r="Y433" s="79"/>
      <c r="Z433" s="79"/>
      <c r="AA433" s="79"/>
      <c r="AB433" s="79"/>
      <c r="AC433" s="79"/>
      <c r="AD433" s="107"/>
      <c r="AE433" s="107"/>
      <c r="AF433" s="107"/>
      <c r="AG433" s="109"/>
      <c r="AH433" s="110"/>
      <c r="AI433" s="80"/>
      <c r="AJ433" s="80"/>
    </row>
    <row r="434" spans="1:36" s="62" customFormat="1">
      <c r="A434" s="84"/>
      <c r="B434" s="79"/>
      <c r="C434" s="79"/>
      <c r="D434" s="79"/>
      <c r="E434" s="79"/>
      <c r="F434" s="79"/>
      <c r="G434" s="79"/>
      <c r="H434" s="79"/>
      <c r="I434" s="79"/>
      <c r="J434" s="79"/>
      <c r="K434" s="79"/>
      <c r="L434" s="79"/>
      <c r="M434" s="611"/>
      <c r="N434" s="611"/>
      <c r="O434" s="611"/>
      <c r="P434" s="79"/>
      <c r="Q434" s="79"/>
      <c r="R434" s="79"/>
      <c r="S434" s="79"/>
      <c r="T434" s="79"/>
      <c r="U434" s="79"/>
      <c r="V434" s="84"/>
      <c r="W434" s="79"/>
      <c r="X434" s="79"/>
      <c r="Y434" s="79"/>
      <c r="Z434" s="79"/>
      <c r="AA434" s="79"/>
      <c r="AB434" s="79"/>
      <c r="AC434" s="79"/>
      <c r="AD434" s="107"/>
      <c r="AE434" s="107"/>
      <c r="AF434" s="107"/>
      <c r="AG434" s="109"/>
      <c r="AH434" s="110"/>
      <c r="AI434" s="80"/>
      <c r="AJ434" s="80"/>
    </row>
    <row r="435" spans="1:36" s="62" customFormat="1">
      <c r="A435" s="84"/>
      <c r="B435" s="79"/>
      <c r="C435" s="79"/>
      <c r="D435" s="79"/>
      <c r="E435" s="79"/>
      <c r="F435" s="79"/>
      <c r="G435" s="79"/>
      <c r="H435" s="79"/>
      <c r="I435" s="79"/>
      <c r="J435" s="79"/>
      <c r="K435" s="79"/>
      <c r="L435" s="79"/>
      <c r="M435" s="611"/>
      <c r="N435" s="611"/>
      <c r="O435" s="611"/>
      <c r="P435" s="79"/>
      <c r="Q435" s="79"/>
      <c r="R435" s="79"/>
      <c r="S435" s="79"/>
      <c r="T435" s="79"/>
      <c r="U435" s="79"/>
      <c r="V435" s="84"/>
      <c r="W435" s="79"/>
      <c r="X435" s="79"/>
      <c r="Y435" s="79"/>
      <c r="Z435" s="79"/>
      <c r="AA435" s="79"/>
      <c r="AB435" s="79"/>
      <c r="AC435" s="79"/>
      <c r="AD435" s="107"/>
      <c r="AE435" s="107"/>
      <c r="AF435" s="107"/>
      <c r="AG435" s="109"/>
      <c r="AH435" s="110"/>
      <c r="AI435" s="80"/>
      <c r="AJ435" s="80"/>
    </row>
    <row r="436" spans="1:36" s="62" customFormat="1">
      <c r="A436" s="84"/>
      <c r="B436" s="79"/>
      <c r="C436" s="79"/>
      <c r="D436" s="79"/>
      <c r="E436" s="79"/>
      <c r="F436" s="79"/>
      <c r="G436" s="79"/>
      <c r="H436" s="79"/>
      <c r="I436" s="79"/>
      <c r="J436" s="79"/>
      <c r="K436" s="79"/>
      <c r="L436" s="79"/>
      <c r="M436" s="611"/>
      <c r="N436" s="611"/>
      <c r="O436" s="611"/>
      <c r="P436" s="79"/>
      <c r="Q436" s="79"/>
      <c r="R436" s="79"/>
      <c r="S436" s="79"/>
      <c r="T436" s="79"/>
      <c r="U436" s="79"/>
      <c r="V436" s="84"/>
      <c r="W436" s="79"/>
      <c r="X436" s="79"/>
      <c r="Y436" s="79"/>
      <c r="Z436" s="79"/>
      <c r="AA436" s="79"/>
      <c r="AB436" s="79"/>
      <c r="AC436" s="79"/>
      <c r="AD436" s="107"/>
      <c r="AE436" s="107"/>
      <c r="AF436" s="107"/>
      <c r="AG436" s="109"/>
      <c r="AH436" s="110"/>
      <c r="AI436" s="80"/>
      <c r="AJ436" s="80"/>
    </row>
    <row r="437" spans="1:36" s="62" customFormat="1">
      <c r="A437" s="84"/>
      <c r="B437" s="79"/>
      <c r="C437" s="79"/>
      <c r="D437" s="79"/>
      <c r="E437" s="79"/>
      <c r="F437" s="79"/>
      <c r="G437" s="79"/>
      <c r="H437" s="79"/>
      <c r="I437" s="79"/>
      <c r="J437" s="79"/>
      <c r="K437" s="79"/>
      <c r="L437" s="79"/>
      <c r="M437" s="611"/>
      <c r="N437" s="611"/>
      <c r="O437" s="611"/>
      <c r="P437" s="79"/>
      <c r="Q437" s="79"/>
      <c r="R437" s="79"/>
      <c r="S437" s="79"/>
      <c r="T437" s="79"/>
      <c r="U437" s="79"/>
      <c r="V437" s="84"/>
      <c r="W437" s="79"/>
      <c r="X437" s="79"/>
      <c r="Y437" s="79"/>
      <c r="Z437" s="79"/>
      <c r="AA437" s="79"/>
      <c r="AB437" s="79"/>
      <c r="AC437" s="79"/>
      <c r="AD437" s="107"/>
      <c r="AE437" s="107"/>
      <c r="AF437" s="107"/>
      <c r="AG437" s="109"/>
      <c r="AH437" s="110"/>
      <c r="AI437" s="80"/>
      <c r="AJ437" s="80"/>
    </row>
    <row r="438" spans="1:36" s="62" customFormat="1">
      <c r="A438" s="84"/>
      <c r="B438" s="79"/>
      <c r="C438" s="79"/>
      <c r="D438" s="79"/>
      <c r="E438" s="79"/>
      <c r="F438" s="79"/>
      <c r="G438" s="79"/>
      <c r="H438" s="79"/>
      <c r="I438" s="79"/>
      <c r="J438" s="79"/>
      <c r="K438" s="79"/>
      <c r="L438" s="79"/>
      <c r="M438" s="611"/>
      <c r="N438" s="611"/>
      <c r="O438" s="611"/>
      <c r="P438" s="79"/>
      <c r="Q438" s="79"/>
      <c r="R438" s="79"/>
      <c r="S438" s="79"/>
      <c r="T438" s="79"/>
      <c r="U438" s="79"/>
      <c r="V438" s="84"/>
      <c r="W438" s="79"/>
      <c r="X438" s="79"/>
      <c r="Y438" s="79"/>
      <c r="Z438" s="79"/>
      <c r="AA438" s="79"/>
      <c r="AB438" s="79"/>
      <c r="AC438" s="79"/>
      <c r="AD438" s="107"/>
      <c r="AE438" s="107"/>
      <c r="AF438" s="107"/>
      <c r="AG438" s="109"/>
      <c r="AH438" s="110"/>
      <c r="AI438" s="80"/>
      <c r="AJ438" s="80"/>
    </row>
    <row r="439" spans="1:36" s="62" customFormat="1">
      <c r="A439" s="84"/>
      <c r="B439" s="79"/>
      <c r="C439" s="79"/>
      <c r="D439" s="79"/>
      <c r="E439" s="79"/>
      <c r="F439" s="79"/>
      <c r="G439" s="79"/>
      <c r="H439" s="79"/>
      <c r="I439" s="79"/>
      <c r="J439" s="79"/>
      <c r="K439" s="79"/>
      <c r="L439" s="79"/>
      <c r="M439" s="611"/>
      <c r="N439" s="611"/>
      <c r="O439" s="611"/>
      <c r="P439" s="79"/>
      <c r="Q439" s="79"/>
      <c r="R439" s="79"/>
      <c r="S439" s="79"/>
      <c r="T439" s="79"/>
      <c r="U439" s="79"/>
      <c r="V439" s="84"/>
      <c r="W439" s="79"/>
      <c r="X439" s="79"/>
      <c r="Y439" s="79"/>
      <c r="Z439" s="79"/>
      <c r="AA439" s="79"/>
      <c r="AB439" s="79"/>
      <c r="AC439" s="79"/>
      <c r="AD439" s="107"/>
      <c r="AE439" s="107"/>
      <c r="AF439" s="107"/>
      <c r="AG439" s="109"/>
      <c r="AH439" s="110"/>
      <c r="AI439" s="80"/>
      <c r="AJ439" s="80"/>
    </row>
    <row r="440" spans="1:36" s="62" customFormat="1">
      <c r="A440" s="84"/>
      <c r="B440" s="79"/>
      <c r="C440" s="79"/>
      <c r="D440" s="79"/>
      <c r="E440" s="79"/>
      <c r="F440" s="79"/>
      <c r="G440" s="79"/>
      <c r="H440" s="79"/>
      <c r="I440" s="79"/>
      <c r="J440" s="79"/>
      <c r="K440" s="79"/>
      <c r="L440" s="79"/>
      <c r="M440" s="611"/>
      <c r="N440" s="611"/>
      <c r="O440" s="611"/>
      <c r="P440" s="79"/>
      <c r="Q440" s="79"/>
      <c r="R440" s="79"/>
      <c r="S440" s="79"/>
      <c r="T440" s="79"/>
      <c r="U440" s="79"/>
      <c r="V440" s="84"/>
      <c r="W440" s="79"/>
      <c r="X440" s="79"/>
      <c r="Y440" s="79"/>
      <c r="Z440" s="79"/>
      <c r="AA440" s="79"/>
      <c r="AB440" s="79"/>
      <c r="AC440" s="79"/>
      <c r="AD440" s="107"/>
      <c r="AE440" s="107"/>
      <c r="AF440" s="107"/>
      <c r="AG440" s="109"/>
      <c r="AH440" s="110"/>
      <c r="AI440" s="80"/>
      <c r="AJ440" s="80"/>
    </row>
    <row r="441" spans="1:36" s="62" customFormat="1">
      <c r="A441" s="84"/>
      <c r="B441" s="79"/>
      <c r="C441" s="79"/>
      <c r="D441" s="79"/>
      <c r="E441" s="79"/>
      <c r="F441" s="79"/>
      <c r="G441" s="79"/>
      <c r="H441" s="79"/>
      <c r="I441" s="79"/>
      <c r="J441" s="79"/>
      <c r="K441" s="79"/>
      <c r="L441" s="79"/>
      <c r="M441" s="611"/>
      <c r="N441" s="611"/>
      <c r="O441" s="611"/>
      <c r="P441" s="79"/>
      <c r="Q441" s="79"/>
      <c r="R441" s="79"/>
      <c r="S441" s="79"/>
      <c r="T441" s="79"/>
      <c r="U441" s="79"/>
      <c r="V441" s="84"/>
      <c r="W441" s="79"/>
      <c r="X441" s="79"/>
      <c r="Y441" s="79"/>
      <c r="Z441" s="79"/>
      <c r="AA441" s="79"/>
      <c r="AB441" s="79"/>
      <c r="AC441" s="79"/>
      <c r="AD441" s="107"/>
      <c r="AE441" s="107"/>
      <c r="AF441" s="107"/>
      <c r="AG441" s="109"/>
      <c r="AH441" s="110"/>
      <c r="AI441" s="80"/>
      <c r="AJ441" s="80"/>
    </row>
    <row r="442" spans="1:36" s="62" customFormat="1">
      <c r="A442" s="84"/>
      <c r="B442" s="79"/>
      <c r="C442" s="79"/>
      <c r="D442" s="79"/>
      <c r="E442" s="79"/>
      <c r="F442" s="79"/>
      <c r="G442" s="79"/>
      <c r="H442" s="79"/>
      <c r="I442" s="79"/>
      <c r="J442" s="79"/>
      <c r="K442" s="79"/>
      <c r="L442" s="79"/>
      <c r="M442" s="611"/>
      <c r="N442" s="611"/>
      <c r="O442" s="611"/>
      <c r="P442" s="79"/>
      <c r="Q442" s="79"/>
      <c r="R442" s="79"/>
      <c r="S442" s="79"/>
      <c r="T442" s="79"/>
      <c r="U442" s="79"/>
      <c r="V442" s="84"/>
      <c r="W442" s="79"/>
      <c r="X442" s="79"/>
      <c r="Y442" s="79"/>
      <c r="Z442" s="79"/>
      <c r="AA442" s="79"/>
      <c r="AB442" s="79"/>
      <c r="AC442" s="79"/>
      <c r="AD442" s="107"/>
      <c r="AE442" s="107"/>
      <c r="AF442" s="107"/>
      <c r="AG442" s="109"/>
      <c r="AH442" s="110"/>
      <c r="AI442" s="80"/>
      <c r="AJ442" s="80"/>
    </row>
    <row r="443" spans="1:36" s="62" customFormat="1">
      <c r="A443" s="84"/>
      <c r="B443" s="79"/>
      <c r="C443" s="79"/>
      <c r="D443" s="79"/>
      <c r="E443" s="79"/>
      <c r="F443" s="79"/>
      <c r="G443" s="79"/>
      <c r="H443" s="79"/>
      <c r="I443" s="79"/>
      <c r="J443" s="79"/>
      <c r="K443" s="79"/>
      <c r="L443" s="79"/>
      <c r="M443" s="611"/>
      <c r="N443" s="611"/>
      <c r="O443" s="611"/>
      <c r="P443" s="79"/>
      <c r="Q443" s="79"/>
      <c r="R443" s="79"/>
      <c r="S443" s="79"/>
      <c r="T443" s="79"/>
      <c r="U443" s="79"/>
      <c r="V443" s="84"/>
      <c r="W443" s="79"/>
      <c r="X443" s="79"/>
      <c r="Y443" s="79"/>
      <c r="Z443" s="79"/>
      <c r="AA443" s="79"/>
      <c r="AB443" s="79"/>
      <c r="AC443" s="79"/>
      <c r="AD443" s="107"/>
      <c r="AE443" s="107"/>
      <c r="AF443" s="107"/>
      <c r="AG443" s="109"/>
      <c r="AH443" s="110"/>
      <c r="AI443" s="80"/>
      <c r="AJ443" s="80"/>
    </row>
    <row r="444" spans="1:36" s="62" customFormat="1">
      <c r="A444" s="84"/>
      <c r="B444" s="79"/>
      <c r="C444" s="79"/>
      <c r="D444" s="79"/>
      <c r="E444" s="79"/>
      <c r="F444" s="79"/>
      <c r="G444" s="79"/>
      <c r="H444" s="79"/>
      <c r="I444" s="79"/>
      <c r="J444" s="79"/>
      <c r="K444" s="79"/>
      <c r="L444" s="79"/>
      <c r="M444" s="611"/>
      <c r="N444" s="611"/>
      <c r="O444" s="611"/>
      <c r="P444" s="79"/>
      <c r="Q444" s="79"/>
      <c r="R444" s="79"/>
      <c r="S444" s="79"/>
      <c r="T444" s="79"/>
      <c r="U444" s="79"/>
      <c r="V444" s="84"/>
      <c r="W444" s="79"/>
      <c r="X444" s="79"/>
      <c r="Y444" s="79"/>
      <c r="Z444" s="79"/>
      <c r="AA444" s="79"/>
      <c r="AB444" s="79"/>
      <c r="AC444" s="79"/>
      <c r="AD444" s="107"/>
      <c r="AE444" s="107"/>
      <c r="AF444" s="107"/>
      <c r="AG444" s="109"/>
      <c r="AH444" s="110"/>
      <c r="AI444" s="80"/>
      <c r="AJ444" s="80"/>
    </row>
    <row r="445" spans="1:36" s="62" customFormat="1">
      <c r="A445" s="84"/>
      <c r="B445" s="79"/>
      <c r="C445" s="79"/>
      <c r="D445" s="79"/>
      <c r="E445" s="79"/>
      <c r="F445" s="79"/>
      <c r="G445" s="79"/>
      <c r="H445" s="79"/>
      <c r="I445" s="79"/>
      <c r="J445" s="79"/>
      <c r="K445" s="79"/>
      <c r="L445" s="79"/>
      <c r="M445" s="611"/>
      <c r="N445" s="611"/>
      <c r="O445" s="611"/>
      <c r="P445" s="79"/>
      <c r="Q445" s="79"/>
      <c r="R445" s="79"/>
      <c r="S445" s="79"/>
      <c r="T445" s="79"/>
      <c r="U445" s="79"/>
      <c r="V445" s="84"/>
      <c r="W445" s="79"/>
      <c r="X445" s="79"/>
      <c r="Y445" s="79"/>
      <c r="Z445" s="79"/>
      <c r="AA445" s="79"/>
      <c r="AB445" s="79"/>
      <c r="AC445" s="79"/>
      <c r="AD445" s="107"/>
      <c r="AE445" s="107"/>
      <c r="AF445" s="107"/>
      <c r="AG445" s="109"/>
      <c r="AH445" s="110"/>
      <c r="AI445" s="80"/>
      <c r="AJ445" s="80"/>
    </row>
    <row r="446" spans="1:36" s="62" customFormat="1">
      <c r="A446" s="84"/>
      <c r="B446" s="79"/>
      <c r="C446" s="79"/>
      <c r="D446" s="79"/>
      <c r="E446" s="79"/>
      <c r="F446" s="79"/>
      <c r="G446" s="79"/>
      <c r="H446" s="79"/>
      <c r="I446" s="79"/>
      <c r="J446" s="79"/>
      <c r="K446" s="79"/>
      <c r="L446" s="79"/>
      <c r="M446" s="611"/>
      <c r="N446" s="611"/>
      <c r="O446" s="611"/>
      <c r="P446" s="79"/>
      <c r="Q446" s="79"/>
      <c r="R446" s="79"/>
      <c r="S446" s="79"/>
      <c r="T446" s="79"/>
      <c r="U446" s="79"/>
      <c r="V446" s="84"/>
      <c r="W446" s="79"/>
      <c r="X446" s="79"/>
      <c r="Y446" s="79"/>
      <c r="Z446" s="79"/>
      <c r="AA446" s="79"/>
      <c r="AB446" s="79"/>
      <c r="AC446" s="79"/>
      <c r="AD446" s="107"/>
      <c r="AE446" s="107"/>
      <c r="AF446" s="107"/>
      <c r="AG446" s="109"/>
      <c r="AH446" s="110"/>
      <c r="AI446" s="80"/>
      <c r="AJ446" s="80"/>
    </row>
    <row r="447" spans="1:36" s="62" customFormat="1">
      <c r="A447" s="84"/>
      <c r="B447" s="79"/>
      <c r="C447" s="79"/>
      <c r="D447" s="79"/>
      <c r="E447" s="79"/>
      <c r="F447" s="79"/>
      <c r="G447" s="79"/>
      <c r="H447" s="79"/>
      <c r="I447" s="79"/>
      <c r="J447" s="79"/>
      <c r="K447" s="79"/>
      <c r="L447" s="79"/>
      <c r="M447" s="611"/>
      <c r="N447" s="611"/>
      <c r="O447" s="611"/>
      <c r="P447" s="79"/>
      <c r="Q447" s="79"/>
      <c r="R447" s="79"/>
      <c r="S447" s="79"/>
      <c r="T447" s="79"/>
      <c r="U447" s="79"/>
      <c r="V447" s="84"/>
      <c r="W447" s="79"/>
      <c r="X447" s="79"/>
      <c r="Y447" s="79"/>
      <c r="Z447" s="79"/>
      <c r="AA447" s="79"/>
      <c r="AB447" s="79"/>
      <c r="AC447" s="79"/>
      <c r="AD447" s="107"/>
      <c r="AE447" s="107"/>
      <c r="AF447" s="107"/>
      <c r="AG447" s="109"/>
      <c r="AH447" s="110"/>
      <c r="AI447" s="80"/>
      <c r="AJ447" s="80"/>
    </row>
    <row r="448" spans="1:36" s="62" customFormat="1">
      <c r="A448" s="84"/>
      <c r="B448" s="79"/>
      <c r="C448" s="79"/>
      <c r="D448" s="79"/>
      <c r="E448" s="79"/>
      <c r="F448" s="79"/>
      <c r="G448" s="79"/>
      <c r="H448" s="79"/>
      <c r="I448" s="79"/>
      <c r="J448" s="79"/>
      <c r="K448" s="79"/>
      <c r="L448" s="79"/>
      <c r="M448" s="611"/>
      <c r="N448" s="611"/>
      <c r="O448" s="611"/>
      <c r="P448" s="79"/>
      <c r="Q448" s="79"/>
      <c r="R448" s="79"/>
      <c r="S448" s="79"/>
      <c r="T448" s="79"/>
      <c r="U448" s="79"/>
      <c r="V448" s="84"/>
      <c r="W448" s="79"/>
      <c r="X448" s="79"/>
      <c r="Y448" s="79"/>
      <c r="Z448" s="79"/>
      <c r="AA448" s="79"/>
      <c r="AB448" s="79"/>
      <c r="AC448" s="79"/>
      <c r="AD448" s="107"/>
      <c r="AE448" s="107"/>
      <c r="AF448" s="107"/>
      <c r="AG448" s="109"/>
      <c r="AH448" s="110"/>
      <c r="AI448" s="80"/>
      <c r="AJ448" s="80"/>
    </row>
    <row r="449" spans="1:36" s="62" customFormat="1">
      <c r="A449" s="84"/>
      <c r="B449" s="79"/>
      <c r="C449" s="79"/>
      <c r="D449" s="79"/>
      <c r="E449" s="79"/>
      <c r="F449" s="79"/>
      <c r="G449" s="79"/>
      <c r="H449" s="79"/>
      <c r="I449" s="79"/>
      <c r="J449" s="79"/>
      <c r="K449" s="79"/>
      <c r="L449" s="79"/>
      <c r="M449" s="611"/>
      <c r="N449" s="611"/>
      <c r="O449" s="611"/>
      <c r="P449" s="79"/>
      <c r="Q449" s="79"/>
      <c r="R449" s="79"/>
      <c r="S449" s="79"/>
      <c r="T449" s="79"/>
      <c r="U449" s="79"/>
      <c r="V449" s="84"/>
      <c r="W449" s="79"/>
      <c r="X449" s="79"/>
      <c r="Y449" s="79"/>
      <c r="Z449" s="79"/>
      <c r="AA449" s="79"/>
      <c r="AB449" s="79"/>
      <c r="AC449" s="79"/>
      <c r="AD449" s="107"/>
      <c r="AE449" s="107"/>
      <c r="AF449" s="107"/>
      <c r="AG449" s="109"/>
      <c r="AH449" s="110"/>
      <c r="AI449" s="80"/>
      <c r="AJ449" s="80"/>
    </row>
    <row r="450" spans="1:36" s="62" customFormat="1">
      <c r="A450" s="84"/>
      <c r="B450" s="79"/>
      <c r="C450" s="79"/>
      <c r="D450" s="79"/>
      <c r="E450" s="79"/>
      <c r="F450" s="79"/>
      <c r="G450" s="79"/>
      <c r="H450" s="79"/>
      <c r="I450" s="79"/>
      <c r="J450" s="79"/>
      <c r="K450" s="79"/>
      <c r="L450" s="79"/>
      <c r="M450" s="611"/>
      <c r="N450" s="611"/>
      <c r="O450" s="611"/>
      <c r="P450" s="79"/>
      <c r="Q450" s="79"/>
      <c r="R450" s="79"/>
      <c r="S450" s="79"/>
      <c r="T450" s="79"/>
      <c r="U450" s="79"/>
      <c r="V450" s="84"/>
      <c r="W450" s="79"/>
      <c r="X450" s="79"/>
      <c r="Y450" s="79"/>
      <c r="Z450" s="79"/>
      <c r="AA450" s="79"/>
      <c r="AB450" s="79"/>
      <c r="AC450" s="79"/>
      <c r="AD450" s="107"/>
      <c r="AE450" s="107"/>
      <c r="AF450" s="107"/>
      <c r="AG450" s="109"/>
      <c r="AH450" s="110"/>
      <c r="AI450" s="80"/>
      <c r="AJ450" s="80"/>
    </row>
    <row r="451" spans="1:36" s="62" customFormat="1">
      <c r="A451" s="84"/>
      <c r="B451" s="79"/>
      <c r="C451" s="79"/>
      <c r="D451" s="79"/>
      <c r="E451" s="79"/>
      <c r="F451" s="79"/>
      <c r="G451" s="79"/>
      <c r="H451" s="79"/>
      <c r="I451" s="79"/>
      <c r="J451" s="79"/>
      <c r="K451" s="79"/>
      <c r="L451" s="79"/>
      <c r="M451" s="611"/>
      <c r="N451" s="611"/>
      <c r="O451" s="611"/>
      <c r="P451" s="79"/>
      <c r="Q451" s="79"/>
      <c r="R451" s="79"/>
      <c r="S451" s="79"/>
      <c r="T451" s="79"/>
      <c r="U451" s="79"/>
      <c r="V451" s="84"/>
      <c r="W451" s="79"/>
      <c r="X451" s="79"/>
      <c r="Y451" s="79"/>
      <c r="Z451" s="79"/>
      <c r="AA451" s="79"/>
      <c r="AB451" s="79"/>
      <c r="AC451" s="79"/>
      <c r="AD451" s="107"/>
      <c r="AE451" s="107"/>
      <c r="AF451" s="107"/>
      <c r="AG451" s="109"/>
      <c r="AH451" s="110"/>
      <c r="AI451" s="80"/>
      <c r="AJ451" s="80"/>
    </row>
    <row r="452" spans="1:36" s="62" customFormat="1">
      <c r="A452" s="84"/>
      <c r="B452" s="79"/>
      <c r="C452" s="79"/>
      <c r="D452" s="79"/>
      <c r="E452" s="79"/>
      <c r="F452" s="79"/>
      <c r="G452" s="79"/>
      <c r="H452" s="79"/>
      <c r="I452" s="79"/>
      <c r="J452" s="79"/>
      <c r="K452" s="79"/>
      <c r="L452" s="79"/>
      <c r="M452" s="611"/>
      <c r="N452" s="611"/>
      <c r="O452" s="611"/>
      <c r="P452" s="79"/>
      <c r="Q452" s="79"/>
      <c r="R452" s="79"/>
      <c r="S452" s="79"/>
      <c r="T452" s="79"/>
      <c r="U452" s="79"/>
      <c r="V452" s="84"/>
      <c r="W452" s="79"/>
      <c r="X452" s="79"/>
      <c r="Y452" s="79"/>
      <c r="Z452" s="79"/>
      <c r="AA452" s="79"/>
      <c r="AB452" s="79"/>
      <c r="AC452" s="79"/>
      <c r="AD452" s="107"/>
      <c r="AE452" s="107"/>
      <c r="AF452" s="107"/>
      <c r="AG452" s="109"/>
      <c r="AH452" s="110"/>
      <c r="AI452" s="80"/>
      <c r="AJ452" s="80"/>
    </row>
    <row r="453" spans="1:36" s="62" customFormat="1">
      <c r="A453" s="84"/>
      <c r="B453" s="79"/>
      <c r="C453" s="79"/>
      <c r="D453" s="79"/>
      <c r="E453" s="79"/>
      <c r="F453" s="79"/>
      <c r="G453" s="79"/>
      <c r="H453" s="79"/>
      <c r="I453" s="79"/>
      <c r="J453" s="79"/>
      <c r="K453" s="79"/>
      <c r="L453" s="79"/>
      <c r="M453" s="611"/>
      <c r="N453" s="611"/>
      <c r="O453" s="611"/>
      <c r="P453" s="79"/>
      <c r="Q453" s="79"/>
      <c r="R453" s="79"/>
      <c r="S453" s="79"/>
      <c r="T453" s="79"/>
      <c r="U453" s="79"/>
      <c r="V453" s="84"/>
      <c r="W453" s="79"/>
      <c r="X453" s="79"/>
      <c r="Y453" s="79"/>
      <c r="Z453" s="79"/>
      <c r="AA453" s="79"/>
      <c r="AB453" s="79"/>
      <c r="AC453" s="79"/>
      <c r="AD453" s="107"/>
      <c r="AE453" s="107"/>
      <c r="AF453" s="107"/>
      <c r="AG453" s="109"/>
      <c r="AH453" s="110"/>
      <c r="AI453" s="80"/>
      <c r="AJ453" s="80"/>
    </row>
    <row r="454" spans="1:36" s="62" customFormat="1">
      <c r="A454" s="84"/>
      <c r="B454" s="79"/>
      <c r="C454" s="79"/>
      <c r="D454" s="79"/>
      <c r="E454" s="79"/>
      <c r="F454" s="79"/>
      <c r="G454" s="79"/>
      <c r="H454" s="79"/>
      <c r="I454" s="79"/>
      <c r="J454" s="79"/>
      <c r="K454" s="79"/>
      <c r="L454" s="79"/>
      <c r="M454" s="611"/>
      <c r="N454" s="611"/>
      <c r="O454" s="611"/>
      <c r="P454" s="79"/>
      <c r="Q454" s="79"/>
      <c r="R454" s="79"/>
      <c r="S454" s="79"/>
      <c r="T454" s="79"/>
      <c r="U454" s="79"/>
      <c r="V454" s="84"/>
      <c r="W454" s="79"/>
      <c r="X454" s="79"/>
      <c r="Y454" s="79"/>
      <c r="Z454" s="79"/>
      <c r="AA454" s="79"/>
      <c r="AB454" s="79"/>
      <c r="AC454" s="79"/>
      <c r="AD454" s="107"/>
      <c r="AE454" s="107"/>
      <c r="AF454" s="107"/>
      <c r="AG454" s="109"/>
      <c r="AH454" s="110"/>
      <c r="AI454" s="80"/>
      <c r="AJ454" s="80"/>
    </row>
    <row r="455" spans="1:36" s="62" customFormat="1">
      <c r="A455" s="84"/>
      <c r="B455" s="79"/>
      <c r="C455" s="79"/>
      <c r="D455" s="79"/>
      <c r="E455" s="79"/>
      <c r="F455" s="79"/>
      <c r="G455" s="79"/>
      <c r="H455" s="79"/>
      <c r="I455" s="79"/>
      <c r="J455" s="79"/>
      <c r="K455" s="79"/>
      <c r="L455" s="79"/>
      <c r="M455" s="611"/>
      <c r="N455" s="611"/>
      <c r="O455" s="611"/>
      <c r="P455" s="79"/>
      <c r="Q455" s="79"/>
      <c r="R455" s="79"/>
      <c r="S455" s="79"/>
      <c r="T455" s="79"/>
      <c r="U455" s="79"/>
      <c r="V455" s="84"/>
      <c r="W455" s="79"/>
      <c r="X455" s="79"/>
      <c r="Y455" s="79"/>
      <c r="Z455" s="79"/>
      <c r="AA455" s="79"/>
      <c r="AB455" s="79"/>
      <c r="AC455" s="79"/>
      <c r="AD455" s="107"/>
      <c r="AE455" s="107"/>
      <c r="AF455" s="107"/>
      <c r="AG455" s="109"/>
      <c r="AH455" s="110"/>
      <c r="AI455" s="80"/>
      <c r="AJ455" s="80"/>
    </row>
    <row r="456" spans="1:36" s="62" customFormat="1">
      <c r="A456" s="84"/>
      <c r="B456" s="79"/>
      <c r="C456" s="79"/>
      <c r="D456" s="79"/>
      <c r="E456" s="79"/>
      <c r="F456" s="79"/>
      <c r="G456" s="79"/>
      <c r="H456" s="79"/>
      <c r="I456" s="79"/>
      <c r="J456" s="79"/>
      <c r="K456" s="79"/>
      <c r="L456" s="79"/>
      <c r="M456" s="611"/>
      <c r="N456" s="611"/>
      <c r="O456" s="611"/>
      <c r="P456" s="79"/>
      <c r="Q456" s="79"/>
      <c r="R456" s="79"/>
      <c r="S456" s="79"/>
      <c r="T456" s="79"/>
      <c r="U456" s="79"/>
      <c r="V456" s="84"/>
      <c r="W456" s="79"/>
      <c r="X456" s="79"/>
      <c r="Y456" s="79"/>
      <c r="Z456" s="79"/>
      <c r="AA456" s="79"/>
      <c r="AB456" s="79"/>
      <c r="AC456" s="79"/>
      <c r="AD456" s="107"/>
      <c r="AE456" s="107"/>
      <c r="AF456" s="107"/>
      <c r="AG456" s="109"/>
      <c r="AH456" s="110"/>
      <c r="AI456" s="80"/>
      <c r="AJ456" s="80"/>
    </row>
    <row r="457" spans="1:36" s="62" customFormat="1">
      <c r="A457" s="84"/>
      <c r="B457" s="79"/>
      <c r="C457" s="79"/>
      <c r="D457" s="79"/>
      <c r="E457" s="79"/>
      <c r="F457" s="79"/>
      <c r="G457" s="79"/>
      <c r="H457" s="79"/>
      <c r="I457" s="79"/>
      <c r="J457" s="79"/>
      <c r="K457" s="79"/>
      <c r="L457" s="79"/>
      <c r="M457" s="611"/>
      <c r="N457" s="611"/>
      <c r="O457" s="611"/>
      <c r="P457" s="79"/>
      <c r="Q457" s="79"/>
      <c r="R457" s="79"/>
      <c r="S457" s="79"/>
      <c r="T457" s="79"/>
      <c r="U457" s="79"/>
      <c r="V457" s="84"/>
      <c r="W457" s="79"/>
      <c r="X457" s="79"/>
      <c r="Y457" s="79"/>
      <c r="Z457" s="79"/>
      <c r="AA457" s="79"/>
      <c r="AB457" s="79"/>
      <c r="AC457" s="79"/>
      <c r="AD457" s="107"/>
      <c r="AE457" s="107"/>
      <c r="AF457" s="107"/>
      <c r="AG457" s="109"/>
      <c r="AH457" s="110"/>
      <c r="AI457" s="80"/>
      <c r="AJ457" s="80"/>
    </row>
    <row r="458" spans="1:36" s="62" customFormat="1">
      <c r="A458" s="84"/>
      <c r="B458" s="79"/>
      <c r="C458" s="79"/>
      <c r="D458" s="79"/>
      <c r="E458" s="79"/>
      <c r="F458" s="79"/>
      <c r="G458" s="79"/>
      <c r="H458" s="79"/>
      <c r="I458" s="79"/>
      <c r="J458" s="79"/>
      <c r="K458" s="79"/>
      <c r="L458" s="79"/>
      <c r="M458" s="611"/>
      <c r="N458" s="611"/>
      <c r="O458" s="611"/>
      <c r="P458" s="79"/>
      <c r="Q458" s="79"/>
      <c r="R458" s="79"/>
      <c r="S458" s="79"/>
      <c r="T458" s="79"/>
      <c r="U458" s="79"/>
      <c r="V458" s="84"/>
      <c r="W458" s="79"/>
      <c r="X458" s="79"/>
      <c r="Y458" s="79"/>
      <c r="Z458" s="79"/>
      <c r="AA458" s="79"/>
      <c r="AB458" s="79"/>
      <c r="AC458" s="79"/>
      <c r="AD458" s="107"/>
      <c r="AE458" s="107"/>
      <c r="AF458" s="107"/>
      <c r="AG458" s="109"/>
      <c r="AH458" s="110"/>
      <c r="AI458" s="80"/>
      <c r="AJ458" s="80"/>
    </row>
    <row r="459" spans="1:36" s="62" customFormat="1">
      <c r="A459" s="84"/>
      <c r="B459" s="79"/>
      <c r="C459" s="79"/>
      <c r="D459" s="79"/>
      <c r="E459" s="79"/>
      <c r="F459" s="79"/>
      <c r="G459" s="79"/>
      <c r="H459" s="79"/>
      <c r="I459" s="79"/>
      <c r="J459" s="79"/>
      <c r="K459" s="79"/>
      <c r="L459" s="79"/>
      <c r="M459" s="611"/>
      <c r="N459" s="611"/>
      <c r="O459" s="611"/>
      <c r="P459" s="79"/>
      <c r="Q459" s="79"/>
      <c r="R459" s="79"/>
      <c r="S459" s="79"/>
      <c r="T459" s="79"/>
      <c r="U459" s="79"/>
      <c r="V459" s="84"/>
      <c r="W459" s="79"/>
      <c r="X459" s="79"/>
      <c r="Y459" s="79"/>
      <c r="Z459" s="79"/>
      <c r="AA459" s="79"/>
      <c r="AB459" s="79"/>
      <c r="AC459" s="79"/>
      <c r="AD459" s="107"/>
      <c r="AE459" s="107"/>
      <c r="AF459" s="107"/>
      <c r="AG459" s="109"/>
      <c r="AH459" s="110"/>
      <c r="AI459" s="80"/>
      <c r="AJ459" s="80"/>
    </row>
    <row r="460" spans="1:36" s="62" customFormat="1">
      <c r="A460" s="84"/>
      <c r="B460" s="79"/>
      <c r="C460" s="79"/>
      <c r="D460" s="79"/>
      <c r="E460" s="79"/>
      <c r="F460" s="79"/>
      <c r="G460" s="79"/>
      <c r="H460" s="79"/>
      <c r="I460" s="79"/>
      <c r="J460" s="79"/>
      <c r="K460" s="79"/>
      <c r="L460" s="79"/>
      <c r="M460" s="611"/>
      <c r="N460" s="611"/>
      <c r="O460" s="611"/>
      <c r="P460" s="79"/>
      <c r="Q460" s="79"/>
      <c r="R460" s="79"/>
      <c r="S460" s="79"/>
      <c r="T460" s="79"/>
      <c r="U460" s="79"/>
      <c r="V460" s="84"/>
      <c r="W460" s="79"/>
      <c r="X460" s="79"/>
      <c r="Y460" s="79"/>
      <c r="Z460" s="79"/>
      <c r="AA460" s="79"/>
      <c r="AB460" s="79"/>
      <c r="AC460" s="79"/>
      <c r="AD460" s="107"/>
      <c r="AE460" s="107"/>
      <c r="AF460" s="107"/>
      <c r="AG460" s="109"/>
      <c r="AH460" s="110"/>
      <c r="AI460" s="80"/>
      <c r="AJ460" s="80"/>
    </row>
    <row r="461" spans="1:36" s="62" customFormat="1">
      <c r="A461" s="84"/>
      <c r="B461" s="79"/>
      <c r="C461" s="79"/>
      <c r="D461" s="79"/>
      <c r="E461" s="79"/>
      <c r="F461" s="79"/>
      <c r="G461" s="79"/>
      <c r="H461" s="79"/>
      <c r="I461" s="79"/>
      <c r="J461" s="79"/>
      <c r="K461" s="79"/>
      <c r="L461" s="79"/>
      <c r="M461" s="611"/>
      <c r="N461" s="611"/>
      <c r="O461" s="611"/>
      <c r="P461" s="79"/>
      <c r="Q461" s="79"/>
      <c r="R461" s="79"/>
      <c r="S461" s="79"/>
      <c r="T461" s="79"/>
      <c r="U461" s="79"/>
      <c r="V461" s="84"/>
      <c r="W461" s="79"/>
      <c r="X461" s="79"/>
      <c r="Y461" s="79"/>
      <c r="Z461" s="79"/>
      <c r="AA461" s="79"/>
      <c r="AB461" s="79"/>
      <c r="AC461" s="79"/>
      <c r="AD461" s="107"/>
      <c r="AE461" s="107"/>
      <c r="AF461" s="107"/>
      <c r="AG461" s="109"/>
      <c r="AH461" s="110"/>
      <c r="AI461" s="80"/>
      <c r="AJ461" s="80"/>
    </row>
    <row r="462" spans="1:36" s="62" customFormat="1">
      <c r="A462" s="84"/>
      <c r="B462" s="79"/>
      <c r="C462" s="79"/>
      <c r="D462" s="79"/>
      <c r="E462" s="79"/>
      <c r="F462" s="79"/>
      <c r="G462" s="79"/>
      <c r="H462" s="79"/>
      <c r="I462" s="79"/>
      <c r="J462" s="79"/>
      <c r="K462" s="79"/>
      <c r="L462" s="79"/>
      <c r="M462" s="611"/>
      <c r="N462" s="611"/>
      <c r="O462" s="611"/>
      <c r="P462" s="79"/>
      <c r="Q462" s="79"/>
      <c r="R462" s="79"/>
      <c r="S462" s="79"/>
      <c r="T462" s="79"/>
      <c r="U462" s="79"/>
      <c r="V462" s="84"/>
      <c r="W462" s="79"/>
      <c r="X462" s="79"/>
      <c r="Y462" s="79"/>
      <c r="Z462" s="79"/>
      <c r="AA462" s="79"/>
      <c r="AB462" s="79"/>
      <c r="AC462" s="79"/>
      <c r="AD462" s="107"/>
      <c r="AE462" s="107"/>
      <c r="AF462" s="107"/>
      <c r="AG462" s="109"/>
      <c r="AH462" s="110"/>
      <c r="AI462" s="80"/>
      <c r="AJ462" s="80"/>
    </row>
    <row r="463" spans="1:36" s="62" customFormat="1">
      <c r="A463" s="84"/>
      <c r="B463" s="79"/>
      <c r="C463" s="79"/>
      <c r="D463" s="79"/>
      <c r="E463" s="79"/>
      <c r="F463" s="79"/>
      <c r="G463" s="79"/>
      <c r="H463" s="79"/>
      <c r="I463" s="79"/>
      <c r="J463" s="79"/>
      <c r="K463" s="79"/>
      <c r="L463" s="79"/>
      <c r="M463" s="611"/>
      <c r="N463" s="611"/>
      <c r="O463" s="611"/>
      <c r="P463" s="79"/>
      <c r="Q463" s="79"/>
      <c r="R463" s="79"/>
      <c r="S463" s="79"/>
      <c r="T463" s="79"/>
      <c r="U463" s="79"/>
      <c r="V463" s="84"/>
      <c r="W463" s="79"/>
      <c r="X463" s="79"/>
      <c r="Y463" s="79"/>
      <c r="Z463" s="79"/>
      <c r="AA463" s="79"/>
      <c r="AB463" s="79"/>
      <c r="AC463" s="79"/>
      <c r="AD463" s="107"/>
      <c r="AE463" s="107"/>
      <c r="AF463" s="107"/>
      <c r="AG463" s="109"/>
      <c r="AH463" s="110"/>
      <c r="AI463" s="80"/>
      <c r="AJ463" s="80"/>
    </row>
    <row r="464" spans="1:36" s="62" customFormat="1">
      <c r="A464" s="84"/>
      <c r="B464" s="79"/>
      <c r="C464" s="79"/>
      <c r="D464" s="79"/>
      <c r="E464" s="79"/>
      <c r="F464" s="79"/>
      <c r="G464" s="79"/>
      <c r="H464" s="79"/>
      <c r="I464" s="79"/>
      <c r="J464" s="79"/>
      <c r="K464" s="79"/>
      <c r="L464" s="79"/>
      <c r="M464" s="611"/>
      <c r="N464" s="611"/>
      <c r="O464" s="611"/>
      <c r="P464" s="79"/>
      <c r="Q464" s="79"/>
      <c r="R464" s="79"/>
      <c r="S464" s="79"/>
      <c r="T464" s="79"/>
      <c r="U464" s="79"/>
      <c r="V464" s="84"/>
      <c r="W464" s="79"/>
      <c r="X464" s="79"/>
      <c r="Y464" s="79"/>
      <c r="Z464" s="79"/>
      <c r="AA464" s="79"/>
      <c r="AB464" s="79"/>
      <c r="AC464" s="79"/>
      <c r="AD464" s="107"/>
      <c r="AE464" s="107"/>
      <c r="AF464" s="107"/>
      <c r="AG464" s="109"/>
      <c r="AH464" s="110"/>
      <c r="AI464" s="80"/>
      <c r="AJ464" s="80"/>
    </row>
    <row r="465" spans="1:36" s="62" customFormat="1">
      <c r="A465" s="84"/>
      <c r="B465" s="79"/>
      <c r="C465" s="79"/>
      <c r="D465" s="79"/>
      <c r="E465" s="79"/>
      <c r="F465" s="79"/>
      <c r="G465" s="79"/>
      <c r="H465" s="79"/>
      <c r="I465" s="79"/>
      <c r="J465" s="79"/>
      <c r="K465" s="79"/>
      <c r="L465" s="79"/>
      <c r="M465" s="611"/>
      <c r="N465" s="611"/>
      <c r="O465" s="611"/>
      <c r="P465" s="79"/>
      <c r="Q465" s="79"/>
      <c r="R465" s="79"/>
      <c r="S465" s="79"/>
      <c r="T465" s="79"/>
      <c r="U465" s="79"/>
      <c r="V465" s="84"/>
      <c r="W465" s="79"/>
      <c r="X465" s="79"/>
      <c r="Y465" s="79"/>
      <c r="Z465" s="79"/>
      <c r="AA465" s="79"/>
      <c r="AB465" s="79"/>
      <c r="AC465" s="79"/>
      <c r="AD465" s="107"/>
      <c r="AE465" s="107"/>
      <c r="AF465" s="107"/>
      <c r="AG465" s="109"/>
      <c r="AH465" s="110"/>
      <c r="AI465" s="80"/>
      <c r="AJ465" s="80"/>
    </row>
    <row r="466" spans="1:36" s="62" customFormat="1">
      <c r="A466" s="84"/>
      <c r="B466" s="79"/>
      <c r="C466" s="79"/>
      <c r="D466" s="79"/>
      <c r="E466" s="79"/>
      <c r="F466" s="79"/>
      <c r="G466" s="79"/>
      <c r="H466" s="79"/>
      <c r="I466" s="79"/>
      <c r="J466" s="79"/>
      <c r="K466" s="79"/>
      <c r="L466" s="79"/>
      <c r="M466" s="611"/>
      <c r="N466" s="611"/>
      <c r="O466" s="611"/>
      <c r="P466" s="79"/>
      <c r="Q466" s="79"/>
      <c r="R466" s="79"/>
      <c r="S466" s="79"/>
      <c r="T466" s="79"/>
      <c r="U466" s="79"/>
      <c r="V466" s="84"/>
      <c r="W466" s="79"/>
      <c r="X466" s="79"/>
      <c r="Y466" s="79"/>
      <c r="Z466" s="79"/>
      <c r="AA466" s="79"/>
      <c r="AB466" s="79"/>
      <c r="AC466" s="79"/>
      <c r="AD466" s="107"/>
      <c r="AE466" s="107"/>
      <c r="AF466" s="107"/>
      <c r="AG466" s="109"/>
      <c r="AH466" s="110"/>
      <c r="AI466" s="80"/>
      <c r="AJ466" s="80"/>
    </row>
    <row r="467" spans="1:36" s="62" customFormat="1">
      <c r="A467" s="84"/>
      <c r="B467" s="79"/>
      <c r="C467" s="79"/>
      <c r="D467" s="79"/>
      <c r="E467" s="79"/>
      <c r="F467" s="79"/>
      <c r="G467" s="79"/>
      <c r="H467" s="79"/>
      <c r="I467" s="79"/>
      <c r="J467" s="79"/>
      <c r="K467" s="79"/>
      <c r="L467" s="79"/>
      <c r="M467" s="611"/>
      <c r="N467" s="611"/>
      <c r="O467" s="611"/>
      <c r="P467" s="79"/>
      <c r="Q467" s="79"/>
      <c r="R467" s="79"/>
      <c r="S467" s="79"/>
      <c r="T467" s="79"/>
      <c r="U467" s="79"/>
      <c r="V467" s="84"/>
      <c r="W467" s="79"/>
      <c r="X467" s="79"/>
      <c r="Y467" s="79"/>
      <c r="Z467" s="79"/>
      <c r="AA467" s="79"/>
      <c r="AB467" s="79"/>
      <c r="AC467" s="79"/>
      <c r="AD467" s="107"/>
      <c r="AE467" s="107"/>
      <c r="AF467" s="107"/>
      <c r="AG467" s="109"/>
      <c r="AH467" s="110"/>
      <c r="AI467" s="80"/>
      <c r="AJ467" s="80"/>
    </row>
    <row r="468" spans="1:36" s="62" customFormat="1">
      <c r="A468" s="84"/>
      <c r="B468" s="79"/>
      <c r="C468" s="79"/>
      <c r="D468" s="79"/>
      <c r="E468" s="79"/>
      <c r="F468" s="79"/>
      <c r="G468" s="79"/>
      <c r="H468" s="79"/>
      <c r="I468" s="79"/>
      <c r="J468" s="79"/>
      <c r="K468" s="79"/>
      <c r="L468" s="79"/>
      <c r="M468" s="611"/>
      <c r="N468" s="611"/>
      <c r="O468" s="611"/>
      <c r="P468" s="79"/>
      <c r="Q468" s="79"/>
      <c r="R468" s="79"/>
      <c r="S468" s="79"/>
      <c r="T468" s="79"/>
      <c r="U468" s="79"/>
      <c r="V468" s="84"/>
      <c r="W468" s="79"/>
      <c r="X468" s="79"/>
      <c r="Y468" s="79"/>
      <c r="Z468" s="79"/>
      <c r="AA468" s="79"/>
      <c r="AB468" s="79"/>
      <c r="AC468" s="79"/>
      <c r="AD468" s="107"/>
      <c r="AE468" s="107"/>
      <c r="AF468" s="107"/>
      <c r="AG468" s="109"/>
      <c r="AH468" s="110"/>
      <c r="AI468" s="80"/>
      <c r="AJ468" s="80"/>
    </row>
    <row r="469" spans="1:36" s="62" customFormat="1">
      <c r="A469" s="84"/>
      <c r="B469" s="79"/>
      <c r="C469" s="79"/>
      <c r="D469" s="79"/>
      <c r="E469" s="79"/>
      <c r="F469" s="79"/>
      <c r="G469" s="79"/>
      <c r="H469" s="79"/>
      <c r="I469" s="79"/>
      <c r="J469" s="79"/>
      <c r="K469" s="79"/>
      <c r="L469" s="79"/>
      <c r="M469" s="611"/>
      <c r="N469" s="611"/>
      <c r="O469" s="611"/>
      <c r="P469" s="79"/>
      <c r="Q469" s="79"/>
      <c r="R469" s="79"/>
      <c r="S469" s="79"/>
      <c r="T469" s="79"/>
      <c r="U469" s="79"/>
      <c r="V469" s="84"/>
      <c r="W469" s="79"/>
      <c r="X469" s="79"/>
      <c r="Y469" s="79"/>
      <c r="Z469" s="79"/>
      <c r="AA469" s="79"/>
      <c r="AB469" s="79"/>
      <c r="AC469" s="79"/>
      <c r="AD469" s="107"/>
      <c r="AE469" s="107"/>
      <c r="AF469" s="107"/>
      <c r="AG469" s="109"/>
      <c r="AH469" s="110"/>
      <c r="AI469" s="80"/>
      <c r="AJ469" s="80"/>
    </row>
    <row r="470" spans="1:36" s="62" customFormat="1">
      <c r="A470" s="84"/>
      <c r="B470" s="79"/>
      <c r="C470" s="79"/>
      <c r="D470" s="79"/>
      <c r="E470" s="79"/>
      <c r="F470" s="79"/>
      <c r="G470" s="79"/>
      <c r="H470" s="79"/>
      <c r="I470" s="79"/>
      <c r="J470" s="79"/>
      <c r="K470" s="79"/>
      <c r="L470" s="79"/>
      <c r="M470" s="611"/>
      <c r="N470" s="611"/>
      <c r="O470" s="611"/>
      <c r="P470" s="79"/>
      <c r="Q470" s="79"/>
      <c r="R470" s="79"/>
      <c r="S470" s="79"/>
      <c r="T470" s="79"/>
      <c r="U470" s="79"/>
      <c r="V470" s="84"/>
      <c r="W470" s="79"/>
      <c r="X470" s="79"/>
      <c r="Y470" s="79"/>
      <c r="Z470" s="79"/>
      <c r="AA470" s="79"/>
      <c r="AB470" s="79"/>
      <c r="AC470" s="79"/>
      <c r="AD470" s="107"/>
      <c r="AE470" s="107"/>
      <c r="AF470" s="107"/>
      <c r="AG470" s="109"/>
      <c r="AH470" s="110"/>
      <c r="AI470" s="80"/>
      <c r="AJ470" s="80"/>
    </row>
    <row r="471" spans="1:36" s="62" customFormat="1">
      <c r="A471" s="84"/>
      <c r="B471" s="79"/>
      <c r="C471" s="79"/>
      <c r="D471" s="79"/>
      <c r="E471" s="79"/>
      <c r="F471" s="79"/>
      <c r="G471" s="79"/>
      <c r="H471" s="79"/>
      <c r="I471" s="79"/>
      <c r="J471" s="79"/>
      <c r="K471" s="79"/>
      <c r="L471" s="79"/>
      <c r="M471" s="611"/>
      <c r="N471" s="611"/>
      <c r="O471" s="611"/>
      <c r="P471" s="79"/>
      <c r="Q471" s="79"/>
      <c r="R471" s="79"/>
      <c r="S471" s="79"/>
      <c r="T471" s="79"/>
      <c r="U471" s="79"/>
      <c r="V471" s="84"/>
      <c r="W471" s="79"/>
      <c r="X471" s="79"/>
      <c r="Y471" s="79"/>
      <c r="Z471" s="79"/>
      <c r="AA471" s="79"/>
      <c r="AB471" s="79"/>
      <c r="AC471" s="79"/>
      <c r="AD471" s="107"/>
      <c r="AE471" s="107"/>
      <c r="AF471" s="107"/>
      <c r="AG471" s="109"/>
      <c r="AH471" s="110"/>
      <c r="AI471" s="80"/>
      <c r="AJ471" s="80"/>
    </row>
    <row r="472" spans="1:36" s="62" customFormat="1">
      <c r="A472" s="84"/>
      <c r="B472" s="79"/>
      <c r="C472" s="79"/>
      <c r="D472" s="79"/>
      <c r="E472" s="79"/>
      <c r="F472" s="79"/>
      <c r="G472" s="79"/>
      <c r="H472" s="79"/>
      <c r="I472" s="79"/>
      <c r="J472" s="79"/>
      <c r="K472" s="79"/>
      <c r="L472" s="79"/>
      <c r="M472" s="611"/>
      <c r="N472" s="611"/>
      <c r="O472" s="611"/>
      <c r="P472" s="79"/>
      <c r="Q472" s="79"/>
      <c r="R472" s="79"/>
      <c r="S472" s="79"/>
      <c r="T472" s="79"/>
      <c r="U472" s="79"/>
      <c r="V472" s="84"/>
      <c r="W472" s="79"/>
      <c r="X472" s="79"/>
      <c r="Y472" s="79"/>
      <c r="Z472" s="79"/>
      <c r="AA472" s="79"/>
      <c r="AB472" s="79"/>
      <c r="AC472" s="79"/>
      <c r="AD472" s="107"/>
      <c r="AE472" s="107"/>
      <c r="AF472" s="107"/>
      <c r="AG472" s="109"/>
      <c r="AH472" s="110"/>
      <c r="AI472" s="80"/>
      <c r="AJ472" s="80"/>
    </row>
    <row r="473" spans="1:36" s="62" customFormat="1">
      <c r="A473" s="84"/>
      <c r="B473" s="79"/>
      <c r="C473" s="79"/>
      <c r="D473" s="79"/>
      <c r="E473" s="79"/>
      <c r="F473" s="79"/>
      <c r="G473" s="79"/>
      <c r="H473" s="79"/>
      <c r="I473" s="79"/>
      <c r="J473" s="79"/>
      <c r="K473" s="79"/>
      <c r="L473" s="79"/>
      <c r="M473" s="611"/>
      <c r="N473" s="611"/>
      <c r="O473" s="611"/>
      <c r="P473" s="79"/>
      <c r="Q473" s="79"/>
      <c r="R473" s="79"/>
      <c r="S473" s="79"/>
      <c r="T473" s="79"/>
      <c r="U473" s="79"/>
      <c r="V473" s="84"/>
      <c r="W473" s="79"/>
      <c r="X473" s="79"/>
      <c r="Y473" s="79"/>
      <c r="Z473" s="79"/>
      <c r="AA473" s="79"/>
      <c r="AB473" s="79"/>
      <c r="AC473" s="79"/>
      <c r="AD473" s="107"/>
      <c r="AE473" s="107"/>
      <c r="AF473" s="107"/>
      <c r="AG473" s="109"/>
      <c r="AH473" s="110"/>
      <c r="AI473" s="80"/>
      <c r="AJ473" s="80"/>
    </row>
    <row r="474" spans="1:36" s="62" customFormat="1">
      <c r="A474" s="84"/>
      <c r="B474" s="79"/>
      <c r="C474" s="79"/>
      <c r="D474" s="79"/>
      <c r="E474" s="79"/>
      <c r="F474" s="79"/>
      <c r="G474" s="79"/>
      <c r="H474" s="79"/>
      <c r="I474" s="79"/>
      <c r="J474" s="79"/>
      <c r="K474" s="79"/>
      <c r="L474" s="79"/>
      <c r="M474" s="611"/>
      <c r="N474" s="611"/>
      <c r="O474" s="611"/>
      <c r="P474" s="79"/>
      <c r="Q474" s="79"/>
      <c r="R474" s="79"/>
      <c r="S474" s="79"/>
      <c r="T474" s="79"/>
      <c r="U474" s="79"/>
      <c r="V474" s="84"/>
      <c r="W474" s="79"/>
      <c r="X474" s="79"/>
      <c r="Y474" s="79"/>
      <c r="Z474" s="79"/>
      <c r="AA474" s="79"/>
      <c r="AB474" s="79"/>
      <c r="AC474" s="79"/>
      <c r="AD474" s="107"/>
      <c r="AE474" s="107"/>
      <c r="AF474" s="107"/>
      <c r="AG474" s="109"/>
      <c r="AH474" s="110"/>
      <c r="AI474" s="80"/>
      <c r="AJ474" s="80"/>
    </row>
    <row r="475" spans="1:36" s="62" customFormat="1">
      <c r="A475" s="84"/>
      <c r="B475" s="79"/>
      <c r="C475" s="79"/>
      <c r="D475" s="79"/>
      <c r="E475" s="79"/>
      <c r="F475" s="79"/>
      <c r="G475" s="79"/>
      <c r="H475" s="79"/>
      <c r="I475" s="79"/>
      <c r="J475" s="79"/>
      <c r="K475" s="79"/>
      <c r="L475" s="79"/>
      <c r="M475" s="611"/>
      <c r="N475" s="611"/>
      <c r="O475" s="611"/>
      <c r="P475" s="79"/>
      <c r="Q475" s="79"/>
      <c r="R475" s="79"/>
      <c r="S475" s="79"/>
      <c r="T475" s="79"/>
      <c r="U475" s="79"/>
      <c r="V475" s="84"/>
      <c r="W475" s="79"/>
      <c r="X475" s="79"/>
      <c r="Y475" s="79"/>
      <c r="Z475" s="79"/>
      <c r="AA475" s="79"/>
      <c r="AB475" s="79"/>
      <c r="AC475" s="79"/>
      <c r="AD475" s="107"/>
      <c r="AE475" s="107"/>
      <c r="AF475" s="107"/>
      <c r="AG475" s="109"/>
      <c r="AH475" s="110"/>
      <c r="AI475" s="80"/>
      <c r="AJ475" s="80"/>
    </row>
    <row r="476" spans="1:36" s="62" customFormat="1">
      <c r="A476" s="84"/>
      <c r="B476" s="79"/>
      <c r="C476" s="79"/>
      <c r="D476" s="79"/>
      <c r="E476" s="79"/>
      <c r="F476" s="79"/>
      <c r="G476" s="79"/>
      <c r="H476" s="79"/>
      <c r="I476" s="79"/>
      <c r="J476" s="79"/>
      <c r="K476" s="79"/>
      <c r="L476" s="79"/>
      <c r="M476" s="611"/>
      <c r="N476" s="611"/>
      <c r="O476" s="611"/>
      <c r="P476" s="79"/>
      <c r="Q476" s="79"/>
      <c r="R476" s="79"/>
      <c r="S476" s="79"/>
      <c r="T476" s="79"/>
      <c r="U476" s="79"/>
      <c r="V476" s="84"/>
      <c r="W476" s="79"/>
      <c r="X476" s="79"/>
      <c r="Y476" s="79"/>
      <c r="Z476" s="79"/>
      <c r="AA476" s="79"/>
      <c r="AB476" s="79"/>
      <c r="AC476" s="79"/>
      <c r="AD476" s="107"/>
      <c r="AE476" s="107"/>
      <c r="AF476" s="107"/>
      <c r="AG476" s="109"/>
      <c r="AH476" s="110"/>
      <c r="AI476" s="80"/>
      <c r="AJ476" s="80"/>
    </row>
    <row r="477" spans="1:36" s="62" customFormat="1">
      <c r="A477" s="84"/>
      <c r="B477" s="79"/>
      <c r="C477" s="79"/>
      <c r="D477" s="79"/>
      <c r="E477" s="79"/>
      <c r="F477" s="79"/>
      <c r="G477" s="79"/>
      <c r="H477" s="79"/>
      <c r="I477" s="79"/>
      <c r="J477" s="79"/>
      <c r="K477" s="79"/>
      <c r="L477" s="79"/>
      <c r="M477" s="611"/>
      <c r="N477" s="611"/>
      <c r="O477" s="611"/>
      <c r="P477" s="79"/>
      <c r="Q477" s="79"/>
      <c r="R477" s="79"/>
      <c r="S477" s="79"/>
      <c r="T477" s="79"/>
      <c r="U477" s="79"/>
      <c r="V477" s="84"/>
      <c r="W477" s="79"/>
      <c r="X477" s="79"/>
      <c r="Y477" s="79"/>
      <c r="Z477" s="79"/>
      <c r="AA477" s="79"/>
      <c r="AB477" s="79"/>
      <c r="AC477" s="79"/>
      <c r="AD477" s="107"/>
      <c r="AE477" s="107"/>
      <c r="AF477" s="107"/>
      <c r="AG477" s="109"/>
      <c r="AH477" s="110"/>
      <c r="AI477" s="80"/>
      <c r="AJ477" s="80"/>
    </row>
    <row r="478" spans="1:36" s="62" customFormat="1">
      <c r="A478" s="84"/>
      <c r="B478" s="79"/>
      <c r="C478" s="79"/>
      <c r="D478" s="79"/>
      <c r="E478" s="79"/>
      <c r="F478" s="79"/>
      <c r="G478" s="79"/>
      <c r="H478" s="79"/>
      <c r="I478" s="79"/>
      <c r="J478" s="79"/>
      <c r="K478" s="79"/>
      <c r="L478" s="79"/>
      <c r="M478" s="611"/>
      <c r="N478" s="611"/>
      <c r="O478" s="611"/>
      <c r="P478" s="79"/>
      <c r="Q478" s="79"/>
      <c r="R478" s="79"/>
      <c r="S478" s="79"/>
      <c r="T478" s="79"/>
      <c r="U478" s="79"/>
      <c r="V478" s="84"/>
      <c r="W478" s="79"/>
      <c r="X478" s="79"/>
      <c r="Y478" s="79"/>
      <c r="Z478" s="79"/>
      <c r="AA478" s="79"/>
      <c r="AB478" s="79"/>
      <c r="AC478" s="79"/>
      <c r="AD478" s="107"/>
      <c r="AE478" s="107"/>
      <c r="AF478" s="107"/>
      <c r="AG478" s="109"/>
      <c r="AH478" s="110"/>
      <c r="AI478" s="80"/>
      <c r="AJ478" s="80"/>
    </row>
    <row r="479" spans="1:36" s="62" customFormat="1">
      <c r="A479" s="84"/>
      <c r="B479" s="79"/>
      <c r="C479" s="79"/>
      <c r="D479" s="79"/>
      <c r="E479" s="79"/>
      <c r="F479" s="79"/>
      <c r="G479" s="79"/>
      <c r="H479" s="79"/>
      <c r="I479" s="79"/>
      <c r="J479" s="79"/>
      <c r="K479" s="79"/>
      <c r="L479" s="79"/>
      <c r="M479" s="611"/>
      <c r="N479" s="611"/>
      <c r="O479" s="611"/>
      <c r="P479" s="79"/>
      <c r="Q479" s="79"/>
      <c r="R479" s="79"/>
      <c r="S479" s="79"/>
      <c r="T479" s="79"/>
      <c r="U479" s="79"/>
      <c r="V479" s="84"/>
      <c r="W479" s="79"/>
      <c r="X479" s="79"/>
      <c r="Y479" s="79"/>
      <c r="Z479" s="79"/>
      <c r="AA479" s="79"/>
      <c r="AB479" s="79"/>
      <c r="AC479" s="79"/>
      <c r="AD479" s="107"/>
      <c r="AE479" s="107"/>
      <c r="AF479" s="107"/>
      <c r="AG479" s="109"/>
      <c r="AH479" s="110"/>
      <c r="AI479" s="80"/>
      <c r="AJ479" s="80"/>
    </row>
    <row r="480" spans="1:36" s="62" customFormat="1">
      <c r="A480" s="84"/>
      <c r="B480" s="79"/>
      <c r="C480" s="79"/>
      <c r="D480" s="79"/>
      <c r="E480" s="79"/>
      <c r="F480" s="79"/>
      <c r="G480" s="79"/>
      <c r="H480" s="79"/>
      <c r="I480" s="79"/>
      <c r="J480" s="79"/>
      <c r="K480" s="79"/>
      <c r="L480" s="79"/>
      <c r="M480" s="611"/>
      <c r="N480" s="611"/>
      <c r="O480" s="611"/>
      <c r="P480" s="79"/>
      <c r="Q480" s="79"/>
      <c r="R480" s="79"/>
      <c r="S480" s="79"/>
      <c r="T480" s="79"/>
      <c r="U480" s="79"/>
      <c r="V480" s="84"/>
      <c r="W480" s="79"/>
      <c r="X480" s="79"/>
      <c r="Y480" s="79"/>
      <c r="Z480" s="79"/>
      <c r="AA480" s="79"/>
      <c r="AB480" s="79"/>
      <c r="AC480" s="79"/>
      <c r="AD480" s="107"/>
      <c r="AE480" s="107"/>
      <c r="AF480" s="107"/>
      <c r="AG480" s="109"/>
      <c r="AH480" s="110"/>
      <c r="AI480" s="80"/>
      <c r="AJ480" s="80"/>
    </row>
    <row r="481" spans="1:36" s="62" customFormat="1">
      <c r="A481" s="84"/>
      <c r="B481" s="79"/>
      <c r="C481" s="79"/>
      <c r="D481" s="79"/>
      <c r="E481" s="79"/>
      <c r="F481" s="79"/>
      <c r="G481" s="79"/>
      <c r="H481" s="79"/>
      <c r="I481" s="79"/>
      <c r="J481" s="79"/>
      <c r="K481" s="79"/>
      <c r="L481" s="79"/>
      <c r="M481" s="611"/>
      <c r="N481" s="611"/>
      <c r="O481" s="611"/>
      <c r="P481" s="79"/>
      <c r="Q481" s="79"/>
      <c r="R481" s="79"/>
      <c r="S481" s="79"/>
      <c r="T481" s="79"/>
      <c r="U481" s="79"/>
      <c r="V481" s="84"/>
      <c r="W481" s="79"/>
      <c r="X481" s="79"/>
      <c r="Y481" s="79"/>
      <c r="Z481" s="79"/>
      <c r="AA481" s="79"/>
      <c r="AB481" s="79"/>
      <c r="AC481" s="79"/>
      <c r="AD481" s="107"/>
      <c r="AE481" s="107"/>
      <c r="AF481" s="107"/>
      <c r="AG481" s="109"/>
      <c r="AH481" s="110"/>
      <c r="AI481" s="80"/>
      <c r="AJ481" s="80"/>
    </row>
    <row r="482" spans="1:36" s="62" customFormat="1">
      <c r="A482" s="84"/>
      <c r="B482" s="79"/>
      <c r="C482" s="79"/>
      <c r="D482" s="79"/>
      <c r="E482" s="79"/>
      <c r="F482" s="79"/>
      <c r="G482" s="79"/>
      <c r="H482" s="79"/>
      <c r="I482" s="79"/>
      <c r="J482" s="79"/>
      <c r="K482" s="79"/>
      <c r="L482" s="79"/>
      <c r="M482" s="611"/>
      <c r="N482" s="611"/>
      <c r="O482" s="611"/>
      <c r="P482" s="79"/>
      <c r="Q482" s="79"/>
      <c r="R482" s="79"/>
      <c r="S482" s="79"/>
      <c r="T482" s="79"/>
      <c r="U482" s="79"/>
      <c r="V482" s="84"/>
      <c r="W482" s="79"/>
      <c r="X482" s="79"/>
      <c r="Y482" s="79"/>
      <c r="Z482" s="79"/>
      <c r="AA482" s="79"/>
      <c r="AB482" s="79"/>
      <c r="AC482" s="79"/>
      <c r="AD482" s="107"/>
      <c r="AE482" s="107"/>
      <c r="AF482" s="107"/>
      <c r="AG482" s="109"/>
      <c r="AH482" s="110"/>
      <c r="AI482" s="80"/>
      <c r="AJ482" s="80"/>
    </row>
    <row r="483" spans="1:36" s="62" customFormat="1">
      <c r="A483" s="84"/>
      <c r="B483" s="79"/>
      <c r="C483" s="79"/>
      <c r="D483" s="79"/>
      <c r="E483" s="79"/>
      <c r="F483" s="79"/>
      <c r="G483" s="79"/>
      <c r="H483" s="79"/>
      <c r="I483" s="79"/>
      <c r="J483" s="79"/>
      <c r="K483" s="79"/>
      <c r="L483" s="79"/>
      <c r="M483" s="611"/>
      <c r="N483" s="611"/>
      <c r="O483" s="611"/>
      <c r="P483" s="79"/>
      <c r="Q483" s="79"/>
      <c r="R483" s="79"/>
      <c r="S483" s="79"/>
      <c r="T483" s="79"/>
      <c r="U483" s="79"/>
      <c r="V483" s="84"/>
      <c r="W483" s="79"/>
      <c r="X483" s="79"/>
      <c r="Y483" s="79"/>
      <c r="Z483" s="79"/>
      <c r="AA483" s="79"/>
      <c r="AB483" s="79"/>
      <c r="AC483" s="79"/>
      <c r="AD483" s="107"/>
      <c r="AE483" s="107"/>
      <c r="AF483" s="107"/>
      <c r="AG483" s="109"/>
      <c r="AH483" s="110"/>
      <c r="AI483" s="80"/>
      <c r="AJ483" s="80"/>
    </row>
    <row r="484" spans="1:36" s="62" customFormat="1">
      <c r="A484" s="84"/>
      <c r="B484" s="79"/>
      <c r="C484" s="79"/>
      <c r="D484" s="79"/>
      <c r="E484" s="79"/>
      <c r="F484" s="79"/>
      <c r="G484" s="79"/>
      <c r="H484" s="79"/>
      <c r="I484" s="79"/>
      <c r="J484" s="79"/>
      <c r="K484" s="79"/>
      <c r="L484" s="79"/>
      <c r="M484" s="611"/>
      <c r="N484" s="611"/>
      <c r="O484" s="611"/>
      <c r="P484" s="79"/>
      <c r="Q484" s="79"/>
      <c r="R484" s="79"/>
      <c r="S484" s="79"/>
      <c r="T484" s="79"/>
      <c r="U484" s="79"/>
      <c r="V484" s="84"/>
      <c r="W484" s="79"/>
      <c r="X484" s="79"/>
      <c r="Y484" s="79"/>
      <c r="Z484" s="79"/>
      <c r="AA484" s="79"/>
      <c r="AB484" s="79"/>
      <c r="AC484" s="79"/>
      <c r="AD484" s="107"/>
      <c r="AE484" s="107"/>
      <c r="AF484" s="107"/>
      <c r="AG484" s="109"/>
      <c r="AH484" s="110"/>
      <c r="AI484" s="80"/>
      <c r="AJ484" s="80"/>
    </row>
    <row r="485" spans="1:36" s="62" customFormat="1">
      <c r="A485" s="84"/>
      <c r="B485" s="79"/>
      <c r="C485" s="79"/>
      <c r="D485" s="79"/>
      <c r="E485" s="79"/>
      <c r="F485" s="79"/>
      <c r="G485" s="79"/>
      <c r="H485" s="79"/>
      <c r="I485" s="79"/>
      <c r="J485" s="79"/>
      <c r="K485" s="79"/>
      <c r="L485" s="79"/>
      <c r="M485" s="611"/>
      <c r="N485" s="611"/>
      <c r="O485" s="611"/>
      <c r="P485" s="79"/>
      <c r="Q485" s="79"/>
      <c r="R485" s="79"/>
      <c r="S485" s="79"/>
      <c r="T485" s="79"/>
      <c r="U485" s="79"/>
      <c r="V485" s="84"/>
      <c r="W485" s="79"/>
      <c r="X485" s="79"/>
      <c r="Y485" s="79"/>
      <c r="Z485" s="79"/>
      <c r="AA485" s="79"/>
      <c r="AB485" s="79"/>
      <c r="AC485" s="79"/>
      <c r="AD485" s="107"/>
      <c r="AE485" s="107"/>
      <c r="AF485" s="107"/>
      <c r="AG485" s="109"/>
      <c r="AH485" s="110"/>
      <c r="AI485" s="80"/>
      <c r="AJ485" s="80"/>
    </row>
    <row r="486" spans="1:36" s="62" customFormat="1">
      <c r="A486" s="84"/>
      <c r="B486" s="79"/>
      <c r="C486" s="79"/>
      <c r="D486" s="79"/>
      <c r="E486" s="79"/>
      <c r="F486" s="79"/>
      <c r="G486" s="79"/>
      <c r="H486" s="79"/>
      <c r="I486" s="79"/>
      <c r="J486" s="79"/>
      <c r="K486" s="79"/>
      <c r="L486" s="79"/>
      <c r="M486" s="611"/>
      <c r="N486" s="611"/>
      <c r="O486" s="611"/>
      <c r="P486" s="79"/>
      <c r="Q486" s="79"/>
      <c r="R486" s="79"/>
      <c r="S486" s="79"/>
      <c r="T486" s="79"/>
      <c r="U486" s="79"/>
      <c r="V486" s="84"/>
      <c r="W486" s="79"/>
      <c r="X486" s="79"/>
      <c r="Y486" s="79"/>
      <c r="Z486" s="79"/>
      <c r="AA486" s="79"/>
      <c r="AB486" s="79"/>
      <c r="AC486" s="79"/>
      <c r="AD486" s="107"/>
      <c r="AE486" s="107"/>
      <c r="AF486" s="107"/>
      <c r="AG486" s="109"/>
      <c r="AH486" s="110"/>
      <c r="AI486" s="80"/>
      <c r="AJ486" s="80"/>
    </row>
    <row r="487" spans="1:36" s="62" customFormat="1">
      <c r="A487" s="84"/>
      <c r="B487" s="79"/>
      <c r="C487" s="79"/>
      <c r="D487" s="79"/>
      <c r="E487" s="79"/>
      <c r="F487" s="79"/>
      <c r="G487" s="79"/>
      <c r="H487" s="79"/>
      <c r="I487" s="79"/>
      <c r="J487" s="79"/>
      <c r="K487" s="79"/>
      <c r="L487" s="79"/>
      <c r="M487" s="611"/>
      <c r="N487" s="611"/>
      <c r="O487" s="611"/>
      <c r="P487" s="79"/>
      <c r="Q487" s="79"/>
      <c r="R487" s="79"/>
      <c r="S487" s="79"/>
      <c r="T487" s="79"/>
      <c r="U487" s="79"/>
      <c r="V487" s="84"/>
      <c r="W487" s="79"/>
      <c r="X487" s="79"/>
      <c r="Y487" s="79"/>
      <c r="Z487" s="79"/>
      <c r="AA487" s="79"/>
      <c r="AB487" s="79"/>
      <c r="AC487" s="79"/>
      <c r="AD487" s="107"/>
      <c r="AE487" s="107"/>
      <c r="AF487" s="107"/>
      <c r="AG487" s="109"/>
      <c r="AH487" s="110"/>
      <c r="AI487" s="80"/>
      <c r="AJ487" s="80"/>
    </row>
    <row r="488" spans="1:36" s="62" customFormat="1">
      <c r="A488" s="84"/>
      <c r="B488" s="79"/>
      <c r="C488" s="79"/>
      <c r="D488" s="79"/>
      <c r="E488" s="79"/>
      <c r="F488" s="79"/>
      <c r="G488" s="79"/>
      <c r="H488" s="79"/>
      <c r="I488" s="79"/>
      <c r="J488" s="79"/>
      <c r="K488" s="79"/>
      <c r="L488" s="79"/>
      <c r="M488" s="611"/>
      <c r="N488" s="611"/>
      <c r="O488" s="611"/>
      <c r="P488" s="79"/>
      <c r="Q488" s="79"/>
      <c r="R488" s="79"/>
      <c r="S488" s="79"/>
      <c r="T488" s="79"/>
      <c r="U488" s="79"/>
      <c r="V488" s="84"/>
      <c r="W488" s="79"/>
      <c r="X488" s="79"/>
      <c r="Y488" s="79"/>
      <c r="Z488" s="79"/>
      <c r="AA488" s="79"/>
      <c r="AB488" s="79"/>
      <c r="AC488" s="79"/>
      <c r="AD488" s="107"/>
      <c r="AE488" s="107"/>
      <c r="AF488" s="107"/>
      <c r="AG488" s="109"/>
      <c r="AH488" s="110"/>
      <c r="AI488" s="80"/>
      <c r="AJ488" s="80"/>
    </row>
    <row r="489" spans="1:36" s="62" customFormat="1">
      <c r="A489" s="84"/>
      <c r="B489" s="79"/>
      <c r="C489" s="79"/>
      <c r="D489" s="79"/>
      <c r="E489" s="79"/>
      <c r="F489" s="79"/>
      <c r="G489" s="79"/>
      <c r="H489" s="79"/>
      <c r="I489" s="79"/>
      <c r="J489" s="79"/>
      <c r="K489" s="79"/>
      <c r="L489" s="79"/>
      <c r="M489" s="611"/>
      <c r="N489" s="611"/>
      <c r="O489" s="611"/>
      <c r="P489" s="79"/>
      <c r="Q489" s="79"/>
      <c r="R489" s="79"/>
      <c r="S489" s="79"/>
      <c r="T489" s="79"/>
      <c r="U489" s="79"/>
      <c r="V489" s="84"/>
      <c r="W489" s="79"/>
      <c r="X489" s="79"/>
      <c r="Y489" s="79"/>
      <c r="Z489" s="79"/>
      <c r="AA489" s="79"/>
      <c r="AB489" s="79"/>
      <c r="AC489" s="79"/>
      <c r="AD489" s="107"/>
      <c r="AE489" s="107"/>
      <c r="AF489" s="107"/>
      <c r="AG489" s="109"/>
      <c r="AH489" s="110"/>
      <c r="AI489" s="80"/>
      <c r="AJ489" s="80"/>
    </row>
    <row r="490" spans="1:36" s="62" customFormat="1">
      <c r="A490" s="84"/>
      <c r="B490" s="79"/>
      <c r="C490" s="79"/>
      <c r="D490" s="79"/>
      <c r="E490" s="79"/>
      <c r="F490" s="79"/>
      <c r="G490" s="79"/>
      <c r="H490" s="79"/>
      <c r="I490" s="79"/>
      <c r="J490" s="79"/>
      <c r="K490" s="79"/>
      <c r="L490" s="79"/>
      <c r="M490" s="611"/>
      <c r="N490" s="611"/>
      <c r="O490" s="611"/>
      <c r="P490" s="79"/>
      <c r="Q490" s="79"/>
      <c r="R490" s="79"/>
      <c r="S490" s="79"/>
      <c r="T490" s="79"/>
      <c r="U490" s="79"/>
      <c r="V490" s="84"/>
      <c r="W490" s="79"/>
      <c r="X490" s="79"/>
      <c r="Y490" s="79"/>
      <c r="Z490" s="79"/>
      <c r="AA490" s="79"/>
      <c r="AB490" s="79"/>
      <c r="AC490" s="79"/>
      <c r="AD490" s="107"/>
      <c r="AE490" s="107"/>
      <c r="AF490" s="107"/>
      <c r="AG490" s="109"/>
      <c r="AH490" s="110"/>
      <c r="AI490" s="80"/>
      <c r="AJ490" s="80"/>
    </row>
    <row r="491" spans="1:36" s="62" customFormat="1">
      <c r="A491" s="84"/>
      <c r="B491" s="79"/>
      <c r="C491" s="79"/>
      <c r="D491" s="79"/>
      <c r="E491" s="79"/>
      <c r="F491" s="79"/>
      <c r="G491" s="79"/>
      <c r="H491" s="79"/>
      <c r="I491" s="79"/>
      <c r="J491" s="79"/>
      <c r="K491" s="79"/>
      <c r="L491" s="79"/>
      <c r="M491" s="611"/>
      <c r="N491" s="611"/>
      <c r="O491" s="611"/>
      <c r="P491" s="79"/>
      <c r="Q491" s="79"/>
      <c r="R491" s="79"/>
      <c r="S491" s="79"/>
      <c r="T491" s="79"/>
      <c r="U491" s="79"/>
      <c r="V491" s="84"/>
      <c r="W491" s="79"/>
      <c r="X491" s="79"/>
      <c r="Y491" s="79"/>
      <c r="Z491" s="79"/>
      <c r="AA491" s="79"/>
      <c r="AB491" s="79"/>
      <c r="AC491" s="79"/>
      <c r="AD491" s="107"/>
      <c r="AE491" s="107"/>
      <c r="AF491" s="107"/>
      <c r="AG491" s="109"/>
      <c r="AH491" s="110"/>
      <c r="AI491" s="80"/>
      <c r="AJ491" s="80"/>
    </row>
    <row r="492" spans="1:36" s="62" customFormat="1">
      <c r="A492" s="84"/>
      <c r="B492" s="79"/>
      <c r="C492" s="79"/>
      <c r="D492" s="79"/>
      <c r="E492" s="79"/>
      <c r="F492" s="79"/>
      <c r="G492" s="79"/>
      <c r="H492" s="79"/>
      <c r="I492" s="79"/>
      <c r="J492" s="79"/>
      <c r="K492" s="79"/>
      <c r="L492" s="79"/>
      <c r="M492" s="611"/>
      <c r="N492" s="611"/>
      <c r="O492" s="611"/>
      <c r="P492" s="79"/>
      <c r="Q492" s="79"/>
      <c r="R492" s="79"/>
      <c r="S492" s="79"/>
      <c r="T492" s="79"/>
      <c r="U492" s="79"/>
      <c r="V492" s="84"/>
      <c r="W492" s="79"/>
      <c r="X492" s="79"/>
      <c r="Y492" s="79"/>
      <c r="Z492" s="79"/>
      <c r="AA492" s="79"/>
      <c r="AB492" s="79"/>
      <c r="AC492" s="79"/>
      <c r="AD492" s="107"/>
      <c r="AE492" s="107"/>
      <c r="AF492" s="107"/>
      <c r="AG492" s="109"/>
      <c r="AH492" s="110"/>
      <c r="AI492" s="80"/>
      <c r="AJ492" s="80"/>
    </row>
    <row r="493" spans="1:36" s="62" customFormat="1">
      <c r="A493" s="84"/>
      <c r="B493" s="79"/>
      <c r="C493" s="79"/>
      <c r="D493" s="79"/>
      <c r="E493" s="79"/>
      <c r="F493" s="79"/>
      <c r="G493" s="79"/>
      <c r="H493" s="79"/>
      <c r="I493" s="79"/>
      <c r="J493" s="79"/>
      <c r="K493" s="79"/>
      <c r="L493" s="79"/>
      <c r="M493" s="611"/>
      <c r="N493" s="611"/>
      <c r="O493" s="611"/>
      <c r="P493" s="79"/>
      <c r="Q493" s="79"/>
      <c r="R493" s="79"/>
      <c r="S493" s="79"/>
      <c r="T493" s="79"/>
      <c r="U493" s="79"/>
      <c r="V493" s="84"/>
      <c r="W493" s="79"/>
      <c r="X493" s="79"/>
      <c r="Y493" s="79"/>
      <c r="Z493" s="79"/>
      <c r="AA493" s="79"/>
      <c r="AB493" s="79"/>
      <c r="AC493" s="79"/>
      <c r="AD493" s="107"/>
      <c r="AE493" s="107"/>
      <c r="AF493" s="107"/>
      <c r="AG493" s="109"/>
      <c r="AH493" s="110"/>
      <c r="AI493" s="80"/>
      <c r="AJ493" s="80"/>
    </row>
    <row r="494" spans="1:36" s="62" customFormat="1">
      <c r="A494" s="84"/>
      <c r="B494" s="79"/>
      <c r="C494" s="79"/>
      <c r="D494" s="79"/>
      <c r="E494" s="79"/>
      <c r="F494" s="79"/>
      <c r="G494" s="79"/>
      <c r="H494" s="79"/>
      <c r="I494" s="79"/>
      <c r="J494" s="79"/>
      <c r="K494" s="79"/>
      <c r="L494" s="79"/>
      <c r="M494" s="611"/>
      <c r="N494" s="611"/>
      <c r="O494" s="611"/>
      <c r="P494" s="79"/>
      <c r="Q494" s="79"/>
      <c r="R494" s="79"/>
      <c r="S494" s="79"/>
      <c r="T494" s="79"/>
      <c r="U494" s="79"/>
      <c r="V494" s="84"/>
      <c r="W494" s="79"/>
      <c r="X494" s="79"/>
      <c r="Y494" s="79"/>
      <c r="Z494" s="79"/>
      <c r="AA494" s="79"/>
      <c r="AB494" s="79"/>
      <c r="AC494" s="79"/>
      <c r="AD494" s="107"/>
      <c r="AE494" s="107"/>
      <c r="AF494" s="107"/>
      <c r="AG494" s="109"/>
      <c r="AH494" s="110"/>
      <c r="AI494" s="80"/>
      <c r="AJ494" s="80"/>
    </row>
    <row r="495" spans="1:36" s="62" customFormat="1">
      <c r="A495" s="84"/>
      <c r="B495" s="79"/>
      <c r="C495" s="79"/>
      <c r="D495" s="79"/>
      <c r="E495" s="79"/>
      <c r="F495" s="79"/>
      <c r="G495" s="79"/>
      <c r="H495" s="79"/>
      <c r="I495" s="79"/>
      <c r="J495" s="79"/>
      <c r="K495" s="79"/>
      <c r="L495" s="79"/>
      <c r="M495" s="611"/>
      <c r="N495" s="611"/>
      <c r="O495" s="611"/>
      <c r="P495" s="79"/>
      <c r="Q495" s="79"/>
      <c r="R495" s="79"/>
      <c r="S495" s="79"/>
      <c r="T495" s="79"/>
      <c r="U495" s="79"/>
      <c r="V495" s="84"/>
      <c r="W495" s="79"/>
      <c r="X495" s="79"/>
      <c r="Y495" s="79"/>
      <c r="Z495" s="79"/>
      <c r="AA495" s="79"/>
      <c r="AB495" s="79"/>
      <c r="AC495" s="79"/>
      <c r="AD495" s="107"/>
      <c r="AE495" s="107"/>
      <c r="AF495" s="107"/>
      <c r="AG495" s="109"/>
      <c r="AH495" s="110"/>
      <c r="AI495" s="80"/>
      <c r="AJ495" s="80"/>
    </row>
    <row r="496" spans="1:36" s="62" customFormat="1">
      <c r="A496" s="84"/>
      <c r="B496" s="79"/>
      <c r="C496" s="79"/>
      <c r="D496" s="79"/>
      <c r="E496" s="79"/>
      <c r="F496" s="79"/>
      <c r="G496" s="79"/>
      <c r="H496" s="79"/>
      <c r="I496" s="79"/>
      <c r="J496" s="79"/>
      <c r="K496" s="79"/>
      <c r="L496" s="79"/>
      <c r="M496" s="611"/>
      <c r="N496" s="611"/>
      <c r="O496" s="611"/>
      <c r="P496" s="79"/>
      <c r="Q496" s="79"/>
      <c r="R496" s="79"/>
      <c r="S496" s="79"/>
      <c r="T496" s="79"/>
      <c r="U496" s="79"/>
      <c r="V496" s="84"/>
      <c r="W496" s="79"/>
      <c r="X496" s="79"/>
      <c r="Y496" s="79"/>
      <c r="Z496" s="79"/>
      <c r="AA496" s="79"/>
      <c r="AB496" s="79"/>
      <c r="AC496" s="79"/>
      <c r="AD496" s="107"/>
      <c r="AE496" s="107"/>
      <c r="AF496" s="107"/>
      <c r="AG496" s="109"/>
      <c r="AH496" s="110"/>
      <c r="AI496" s="80"/>
      <c r="AJ496" s="80"/>
    </row>
    <row r="497" spans="1:36" s="62" customFormat="1">
      <c r="A497" s="84"/>
      <c r="B497" s="79"/>
      <c r="C497" s="79"/>
      <c r="D497" s="79"/>
      <c r="E497" s="79"/>
      <c r="F497" s="79"/>
      <c r="G497" s="79"/>
      <c r="H497" s="79"/>
      <c r="I497" s="79"/>
      <c r="J497" s="79"/>
      <c r="K497" s="79"/>
      <c r="L497" s="79"/>
      <c r="M497" s="611"/>
      <c r="N497" s="611"/>
      <c r="O497" s="611"/>
      <c r="P497" s="79"/>
      <c r="Q497" s="79"/>
      <c r="R497" s="79"/>
      <c r="S497" s="79"/>
      <c r="T497" s="79"/>
      <c r="U497" s="79"/>
      <c r="V497" s="84"/>
      <c r="W497" s="79"/>
      <c r="X497" s="79"/>
      <c r="Y497" s="79"/>
      <c r="Z497" s="79"/>
      <c r="AA497" s="79"/>
      <c r="AB497" s="79"/>
      <c r="AC497" s="79"/>
      <c r="AD497" s="107"/>
      <c r="AE497" s="107"/>
      <c r="AF497" s="107"/>
      <c r="AG497" s="109"/>
      <c r="AH497" s="110"/>
      <c r="AI497" s="80"/>
      <c r="AJ497" s="80"/>
    </row>
    <row r="498" spans="1:36" s="62" customFormat="1">
      <c r="A498" s="84"/>
      <c r="B498" s="79"/>
      <c r="C498" s="79"/>
      <c r="D498" s="79"/>
      <c r="E498" s="79"/>
      <c r="F498" s="79"/>
      <c r="G498" s="79"/>
      <c r="H498" s="79"/>
      <c r="I498" s="79"/>
      <c r="J498" s="79"/>
      <c r="K498" s="79"/>
      <c r="L498" s="79"/>
      <c r="M498" s="611"/>
      <c r="N498" s="611"/>
      <c r="O498" s="611"/>
      <c r="P498" s="79"/>
      <c r="Q498" s="79"/>
      <c r="R498" s="79"/>
      <c r="S498" s="79"/>
      <c r="T498" s="79"/>
      <c r="U498" s="79"/>
      <c r="V498" s="84"/>
      <c r="W498" s="79"/>
      <c r="X498" s="79"/>
      <c r="Y498" s="79"/>
      <c r="Z498" s="79"/>
      <c r="AA498" s="79"/>
      <c r="AB498" s="79"/>
      <c r="AC498" s="79"/>
      <c r="AD498" s="107"/>
      <c r="AE498" s="107"/>
      <c r="AF498" s="107"/>
      <c r="AG498" s="109"/>
      <c r="AH498" s="110"/>
      <c r="AI498" s="80"/>
      <c r="AJ498" s="80"/>
    </row>
    <row r="499" spans="1:36" s="62" customFormat="1">
      <c r="A499" s="84"/>
      <c r="B499" s="79"/>
      <c r="C499" s="79"/>
      <c r="D499" s="79"/>
      <c r="E499" s="79"/>
      <c r="F499" s="79"/>
      <c r="G499" s="79"/>
      <c r="H499" s="79"/>
      <c r="I499" s="79"/>
      <c r="J499" s="79"/>
      <c r="K499" s="79"/>
      <c r="L499" s="79"/>
      <c r="M499" s="611"/>
      <c r="N499" s="611"/>
      <c r="O499" s="611"/>
      <c r="P499" s="79"/>
      <c r="Q499" s="79"/>
      <c r="R499" s="79"/>
      <c r="S499" s="79"/>
      <c r="T499" s="79"/>
      <c r="U499" s="79"/>
      <c r="V499" s="84"/>
      <c r="W499" s="79"/>
      <c r="X499" s="79"/>
      <c r="Y499" s="79"/>
      <c r="Z499" s="79"/>
      <c r="AA499" s="79"/>
      <c r="AB499" s="79"/>
      <c r="AC499" s="79"/>
      <c r="AD499" s="107"/>
      <c r="AE499" s="107"/>
      <c r="AF499" s="107"/>
      <c r="AG499" s="109"/>
      <c r="AH499" s="110"/>
      <c r="AI499" s="80"/>
      <c r="AJ499" s="80"/>
    </row>
    <row r="500" spans="1:36" s="62" customFormat="1">
      <c r="A500" s="84"/>
      <c r="B500" s="79"/>
      <c r="C500" s="79"/>
      <c r="D500" s="79"/>
      <c r="E500" s="79"/>
      <c r="F500" s="79"/>
      <c r="G500" s="79"/>
      <c r="H500" s="79"/>
      <c r="I500" s="79"/>
      <c r="J500" s="79"/>
      <c r="K500" s="79"/>
      <c r="L500" s="79"/>
      <c r="M500" s="611"/>
      <c r="N500" s="611"/>
      <c r="O500" s="611"/>
      <c r="P500" s="79"/>
      <c r="Q500" s="79"/>
      <c r="R500" s="79"/>
      <c r="S500" s="79"/>
      <c r="T500" s="79"/>
      <c r="U500" s="79"/>
      <c r="V500" s="84"/>
      <c r="W500" s="79"/>
      <c r="X500" s="79"/>
      <c r="Y500" s="79"/>
      <c r="Z500" s="79"/>
      <c r="AA500" s="79"/>
      <c r="AB500" s="79"/>
      <c r="AC500" s="79"/>
      <c r="AD500" s="107"/>
      <c r="AE500" s="107"/>
      <c r="AF500" s="107"/>
      <c r="AG500" s="109"/>
      <c r="AH500" s="110"/>
      <c r="AI500" s="80"/>
      <c r="AJ500" s="80"/>
    </row>
    <row r="501" spans="1:36" s="62" customFormat="1">
      <c r="A501" s="84"/>
      <c r="B501" s="79"/>
      <c r="C501" s="79"/>
      <c r="D501" s="79"/>
      <c r="E501" s="79"/>
      <c r="F501" s="79"/>
      <c r="G501" s="79"/>
      <c r="H501" s="79"/>
      <c r="I501" s="79"/>
      <c r="J501" s="79"/>
      <c r="K501" s="79"/>
      <c r="L501" s="79"/>
      <c r="M501" s="611"/>
      <c r="N501" s="611"/>
      <c r="O501" s="611"/>
      <c r="P501" s="79"/>
      <c r="Q501" s="79"/>
      <c r="R501" s="79"/>
      <c r="S501" s="79"/>
      <c r="T501" s="79"/>
      <c r="U501" s="79"/>
      <c r="V501" s="84"/>
      <c r="W501" s="79"/>
      <c r="X501" s="79"/>
      <c r="Y501" s="79"/>
      <c r="Z501" s="79"/>
      <c r="AA501" s="79"/>
      <c r="AB501" s="79"/>
      <c r="AC501" s="79"/>
      <c r="AD501" s="107"/>
      <c r="AE501" s="107"/>
      <c r="AF501" s="107"/>
      <c r="AG501" s="109"/>
      <c r="AH501" s="110"/>
      <c r="AI501" s="80"/>
      <c r="AJ501" s="80"/>
    </row>
    <row r="502" spans="1:36" s="62" customFormat="1">
      <c r="A502" s="84"/>
      <c r="B502" s="79"/>
      <c r="C502" s="79"/>
      <c r="D502" s="79"/>
      <c r="E502" s="79"/>
      <c r="F502" s="79"/>
      <c r="G502" s="79"/>
      <c r="H502" s="79"/>
      <c r="I502" s="79"/>
      <c r="J502" s="79"/>
      <c r="K502" s="79"/>
      <c r="L502" s="79"/>
      <c r="M502" s="611"/>
      <c r="N502" s="611"/>
      <c r="O502" s="611"/>
      <c r="P502" s="79"/>
      <c r="Q502" s="79"/>
      <c r="R502" s="79"/>
      <c r="S502" s="79"/>
      <c r="T502" s="79"/>
      <c r="U502" s="79"/>
      <c r="V502" s="84"/>
      <c r="W502" s="79"/>
      <c r="X502" s="79"/>
      <c r="Y502" s="79"/>
      <c r="Z502" s="79"/>
      <c r="AA502" s="79"/>
      <c r="AB502" s="79"/>
      <c r="AC502" s="79"/>
      <c r="AD502" s="107"/>
      <c r="AE502" s="107"/>
      <c r="AF502" s="107"/>
      <c r="AG502" s="109"/>
      <c r="AH502" s="110"/>
      <c r="AI502" s="80"/>
      <c r="AJ502" s="80"/>
    </row>
    <row r="503" spans="1:36" s="62" customFormat="1">
      <c r="A503" s="84"/>
      <c r="B503" s="79"/>
      <c r="C503" s="79"/>
      <c r="D503" s="79"/>
      <c r="E503" s="79"/>
      <c r="F503" s="79"/>
      <c r="G503" s="79"/>
      <c r="H503" s="79"/>
      <c r="I503" s="79"/>
      <c r="J503" s="79"/>
      <c r="K503" s="79"/>
      <c r="L503" s="79"/>
      <c r="M503" s="611"/>
      <c r="N503" s="611"/>
      <c r="O503" s="611"/>
      <c r="P503" s="79"/>
      <c r="Q503" s="79"/>
      <c r="R503" s="79"/>
      <c r="S503" s="79"/>
      <c r="T503" s="79"/>
      <c r="U503" s="79"/>
      <c r="V503" s="84"/>
      <c r="W503" s="79"/>
      <c r="X503" s="79"/>
      <c r="Y503" s="79"/>
      <c r="Z503" s="79"/>
      <c r="AA503" s="79"/>
      <c r="AB503" s="79"/>
      <c r="AC503" s="79"/>
      <c r="AD503" s="107"/>
      <c r="AE503" s="107"/>
      <c r="AF503" s="107"/>
      <c r="AG503" s="109"/>
      <c r="AH503" s="110"/>
      <c r="AI503" s="80"/>
      <c r="AJ503" s="80"/>
    </row>
    <row r="504" spans="1:36" s="62" customFormat="1">
      <c r="A504" s="84"/>
      <c r="B504" s="79"/>
      <c r="C504" s="79"/>
      <c r="D504" s="79"/>
      <c r="E504" s="79"/>
      <c r="F504" s="79"/>
      <c r="G504" s="79"/>
      <c r="H504" s="79"/>
      <c r="I504" s="79"/>
      <c r="J504" s="79"/>
      <c r="K504" s="79"/>
      <c r="L504" s="79"/>
      <c r="M504" s="611"/>
      <c r="N504" s="611"/>
      <c r="O504" s="611"/>
      <c r="P504" s="79"/>
      <c r="Q504" s="79"/>
      <c r="R504" s="79"/>
      <c r="S504" s="79"/>
      <c r="T504" s="79"/>
      <c r="U504" s="79"/>
      <c r="V504" s="84"/>
      <c r="W504" s="79"/>
      <c r="X504" s="79"/>
      <c r="Y504" s="79"/>
      <c r="Z504" s="79"/>
      <c r="AA504" s="79"/>
      <c r="AB504" s="79"/>
      <c r="AC504" s="79"/>
      <c r="AD504" s="107"/>
      <c r="AE504" s="107"/>
      <c r="AF504" s="107"/>
      <c r="AG504" s="109"/>
      <c r="AH504" s="110"/>
      <c r="AI504" s="80"/>
      <c r="AJ504" s="80"/>
    </row>
    <row r="505" spans="1:36" s="62" customFormat="1">
      <c r="A505" s="84"/>
      <c r="B505" s="79"/>
      <c r="C505" s="79"/>
      <c r="D505" s="79"/>
      <c r="E505" s="79"/>
      <c r="F505" s="79"/>
      <c r="G505" s="79"/>
      <c r="H505" s="79"/>
      <c r="I505" s="79"/>
      <c r="J505" s="79"/>
      <c r="K505" s="79"/>
      <c r="L505" s="79"/>
      <c r="M505" s="611"/>
      <c r="N505" s="611"/>
      <c r="O505" s="611"/>
      <c r="P505" s="79"/>
      <c r="Q505" s="79"/>
      <c r="R505" s="79"/>
      <c r="S505" s="79"/>
      <c r="T505" s="79"/>
      <c r="U505" s="79"/>
      <c r="V505" s="84"/>
      <c r="W505" s="79"/>
      <c r="X505" s="79"/>
      <c r="Y505" s="79"/>
      <c r="Z505" s="79"/>
      <c r="AA505" s="79"/>
      <c r="AB505" s="79"/>
      <c r="AC505" s="79"/>
      <c r="AD505" s="107"/>
      <c r="AE505" s="107"/>
      <c r="AF505" s="107"/>
      <c r="AG505" s="109"/>
      <c r="AH505" s="110"/>
      <c r="AI505" s="80"/>
      <c r="AJ505" s="80"/>
    </row>
    <row r="506" spans="1:36" s="62" customFormat="1">
      <c r="A506" s="84"/>
      <c r="B506" s="79"/>
      <c r="C506" s="79"/>
      <c r="D506" s="79"/>
      <c r="E506" s="79"/>
      <c r="F506" s="79"/>
      <c r="G506" s="79"/>
      <c r="H506" s="79"/>
      <c r="I506" s="79"/>
      <c r="J506" s="79"/>
      <c r="K506" s="79"/>
      <c r="L506" s="79"/>
      <c r="M506" s="611"/>
      <c r="N506" s="611"/>
      <c r="O506" s="611"/>
      <c r="P506" s="79"/>
      <c r="Q506" s="79"/>
      <c r="R506" s="79"/>
      <c r="S506" s="79"/>
      <c r="T506" s="79"/>
      <c r="U506" s="79"/>
      <c r="V506" s="84"/>
      <c r="W506" s="79"/>
      <c r="X506" s="79"/>
      <c r="Y506" s="79"/>
      <c r="Z506" s="79"/>
      <c r="AA506" s="79"/>
      <c r="AB506" s="79"/>
      <c r="AC506" s="79"/>
      <c r="AD506" s="107"/>
      <c r="AE506" s="107"/>
      <c r="AF506" s="107"/>
      <c r="AG506" s="109"/>
      <c r="AH506" s="110"/>
      <c r="AI506" s="80"/>
      <c r="AJ506" s="80"/>
    </row>
    <row r="507" spans="1:36" s="62" customFormat="1">
      <c r="A507" s="84"/>
      <c r="B507" s="79"/>
      <c r="C507" s="79"/>
      <c r="D507" s="79"/>
      <c r="E507" s="79"/>
      <c r="F507" s="79"/>
      <c r="G507" s="79"/>
      <c r="H507" s="79"/>
      <c r="I507" s="79"/>
      <c r="J507" s="79"/>
      <c r="K507" s="79"/>
      <c r="L507" s="79"/>
      <c r="M507" s="611"/>
      <c r="N507" s="611"/>
      <c r="O507" s="611"/>
      <c r="P507" s="79"/>
      <c r="Q507" s="79"/>
      <c r="R507" s="79"/>
      <c r="S507" s="79"/>
      <c r="T507" s="79"/>
      <c r="U507" s="79"/>
      <c r="V507" s="84"/>
      <c r="W507" s="79"/>
      <c r="X507" s="79"/>
      <c r="Y507" s="79"/>
      <c r="Z507" s="79"/>
      <c r="AA507" s="79"/>
      <c r="AB507" s="79"/>
      <c r="AC507" s="79"/>
      <c r="AD507" s="107"/>
      <c r="AE507" s="107"/>
      <c r="AF507" s="107"/>
      <c r="AG507" s="109"/>
      <c r="AH507" s="110"/>
      <c r="AI507" s="80"/>
      <c r="AJ507" s="80"/>
    </row>
    <row r="508" spans="1:36" s="62" customFormat="1">
      <c r="A508" s="84"/>
      <c r="B508" s="79"/>
      <c r="C508" s="79"/>
      <c r="D508" s="79"/>
      <c r="E508" s="79"/>
      <c r="F508" s="79"/>
      <c r="G508" s="79"/>
      <c r="H508" s="79"/>
      <c r="I508" s="79"/>
      <c r="J508" s="79"/>
      <c r="K508" s="79"/>
      <c r="L508" s="79"/>
      <c r="M508" s="611"/>
      <c r="N508" s="611"/>
      <c r="O508" s="611"/>
      <c r="P508" s="79"/>
      <c r="Q508" s="79"/>
      <c r="R508" s="79"/>
      <c r="S508" s="79"/>
      <c r="T508" s="79"/>
      <c r="U508" s="79"/>
      <c r="V508" s="84"/>
      <c r="W508" s="79"/>
      <c r="X508" s="79"/>
      <c r="Y508" s="79"/>
      <c r="Z508" s="79"/>
      <c r="AA508" s="79"/>
      <c r="AB508" s="79"/>
      <c r="AC508" s="79"/>
      <c r="AD508" s="107"/>
      <c r="AE508" s="107"/>
      <c r="AF508" s="107"/>
      <c r="AG508" s="109"/>
      <c r="AH508" s="110"/>
      <c r="AI508" s="80"/>
      <c r="AJ508" s="80"/>
    </row>
    <row r="509" spans="1:36" s="62" customFormat="1">
      <c r="A509" s="84"/>
      <c r="B509" s="79"/>
      <c r="C509" s="79"/>
      <c r="D509" s="79"/>
      <c r="E509" s="79"/>
      <c r="F509" s="79"/>
      <c r="G509" s="79"/>
      <c r="H509" s="79"/>
      <c r="I509" s="79"/>
      <c r="J509" s="79"/>
      <c r="K509" s="79"/>
      <c r="L509" s="79"/>
      <c r="M509" s="611"/>
      <c r="N509" s="611"/>
      <c r="O509" s="611"/>
      <c r="P509" s="79"/>
      <c r="Q509" s="79"/>
      <c r="R509" s="79"/>
      <c r="S509" s="79"/>
      <c r="T509" s="79"/>
      <c r="U509" s="79"/>
      <c r="V509" s="84"/>
      <c r="W509" s="79"/>
      <c r="X509" s="79"/>
      <c r="Y509" s="79"/>
      <c r="Z509" s="79"/>
      <c r="AA509" s="79"/>
      <c r="AB509" s="79"/>
      <c r="AC509" s="79"/>
      <c r="AD509" s="107"/>
      <c r="AE509" s="107"/>
      <c r="AF509" s="107"/>
      <c r="AG509" s="109"/>
      <c r="AH509" s="110"/>
      <c r="AI509" s="80"/>
      <c r="AJ509" s="80"/>
    </row>
    <row r="510" spans="1:36" s="62" customFormat="1">
      <c r="A510" s="84"/>
      <c r="B510" s="79"/>
      <c r="C510" s="79"/>
      <c r="D510" s="79"/>
      <c r="E510" s="79"/>
      <c r="F510" s="79"/>
      <c r="G510" s="79"/>
      <c r="H510" s="79"/>
      <c r="I510" s="79"/>
      <c r="J510" s="79"/>
      <c r="K510" s="79"/>
      <c r="L510" s="79"/>
      <c r="M510" s="611"/>
      <c r="N510" s="611"/>
      <c r="O510" s="611"/>
      <c r="P510" s="79"/>
      <c r="Q510" s="79"/>
      <c r="R510" s="79"/>
      <c r="S510" s="79"/>
      <c r="T510" s="79"/>
      <c r="U510" s="79"/>
      <c r="V510" s="84"/>
      <c r="W510" s="79"/>
      <c r="X510" s="79"/>
      <c r="Y510" s="79"/>
      <c r="Z510" s="79"/>
      <c r="AA510" s="79"/>
      <c r="AB510" s="79"/>
      <c r="AC510" s="79"/>
      <c r="AD510" s="107"/>
      <c r="AE510" s="107"/>
      <c r="AF510" s="107"/>
      <c r="AG510" s="109"/>
      <c r="AH510" s="110"/>
      <c r="AI510" s="80"/>
      <c r="AJ510" s="80"/>
    </row>
    <row r="511" spans="1:36" s="62" customFormat="1">
      <c r="A511" s="84"/>
      <c r="B511" s="79"/>
      <c r="C511" s="79"/>
      <c r="D511" s="79"/>
      <c r="E511" s="79"/>
      <c r="F511" s="79"/>
      <c r="G511" s="79"/>
      <c r="H511" s="79"/>
      <c r="I511" s="79"/>
      <c r="J511" s="79"/>
      <c r="K511" s="79"/>
      <c r="L511" s="79"/>
      <c r="M511" s="611"/>
      <c r="N511" s="611"/>
      <c r="O511" s="611"/>
      <c r="P511" s="79"/>
      <c r="Q511" s="79"/>
      <c r="R511" s="79"/>
      <c r="S511" s="79"/>
      <c r="T511" s="79"/>
      <c r="U511" s="79"/>
      <c r="V511" s="84"/>
      <c r="W511" s="79"/>
      <c r="X511" s="79"/>
      <c r="Y511" s="79"/>
      <c r="Z511" s="79"/>
      <c r="AA511" s="79"/>
      <c r="AB511" s="79"/>
      <c r="AC511" s="79"/>
      <c r="AD511" s="107"/>
      <c r="AE511" s="107"/>
      <c r="AF511" s="107"/>
      <c r="AG511" s="109"/>
      <c r="AH511" s="110"/>
      <c r="AI511" s="80"/>
      <c r="AJ511" s="80"/>
    </row>
    <row r="512" spans="1:36" s="62" customFormat="1">
      <c r="A512" s="84"/>
      <c r="B512" s="79"/>
      <c r="C512" s="79"/>
      <c r="D512" s="79"/>
      <c r="E512" s="79"/>
      <c r="F512" s="79"/>
      <c r="G512" s="79"/>
      <c r="H512" s="79"/>
      <c r="I512" s="79"/>
      <c r="J512" s="79"/>
      <c r="K512" s="79"/>
      <c r="L512" s="79"/>
      <c r="M512" s="611"/>
      <c r="N512" s="611"/>
      <c r="O512" s="611"/>
      <c r="P512" s="79"/>
      <c r="Q512" s="79"/>
      <c r="R512" s="79"/>
      <c r="S512" s="79"/>
      <c r="T512" s="79"/>
      <c r="U512" s="79"/>
      <c r="V512" s="84"/>
      <c r="W512" s="79"/>
      <c r="X512" s="79"/>
      <c r="Y512" s="79"/>
      <c r="Z512" s="79"/>
      <c r="AA512" s="79"/>
      <c r="AB512" s="79"/>
      <c r="AC512" s="79"/>
      <c r="AD512" s="107"/>
      <c r="AE512" s="107"/>
      <c r="AF512" s="107"/>
      <c r="AG512" s="109"/>
      <c r="AH512" s="110"/>
      <c r="AI512" s="80"/>
      <c r="AJ512" s="80"/>
    </row>
    <row r="513" spans="1:36" s="62" customFormat="1">
      <c r="A513" s="84"/>
      <c r="B513" s="79"/>
      <c r="C513" s="79"/>
      <c r="D513" s="79"/>
      <c r="E513" s="79"/>
      <c r="F513" s="79"/>
      <c r="G513" s="79"/>
      <c r="H513" s="79"/>
      <c r="I513" s="79"/>
      <c r="J513" s="79"/>
      <c r="K513" s="79"/>
      <c r="L513" s="79"/>
      <c r="M513" s="611"/>
      <c r="N513" s="611"/>
      <c r="O513" s="611"/>
      <c r="P513" s="79"/>
      <c r="Q513" s="79"/>
      <c r="R513" s="79"/>
      <c r="S513" s="79"/>
      <c r="T513" s="79"/>
      <c r="U513" s="79"/>
      <c r="V513" s="84"/>
      <c r="W513" s="79"/>
      <c r="X513" s="79"/>
      <c r="Y513" s="79"/>
      <c r="Z513" s="79"/>
      <c r="AA513" s="79"/>
      <c r="AB513" s="79"/>
      <c r="AC513" s="79"/>
      <c r="AD513" s="107"/>
      <c r="AE513" s="107"/>
      <c r="AF513" s="107"/>
      <c r="AG513" s="109"/>
      <c r="AH513" s="110"/>
      <c r="AI513" s="80"/>
      <c r="AJ513" s="80"/>
    </row>
    <row r="514" spans="1:36" s="62" customFormat="1">
      <c r="A514" s="84"/>
      <c r="B514" s="79"/>
      <c r="C514" s="79"/>
      <c r="D514" s="79"/>
      <c r="E514" s="79"/>
      <c r="F514" s="79"/>
      <c r="G514" s="79"/>
      <c r="H514" s="79"/>
      <c r="I514" s="79"/>
      <c r="J514" s="79"/>
      <c r="K514" s="79"/>
      <c r="L514" s="79"/>
      <c r="M514" s="611"/>
      <c r="N514" s="611"/>
      <c r="O514" s="611"/>
      <c r="P514" s="79"/>
      <c r="Q514" s="79"/>
      <c r="R514" s="79"/>
      <c r="S514" s="79"/>
      <c r="T514" s="79"/>
      <c r="U514" s="79"/>
      <c r="V514" s="84"/>
      <c r="W514" s="79"/>
      <c r="X514" s="79"/>
      <c r="Y514" s="79"/>
      <c r="Z514" s="79"/>
      <c r="AA514" s="79"/>
      <c r="AB514" s="79"/>
      <c r="AC514" s="79"/>
      <c r="AD514" s="107"/>
      <c r="AE514" s="107"/>
      <c r="AF514" s="107"/>
      <c r="AG514" s="109"/>
      <c r="AH514" s="110"/>
      <c r="AI514" s="80"/>
      <c r="AJ514" s="80"/>
    </row>
    <row r="515" spans="1:36" s="62" customFormat="1">
      <c r="A515" s="84"/>
      <c r="B515" s="79"/>
      <c r="C515" s="79"/>
      <c r="D515" s="79"/>
      <c r="E515" s="79"/>
      <c r="F515" s="79"/>
      <c r="G515" s="79"/>
      <c r="H515" s="79"/>
      <c r="I515" s="79"/>
      <c r="J515" s="79"/>
      <c r="K515" s="79"/>
      <c r="L515" s="79"/>
      <c r="M515" s="611"/>
      <c r="N515" s="611"/>
      <c r="O515" s="611"/>
      <c r="P515" s="79"/>
      <c r="Q515" s="79"/>
      <c r="R515" s="79"/>
      <c r="S515" s="79"/>
      <c r="T515" s="79"/>
      <c r="U515" s="79"/>
      <c r="V515" s="84"/>
      <c r="W515" s="79"/>
      <c r="X515" s="79"/>
      <c r="Y515" s="79"/>
      <c r="Z515" s="79"/>
      <c r="AA515" s="79"/>
      <c r="AB515" s="79"/>
      <c r="AC515" s="79"/>
      <c r="AD515" s="107"/>
      <c r="AE515" s="107"/>
      <c r="AF515" s="107"/>
      <c r="AG515" s="109"/>
      <c r="AH515" s="110"/>
      <c r="AI515" s="80"/>
      <c r="AJ515" s="80"/>
    </row>
    <row r="516" spans="1:36" s="62" customFormat="1">
      <c r="A516" s="84"/>
      <c r="B516" s="79"/>
      <c r="C516" s="79"/>
      <c r="D516" s="79"/>
      <c r="E516" s="79"/>
      <c r="F516" s="79"/>
      <c r="G516" s="79"/>
      <c r="H516" s="79"/>
      <c r="I516" s="79"/>
      <c r="J516" s="79"/>
      <c r="K516" s="79"/>
      <c r="L516" s="79"/>
      <c r="M516" s="611"/>
      <c r="N516" s="611"/>
      <c r="O516" s="611"/>
      <c r="P516" s="79"/>
      <c r="Q516" s="79"/>
      <c r="R516" s="79"/>
      <c r="S516" s="79"/>
      <c r="T516" s="79"/>
      <c r="U516" s="79"/>
      <c r="V516" s="84"/>
      <c r="W516" s="79"/>
      <c r="X516" s="79"/>
      <c r="Y516" s="79"/>
      <c r="Z516" s="79"/>
      <c r="AA516" s="79"/>
      <c r="AB516" s="79"/>
      <c r="AC516" s="79"/>
      <c r="AD516" s="107"/>
      <c r="AE516" s="107"/>
      <c r="AF516" s="107"/>
      <c r="AG516" s="109"/>
      <c r="AH516" s="110"/>
      <c r="AI516" s="80"/>
      <c r="AJ516" s="80"/>
    </row>
    <row r="517" spans="1:36" s="62" customFormat="1">
      <c r="A517" s="84"/>
      <c r="B517" s="79"/>
      <c r="C517" s="79"/>
      <c r="D517" s="79"/>
      <c r="E517" s="79"/>
      <c r="F517" s="79"/>
      <c r="G517" s="79"/>
      <c r="H517" s="79"/>
      <c r="I517" s="79"/>
      <c r="J517" s="79"/>
      <c r="K517" s="79"/>
      <c r="L517" s="79"/>
      <c r="M517" s="611"/>
      <c r="N517" s="611"/>
      <c r="O517" s="611"/>
      <c r="P517" s="79"/>
      <c r="Q517" s="79"/>
      <c r="R517" s="79"/>
      <c r="S517" s="79"/>
      <c r="T517" s="79"/>
      <c r="U517" s="79"/>
      <c r="V517" s="84"/>
      <c r="W517" s="79"/>
      <c r="X517" s="79"/>
      <c r="Y517" s="79"/>
      <c r="Z517" s="79"/>
      <c r="AA517" s="79"/>
      <c r="AB517" s="79"/>
      <c r="AC517" s="79"/>
      <c r="AD517" s="107"/>
      <c r="AE517" s="107"/>
      <c r="AF517" s="107"/>
      <c r="AG517" s="109"/>
      <c r="AH517" s="110"/>
      <c r="AI517" s="80"/>
      <c r="AJ517" s="80"/>
    </row>
    <row r="518" spans="1:36" s="62" customFormat="1">
      <c r="A518" s="84"/>
      <c r="B518" s="79"/>
      <c r="C518" s="79"/>
      <c r="D518" s="79"/>
      <c r="E518" s="79"/>
      <c r="F518" s="79"/>
      <c r="G518" s="79"/>
      <c r="H518" s="79"/>
      <c r="I518" s="79"/>
      <c r="J518" s="79"/>
      <c r="K518" s="79"/>
      <c r="L518" s="79"/>
      <c r="M518" s="611"/>
      <c r="N518" s="611"/>
      <c r="O518" s="611"/>
      <c r="P518" s="79"/>
      <c r="Q518" s="79"/>
      <c r="R518" s="79"/>
      <c r="S518" s="79"/>
      <c r="T518" s="79"/>
      <c r="U518" s="79"/>
      <c r="V518" s="84"/>
      <c r="W518" s="79"/>
      <c r="X518" s="79"/>
      <c r="Y518" s="79"/>
      <c r="Z518" s="79"/>
      <c r="AA518" s="79"/>
      <c r="AB518" s="79"/>
      <c r="AC518" s="79"/>
      <c r="AD518" s="107"/>
      <c r="AE518" s="107"/>
      <c r="AF518" s="107"/>
      <c r="AG518" s="109"/>
      <c r="AH518" s="110"/>
      <c r="AI518" s="80"/>
      <c r="AJ518" s="80"/>
    </row>
    <row r="519" spans="1:36" s="62" customFormat="1">
      <c r="A519" s="84"/>
      <c r="B519" s="79"/>
      <c r="C519" s="79"/>
      <c r="D519" s="79"/>
      <c r="E519" s="79"/>
      <c r="F519" s="79"/>
      <c r="G519" s="79"/>
      <c r="H519" s="79"/>
      <c r="I519" s="79"/>
      <c r="J519" s="79"/>
      <c r="K519" s="79"/>
      <c r="L519" s="79"/>
      <c r="M519" s="611"/>
      <c r="N519" s="611"/>
      <c r="O519" s="611"/>
      <c r="P519" s="79"/>
      <c r="Q519" s="79"/>
      <c r="R519" s="79"/>
      <c r="S519" s="79"/>
      <c r="T519" s="79"/>
      <c r="U519" s="79"/>
      <c r="V519" s="84"/>
      <c r="W519" s="79"/>
      <c r="X519" s="79"/>
      <c r="Y519" s="79"/>
      <c r="Z519" s="79"/>
      <c r="AA519" s="79"/>
      <c r="AB519" s="79"/>
      <c r="AC519" s="79"/>
      <c r="AD519" s="107"/>
      <c r="AE519" s="107"/>
      <c r="AF519" s="107"/>
      <c r="AG519" s="109"/>
      <c r="AH519" s="110"/>
      <c r="AI519" s="80"/>
      <c r="AJ519" s="80"/>
    </row>
    <row r="520" spans="1:36" s="62" customFormat="1">
      <c r="A520" s="84"/>
      <c r="B520" s="79"/>
      <c r="C520" s="79"/>
      <c r="D520" s="79"/>
      <c r="E520" s="79"/>
      <c r="F520" s="79"/>
      <c r="G520" s="79"/>
      <c r="H520" s="79"/>
      <c r="I520" s="79"/>
      <c r="J520" s="79"/>
      <c r="K520" s="79"/>
      <c r="L520" s="79"/>
      <c r="M520" s="611"/>
      <c r="N520" s="611"/>
      <c r="O520" s="611"/>
      <c r="P520" s="79"/>
      <c r="Q520" s="79"/>
      <c r="R520" s="79"/>
      <c r="S520" s="79"/>
      <c r="T520" s="79"/>
      <c r="U520" s="79"/>
      <c r="V520" s="84"/>
      <c r="W520" s="79"/>
      <c r="X520" s="79"/>
      <c r="Y520" s="79"/>
      <c r="Z520" s="79"/>
      <c r="AA520" s="79"/>
      <c r="AB520" s="79"/>
      <c r="AC520" s="79"/>
      <c r="AD520" s="107"/>
      <c r="AE520" s="107"/>
      <c r="AF520" s="107"/>
      <c r="AG520" s="109"/>
      <c r="AH520" s="110"/>
      <c r="AI520" s="80"/>
      <c r="AJ520" s="80"/>
    </row>
    <row r="521" spans="1:36" s="62" customFormat="1">
      <c r="A521" s="84"/>
      <c r="B521" s="79"/>
      <c r="C521" s="79"/>
      <c r="D521" s="79"/>
      <c r="E521" s="79"/>
      <c r="F521" s="79"/>
      <c r="G521" s="79"/>
      <c r="H521" s="79"/>
      <c r="I521" s="79"/>
      <c r="J521" s="79"/>
      <c r="K521" s="79"/>
      <c r="L521" s="79"/>
      <c r="M521" s="611"/>
      <c r="N521" s="611"/>
      <c r="O521" s="611"/>
      <c r="P521" s="79"/>
      <c r="Q521" s="79"/>
      <c r="R521" s="79"/>
      <c r="S521" s="79"/>
      <c r="T521" s="79"/>
      <c r="U521" s="79"/>
      <c r="V521" s="84"/>
      <c r="W521" s="79"/>
      <c r="X521" s="79"/>
      <c r="Y521" s="79"/>
      <c r="Z521" s="79"/>
      <c r="AA521" s="79"/>
      <c r="AB521" s="79"/>
      <c r="AC521" s="79"/>
      <c r="AD521" s="107"/>
      <c r="AE521" s="107"/>
      <c r="AF521" s="107"/>
      <c r="AG521" s="109"/>
      <c r="AH521" s="110"/>
      <c r="AI521" s="80"/>
      <c r="AJ521" s="80"/>
    </row>
    <row r="522" spans="1:36" s="62" customFormat="1">
      <c r="A522" s="84"/>
      <c r="B522" s="79"/>
      <c r="C522" s="79"/>
      <c r="D522" s="79"/>
      <c r="E522" s="79"/>
      <c r="F522" s="79"/>
      <c r="G522" s="79"/>
      <c r="H522" s="79"/>
      <c r="I522" s="79"/>
      <c r="J522" s="79"/>
      <c r="K522" s="79"/>
      <c r="L522" s="79"/>
      <c r="M522" s="611"/>
      <c r="N522" s="611"/>
      <c r="O522" s="611"/>
      <c r="P522" s="79"/>
      <c r="Q522" s="79"/>
      <c r="R522" s="79"/>
      <c r="S522" s="79"/>
      <c r="T522" s="79"/>
      <c r="U522" s="79"/>
      <c r="V522" s="84"/>
      <c r="W522" s="79"/>
      <c r="X522" s="79"/>
      <c r="Y522" s="79"/>
      <c r="Z522" s="79"/>
      <c r="AA522" s="79"/>
      <c r="AB522" s="79"/>
      <c r="AC522" s="79"/>
      <c r="AD522" s="107"/>
      <c r="AE522" s="107"/>
      <c r="AF522" s="107"/>
      <c r="AG522" s="109"/>
      <c r="AH522" s="110"/>
      <c r="AI522" s="80"/>
      <c r="AJ522" s="80"/>
    </row>
    <row r="523" spans="1:36" s="62" customFormat="1">
      <c r="A523" s="84"/>
      <c r="B523" s="79"/>
      <c r="C523" s="79"/>
      <c r="D523" s="79"/>
      <c r="E523" s="79"/>
      <c r="F523" s="79"/>
      <c r="G523" s="79"/>
      <c r="H523" s="79"/>
      <c r="I523" s="79"/>
      <c r="J523" s="79"/>
      <c r="K523" s="79"/>
      <c r="L523" s="79"/>
      <c r="M523" s="611"/>
      <c r="N523" s="611"/>
      <c r="O523" s="611"/>
      <c r="P523" s="79"/>
      <c r="Q523" s="79"/>
      <c r="R523" s="79"/>
      <c r="S523" s="79"/>
      <c r="T523" s="79"/>
      <c r="U523" s="79"/>
      <c r="V523" s="84"/>
      <c r="W523" s="79"/>
      <c r="X523" s="79"/>
      <c r="Y523" s="79"/>
      <c r="Z523" s="79"/>
      <c r="AA523" s="79"/>
      <c r="AB523" s="79"/>
      <c r="AC523" s="79"/>
      <c r="AD523" s="107"/>
      <c r="AE523" s="107"/>
      <c r="AF523" s="107"/>
      <c r="AG523" s="109"/>
      <c r="AH523" s="110"/>
      <c r="AI523" s="80"/>
      <c r="AJ523" s="80"/>
    </row>
    <row r="524" spans="1:36" s="62" customFormat="1">
      <c r="A524" s="84"/>
      <c r="B524" s="79"/>
      <c r="C524" s="79"/>
      <c r="D524" s="79"/>
      <c r="E524" s="79"/>
      <c r="F524" s="79"/>
      <c r="G524" s="79"/>
      <c r="H524" s="79"/>
      <c r="I524" s="79"/>
      <c r="J524" s="79"/>
      <c r="K524" s="79"/>
      <c r="L524" s="79"/>
      <c r="M524" s="611"/>
      <c r="N524" s="611"/>
      <c r="O524" s="611"/>
      <c r="P524" s="79"/>
      <c r="Q524" s="79"/>
      <c r="R524" s="79"/>
      <c r="S524" s="79"/>
      <c r="T524" s="79"/>
      <c r="U524" s="79"/>
      <c r="V524" s="84"/>
      <c r="W524" s="79"/>
      <c r="X524" s="79"/>
      <c r="Y524" s="79"/>
      <c r="Z524" s="79"/>
      <c r="AA524" s="79"/>
      <c r="AB524" s="79"/>
      <c r="AC524" s="79"/>
      <c r="AD524" s="107"/>
      <c r="AE524" s="107"/>
      <c r="AF524" s="107"/>
      <c r="AG524" s="109"/>
      <c r="AH524" s="110"/>
      <c r="AI524" s="80"/>
      <c r="AJ524" s="80"/>
    </row>
    <row r="525" spans="1:36" s="62" customFormat="1">
      <c r="A525" s="84"/>
      <c r="B525" s="79"/>
      <c r="C525" s="79"/>
      <c r="D525" s="79"/>
      <c r="E525" s="79"/>
      <c r="F525" s="79"/>
      <c r="G525" s="79"/>
      <c r="H525" s="79"/>
      <c r="I525" s="79"/>
      <c r="J525" s="79"/>
      <c r="K525" s="79"/>
      <c r="L525" s="79"/>
      <c r="M525" s="611"/>
      <c r="N525" s="611"/>
      <c r="O525" s="611"/>
      <c r="P525" s="79"/>
      <c r="Q525" s="79"/>
      <c r="R525" s="79"/>
      <c r="S525" s="79"/>
      <c r="T525" s="79"/>
      <c r="U525" s="79"/>
      <c r="V525" s="84"/>
      <c r="W525" s="79"/>
      <c r="X525" s="79"/>
      <c r="Y525" s="79"/>
      <c r="Z525" s="79"/>
      <c r="AA525" s="79"/>
      <c r="AB525" s="79"/>
      <c r="AC525" s="79"/>
      <c r="AD525" s="107"/>
      <c r="AE525" s="107"/>
      <c r="AF525" s="107"/>
      <c r="AG525" s="109"/>
      <c r="AH525" s="110"/>
      <c r="AI525" s="80"/>
      <c r="AJ525" s="80"/>
    </row>
    <row r="526" spans="1:36" s="62" customFormat="1">
      <c r="A526" s="84"/>
      <c r="B526" s="79"/>
      <c r="C526" s="79"/>
      <c r="D526" s="79"/>
      <c r="E526" s="79"/>
      <c r="F526" s="79"/>
      <c r="G526" s="79"/>
      <c r="H526" s="79"/>
      <c r="I526" s="79"/>
      <c r="J526" s="79"/>
      <c r="K526" s="79"/>
      <c r="L526" s="79"/>
      <c r="M526" s="611"/>
      <c r="N526" s="611"/>
      <c r="O526" s="611"/>
      <c r="P526" s="79"/>
      <c r="Q526" s="79"/>
      <c r="R526" s="79"/>
      <c r="S526" s="79"/>
      <c r="T526" s="79"/>
      <c r="U526" s="79"/>
      <c r="V526" s="84"/>
      <c r="W526" s="79"/>
      <c r="X526" s="79"/>
      <c r="Y526" s="79"/>
      <c r="Z526" s="79"/>
      <c r="AA526" s="79"/>
      <c r="AB526" s="79"/>
      <c r="AC526" s="79"/>
      <c r="AD526" s="107"/>
      <c r="AE526" s="107"/>
      <c r="AF526" s="107"/>
      <c r="AG526" s="109"/>
      <c r="AH526" s="110"/>
      <c r="AI526" s="80"/>
      <c r="AJ526" s="80"/>
    </row>
    <row r="527" spans="1:36" s="62" customFormat="1">
      <c r="A527" s="84"/>
      <c r="B527" s="79"/>
      <c r="C527" s="79"/>
      <c r="D527" s="79"/>
      <c r="E527" s="79"/>
      <c r="F527" s="79"/>
      <c r="G527" s="79"/>
      <c r="H527" s="79"/>
      <c r="I527" s="79"/>
      <c r="J527" s="79"/>
      <c r="K527" s="79"/>
      <c r="L527" s="79"/>
      <c r="M527" s="611"/>
      <c r="N527" s="611"/>
      <c r="O527" s="611"/>
      <c r="P527" s="79"/>
      <c r="Q527" s="79"/>
      <c r="R527" s="79"/>
      <c r="S527" s="79"/>
      <c r="T527" s="79"/>
      <c r="U527" s="79"/>
      <c r="V527" s="84"/>
      <c r="W527" s="79"/>
      <c r="X527" s="79"/>
      <c r="Y527" s="79"/>
      <c r="Z527" s="79"/>
      <c r="AA527" s="79"/>
      <c r="AB527" s="79"/>
      <c r="AC527" s="79"/>
      <c r="AD527" s="107"/>
      <c r="AE527" s="107"/>
      <c r="AF527" s="107"/>
      <c r="AG527" s="109"/>
      <c r="AH527" s="110"/>
      <c r="AI527" s="80"/>
      <c r="AJ527" s="80"/>
    </row>
    <row r="528" spans="1:36" s="62" customFormat="1">
      <c r="A528" s="84"/>
      <c r="B528" s="79"/>
      <c r="C528" s="79"/>
      <c r="D528" s="79"/>
      <c r="E528" s="79"/>
      <c r="F528" s="79"/>
      <c r="G528" s="79"/>
      <c r="H528" s="79"/>
      <c r="I528" s="79"/>
      <c r="J528" s="79"/>
      <c r="K528" s="79"/>
      <c r="L528" s="79"/>
      <c r="M528" s="611"/>
      <c r="N528" s="611"/>
      <c r="O528" s="611"/>
      <c r="P528" s="79"/>
      <c r="Q528" s="79"/>
      <c r="R528" s="79"/>
      <c r="S528" s="79"/>
      <c r="T528" s="79"/>
      <c r="U528" s="79"/>
      <c r="V528" s="84"/>
      <c r="W528" s="79"/>
      <c r="X528" s="79"/>
      <c r="Y528" s="79"/>
      <c r="Z528" s="79"/>
      <c r="AA528" s="79"/>
      <c r="AB528" s="79"/>
      <c r="AC528" s="79"/>
      <c r="AD528" s="107"/>
      <c r="AE528" s="107"/>
      <c r="AF528" s="107"/>
      <c r="AG528" s="109"/>
      <c r="AH528" s="110"/>
      <c r="AI528" s="80"/>
      <c r="AJ528" s="80"/>
    </row>
    <row r="529" spans="1:36" s="62" customFormat="1">
      <c r="A529" s="84"/>
      <c r="B529" s="79"/>
      <c r="C529" s="79"/>
      <c r="D529" s="79"/>
      <c r="E529" s="79"/>
      <c r="F529" s="79"/>
      <c r="G529" s="79"/>
      <c r="H529" s="79"/>
      <c r="I529" s="79"/>
      <c r="J529" s="79"/>
      <c r="K529" s="79"/>
      <c r="L529" s="79"/>
      <c r="M529" s="611"/>
      <c r="N529" s="611"/>
      <c r="O529" s="611"/>
      <c r="P529" s="79"/>
      <c r="Q529" s="79"/>
      <c r="R529" s="79"/>
      <c r="S529" s="79"/>
      <c r="T529" s="79"/>
      <c r="U529" s="79"/>
      <c r="V529" s="84"/>
      <c r="W529" s="79"/>
      <c r="X529" s="79"/>
      <c r="Y529" s="79"/>
      <c r="Z529" s="79"/>
      <c r="AA529" s="79"/>
      <c r="AB529" s="79"/>
      <c r="AC529" s="79"/>
      <c r="AD529" s="107"/>
      <c r="AE529" s="107"/>
      <c r="AF529" s="107"/>
      <c r="AG529" s="109"/>
      <c r="AH529" s="110"/>
      <c r="AI529" s="80"/>
      <c r="AJ529" s="80"/>
    </row>
    <row r="530" spans="1:36" s="62" customFormat="1">
      <c r="A530" s="84"/>
      <c r="B530" s="79"/>
      <c r="C530" s="79"/>
      <c r="D530" s="79"/>
      <c r="E530" s="79"/>
      <c r="F530" s="79"/>
      <c r="G530" s="79"/>
      <c r="H530" s="79"/>
      <c r="I530" s="79"/>
      <c r="J530" s="79"/>
      <c r="K530" s="79"/>
      <c r="L530" s="79"/>
      <c r="M530" s="611"/>
      <c r="N530" s="611"/>
      <c r="O530" s="611"/>
      <c r="P530" s="79"/>
      <c r="Q530" s="79"/>
      <c r="R530" s="79"/>
      <c r="S530" s="79"/>
      <c r="T530" s="79"/>
      <c r="U530" s="79"/>
      <c r="V530" s="84"/>
      <c r="W530" s="79"/>
      <c r="X530" s="79"/>
      <c r="Y530" s="79"/>
      <c r="Z530" s="79"/>
      <c r="AA530" s="79"/>
      <c r="AB530" s="79"/>
      <c r="AC530" s="79"/>
      <c r="AD530" s="107"/>
      <c r="AE530" s="107"/>
      <c r="AF530" s="107"/>
      <c r="AG530" s="109"/>
      <c r="AH530" s="110"/>
      <c r="AI530" s="80"/>
      <c r="AJ530" s="80"/>
    </row>
    <row r="531" spans="1:36" s="62" customFormat="1">
      <c r="A531" s="84"/>
      <c r="B531" s="79"/>
      <c r="C531" s="79"/>
      <c r="D531" s="79"/>
      <c r="E531" s="79"/>
      <c r="F531" s="79"/>
      <c r="G531" s="79"/>
      <c r="H531" s="79"/>
      <c r="I531" s="79"/>
      <c r="J531" s="79"/>
      <c r="K531" s="79"/>
      <c r="L531" s="79"/>
      <c r="M531" s="611"/>
      <c r="N531" s="611"/>
      <c r="O531" s="611"/>
      <c r="P531" s="79"/>
      <c r="Q531" s="79"/>
      <c r="R531" s="79"/>
      <c r="S531" s="79"/>
      <c r="T531" s="79"/>
      <c r="U531" s="79"/>
      <c r="V531" s="84"/>
      <c r="W531" s="79"/>
      <c r="X531" s="79"/>
      <c r="Y531" s="79"/>
      <c r="Z531" s="79"/>
      <c r="AA531" s="79"/>
      <c r="AB531" s="79"/>
      <c r="AC531" s="79"/>
      <c r="AD531" s="107"/>
      <c r="AE531" s="107"/>
      <c r="AF531" s="107"/>
      <c r="AG531" s="109"/>
      <c r="AH531" s="110"/>
      <c r="AI531" s="80"/>
      <c r="AJ531" s="80"/>
    </row>
    <row r="532" spans="1:36" s="62" customFormat="1">
      <c r="A532" s="84"/>
      <c r="B532" s="79"/>
      <c r="C532" s="79"/>
      <c r="D532" s="79"/>
      <c r="E532" s="79"/>
      <c r="F532" s="79"/>
      <c r="G532" s="79"/>
      <c r="H532" s="79"/>
      <c r="I532" s="79"/>
      <c r="J532" s="79"/>
      <c r="K532" s="79"/>
      <c r="L532" s="79"/>
      <c r="M532" s="611"/>
      <c r="N532" s="611"/>
      <c r="O532" s="611"/>
      <c r="P532" s="79"/>
      <c r="Q532" s="79"/>
      <c r="R532" s="79"/>
      <c r="S532" s="79"/>
      <c r="T532" s="79"/>
      <c r="U532" s="79"/>
      <c r="V532" s="84"/>
      <c r="W532" s="79"/>
      <c r="X532" s="79"/>
      <c r="Y532" s="79"/>
      <c r="Z532" s="79"/>
      <c r="AA532" s="79"/>
      <c r="AB532" s="79"/>
      <c r="AC532" s="79"/>
      <c r="AD532" s="107"/>
      <c r="AE532" s="107"/>
      <c r="AF532" s="107"/>
      <c r="AG532" s="109"/>
      <c r="AH532" s="110"/>
      <c r="AI532" s="80"/>
      <c r="AJ532" s="80"/>
    </row>
    <row r="533" spans="1:36" s="62" customFormat="1">
      <c r="A533" s="84"/>
      <c r="B533" s="79"/>
      <c r="C533" s="79"/>
      <c r="D533" s="79"/>
      <c r="E533" s="79"/>
      <c r="F533" s="79"/>
      <c r="G533" s="79"/>
      <c r="H533" s="79"/>
      <c r="I533" s="79"/>
      <c r="J533" s="79"/>
      <c r="K533" s="79"/>
      <c r="L533" s="79"/>
      <c r="M533" s="611"/>
      <c r="N533" s="611"/>
      <c r="O533" s="611"/>
      <c r="P533" s="79"/>
      <c r="Q533" s="79"/>
      <c r="R533" s="79"/>
      <c r="S533" s="79"/>
      <c r="T533" s="79"/>
      <c r="U533" s="79"/>
      <c r="V533" s="84"/>
      <c r="W533" s="79"/>
      <c r="X533" s="79"/>
      <c r="Y533" s="79"/>
      <c r="Z533" s="79"/>
      <c r="AA533" s="79"/>
      <c r="AB533" s="79"/>
      <c r="AC533" s="79"/>
      <c r="AD533" s="107"/>
      <c r="AE533" s="107"/>
      <c r="AF533" s="107"/>
      <c r="AG533" s="109"/>
      <c r="AH533" s="110"/>
      <c r="AI533" s="80"/>
      <c r="AJ533" s="80"/>
    </row>
    <row r="534" spans="1:36" s="62" customFormat="1">
      <c r="A534" s="84"/>
      <c r="B534" s="79"/>
      <c r="C534" s="79"/>
      <c r="D534" s="79"/>
      <c r="E534" s="79"/>
      <c r="F534" s="79"/>
      <c r="G534" s="79"/>
      <c r="H534" s="79"/>
      <c r="I534" s="79"/>
      <c r="J534" s="79"/>
      <c r="K534" s="79"/>
      <c r="L534" s="79"/>
      <c r="M534" s="611"/>
      <c r="N534" s="611"/>
      <c r="O534" s="611"/>
      <c r="P534" s="79"/>
      <c r="Q534" s="79"/>
      <c r="R534" s="79"/>
      <c r="S534" s="79"/>
      <c r="T534" s="79"/>
      <c r="U534" s="79"/>
      <c r="V534" s="84"/>
      <c r="W534" s="79"/>
      <c r="X534" s="79"/>
      <c r="Y534" s="79"/>
      <c r="Z534" s="79"/>
      <c r="AA534" s="79"/>
      <c r="AB534" s="79"/>
      <c r="AC534" s="79"/>
      <c r="AD534" s="107"/>
      <c r="AE534" s="107"/>
      <c r="AF534" s="107"/>
      <c r="AG534" s="109"/>
      <c r="AH534" s="110"/>
      <c r="AI534" s="80"/>
      <c r="AJ534" s="80"/>
    </row>
    <row r="535" spans="1:36" s="62" customFormat="1">
      <c r="A535" s="84"/>
      <c r="B535" s="79"/>
      <c r="C535" s="79"/>
      <c r="D535" s="79"/>
      <c r="E535" s="79"/>
      <c r="F535" s="79"/>
      <c r="G535" s="79"/>
      <c r="H535" s="79"/>
      <c r="I535" s="79"/>
      <c r="J535" s="79"/>
      <c r="K535" s="79"/>
      <c r="L535" s="79"/>
      <c r="M535" s="611"/>
      <c r="N535" s="611"/>
      <c r="O535" s="611"/>
      <c r="P535" s="79"/>
      <c r="Q535" s="79"/>
      <c r="R535" s="79"/>
      <c r="S535" s="79"/>
      <c r="T535" s="79"/>
      <c r="U535" s="79"/>
      <c r="V535" s="84"/>
      <c r="W535" s="79"/>
      <c r="X535" s="79"/>
      <c r="Y535" s="79"/>
      <c r="Z535" s="79"/>
      <c r="AA535" s="79"/>
      <c r="AB535" s="79"/>
      <c r="AC535" s="79"/>
      <c r="AD535" s="107"/>
      <c r="AE535" s="107"/>
      <c r="AF535" s="107"/>
      <c r="AG535" s="109"/>
      <c r="AH535" s="110"/>
      <c r="AI535" s="80"/>
      <c r="AJ535" s="80"/>
    </row>
    <row r="536" spans="1:36" s="62" customFormat="1">
      <c r="A536" s="84"/>
      <c r="B536" s="79"/>
      <c r="C536" s="79"/>
      <c r="D536" s="79"/>
      <c r="E536" s="79"/>
      <c r="F536" s="79"/>
      <c r="G536" s="79"/>
      <c r="H536" s="79"/>
      <c r="I536" s="79"/>
      <c r="J536" s="79"/>
      <c r="K536" s="79"/>
      <c r="L536" s="79"/>
      <c r="M536" s="611"/>
      <c r="N536" s="611"/>
      <c r="O536" s="611"/>
      <c r="P536" s="79"/>
      <c r="Q536" s="79"/>
      <c r="R536" s="79"/>
      <c r="S536" s="79"/>
      <c r="T536" s="79"/>
      <c r="U536" s="79"/>
      <c r="V536" s="84"/>
      <c r="W536" s="79"/>
      <c r="X536" s="79"/>
      <c r="Y536" s="79"/>
      <c r="Z536" s="79"/>
      <c r="AA536" s="79"/>
      <c r="AB536" s="79"/>
      <c r="AC536" s="79"/>
      <c r="AD536" s="107"/>
      <c r="AE536" s="107"/>
      <c r="AF536" s="107"/>
      <c r="AG536" s="109"/>
      <c r="AH536" s="110"/>
      <c r="AI536" s="80"/>
      <c r="AJ536" s="80"/>
    </row>
    <row r="537" spans="1:36" s="62" customFormat="1">
      <c r="A537" s="84"/>
      <c r="B537" s="79"/>
      <c r="C537" s="79"/>
      <c r="D537" s="79"/>
      <c r="E537" s="79"/>
      <c r="F537" s="79"/>
      <c r="G537" s="79"/>
      <c r="H537" s="79"/>
      <c r="I537" s="79"/>
      <c r="J537" s="79"/>
      <c r="K537" s="79"/>
      <c r="L537" s="79"/>
      <c r="M537" s="611"/>
      <c r="N537" s="611"/>
      <c r="O537" s="611"/>
      <c r="P537" s="79"/>
      <c r="Q537" s="79"/>
      <c r="R537" s="79"/>
      <c r="S537" s="79"/>
      <c r="T537" s="79"/>
      <c r="U537" s="79"/>
      <c r="V537" s="84"/>
      <c r="W537" s="79"/>
      <c r="X537" s="79"/>
      <c r="Y537" s="79"/>
      <c r="Z537" s="79"/>
      <c r="AA537" s="79"/>
      <c r="AB537" s="79"/>
      <c r="AC537" s="79"/>
      <c r="AD537" s="107"/>
      <c r="AE537" s="107"/>
      <c r="AF537" s="107"/>
      <c r="AG537" s="109"/>
      <c r="AH537" s="110"/>
      <c r="AI537" s="80"/>
      <c r="AJ537" s="80"/>
    </row>
    <row r="538" spans="1:36" s="62" customFormat="1">
      <c r="A538" s="84"/>
      <c r="B538" s="79"/>
      <c r="C538" s="79"/>
      <c r="D538" s="79"/>
      <c r="E538" s="79"/>
      <c r="F538" s="79"/>
      <c r="G538" s="79"/>
      <c r="H538" s="79"/>
      <c r="I538" s="79"/>
      <c r="J538" s="79"/>
      <c r="K538" s="79"/>
      <c r="L538" s="79"/>
      <c r="M538" s="611"/>
      <c r="N538" s="611"/>
      <c r="O538" s="611"/>
      <c r="P538" s="79"/>
      <c r="Q538" s="79"/>
      <c r="R538" s="79"/>
      <c r="S538" s="79"/>
      <c r="T538" s="79"/>
      <c r="U538" s="79"/>
      <c r="V538" s="84"/>
      <c r="W538" s="79"/>
      <c r="X538" s="79"/>
      <c r="Y538" s="79"/>
      <c r="Z538" s="79"/>
      <c r="AA538" s="79"/>
      <c r="AB538" s="79"/>
      <c r="AC538" s="79"/>
      <c r="AD538" s="107"/>
      <c r="AE538" s="107"/>
      <c r="AF538" s="107"/>
      <c r="AG538" s="109"/>
      <c r="AH538" s="110"/>
      <c r="AI538" s="80"/>
      <c r="AJ538" s="80"/>
    </row>
    <row r="539" spans="1:36" s="62" customFormat="1">
      <c r="A539" s="84"/>
      <c r="B539" s="79"/>
      <c r="C539" s="79"/>
      <c r="D539" s="79"/>
      <c r="E539" s="79"/>
      <c r="F539" s="79"/>
      <c r="G539" s="79"/>
      <c r="H539" s="79"/>
      <c r="I539" s="79"/>
      <c r="J539" s="79"/>
      <c r="K539" s="79"/>
      <c r="L539" s="79"/>
      <c r="M539" s="611"/>
      <c r="N539" s="611"/>
      <c r="O539" s="611"/>
      <c r="P539" s="79"/>
      <c r="Q539" s="79"/>
      <c r="R539" s="79"/>
      <c r="S539" s="79"/>
      <c r="T539" s="79"/>
      <c r="U539" s="79"/>
      <c r="V539" s="84"/>
      <c r="W539" s="79"/>
      <c r="X539" s="79"/>
      <c r="Y539" s="79"/>
      <c r="Z539" s="79"/>
      <c r="AA539" s="79"/>
      <c r="AB539" s="79"/>
      <c r="AC539" s="79"/>
      <c r="AD539" s="107"/>
      <c r="AE539" s="107"/>
      <c r="AF539" s="107"/>
      <c r="AG539" s="109"/>
      <c r="AH539" s="110"/>
      <c r="AI539" s="80"/>
      <c r="AJ539" s="80"/>
    </row>
    <row r="540" spans="1:36" s="62" customFormat="1">
      <c r="A540" s="84"/>
      <c r="B540" s="79"/>
      <c r="C540" s="79"/>
      <c r="D540" s="79"/>
      <c r="E540" s="79"/>
      <c r="F540" s="79"/>
      <c r="G540" s="79"/>
      <c r="H540" s="79"/>
      <c r="I540" s="79"/>
      <c r="J540" s="79"/>
      <c r="K540" s="79"/>
      <c r="L540" s="79"/>
      <c r="M540" s="611"/>
      <c r="N540" s="611"/>
      <c r="O540" s="611"/>
      <c r="P540" s="79"/>
      <c r="Q540" s="79"/>
      <c r="R540" s="79"/>
      <c r="S540" s="79"/>
      <c r="T540" s="79"/>
      <c r="U540" s="79"/>
      <c r="V540" s="84"/>
      <c r="W540" s="79"/>
      <c r="X540" s="79"/>
      <c r="Y540" s="79"/>
      <c r="Z540" s="79"/>
      <c r="AA540" s="79"/>
      <c r="AB540" s="79"/>
      <c r="AC540" s="79"/>
      <c r="AD540" s="107"/>
      <c r="AE540" s="107"/>
      <c r="AF540" s="107"/>
      <c r="AG540" s="109"/>
      <c r="AH540" s="110"/>
      <c r="AI540" s="80"/>
      <c r="AJ540" s="80"/>
    </row>
    <row r="541" spans="1:36" s="62" customFormat="1">
      <c r="A541" s="84"/>
      <c r="B541" s="79"/>
      <c r="C541" s="79"/>
      <c r="D541" s="79"/>
      <c r="E541" s="79"/>
      <c r="F541" s="79"/>
      <c r="G541" s="79"/>
      <c r="H541" s="79"/>
      <c r="I541" s="79"/>
      <c r="J541" s="79"/>
      <c r="K541" s="79"/>
      <c r="L541" s="79"/>
      <c r="M541" s="611"/>
      <c r="N541" s="611"/>
      <c r="O541" s="611"/>
      <c r="P541" s="79"/>
      <c r="Q541" s="79"/>
      <c r="R541" s="79"/>
      <c r="S541" s="79"/>
      <c r="T541" s="79"/>
      <c r="U541" s="79"/>
      <c r="V541" s="84"/>
      <c r="W541" s="79"/>
      <c r="X541" s="79"/>
      <c r="Y541" s="79"/>
      <c r="Z541" s="79"/>
      <c r="AA541" s="79"/>
      <c r="AB541" s="79"/>
      <c r="AC541" s="79"/>
      <c r="AD541" s="107"/>
      <c r="AE541" s="107"/>
      <c r="AF541" s="107"/>
      <c r="AG541" s="109"/>
      <c r="AH541" s="110"/>
      <c r="AI541" s="80"/>
      <c r="AJ541" s="80"/>
    </row>
    <row r="542" spans="1:36" s="62" customFormat="1">
      <c r="A542" s="84"/>
      <c r="B542" s="79"/>
      <c r="C542" s="79"/>
      <c r="D542" s="79"/>
      <c r="E542" s="79"/>
      <c r="F542" s="79"/>
      <c r="G542" s="79"/>
      <c r="H542" s="79"/>
      <c r="I542" s="79"/>
      <c r="J542" s="79"/>
      <c r="K542" s="79"/>
      <c r="L542" s="79"/>
      <c r="M542" s="611"/>
      <c r="N542" s="611"/>
      <c r="O542" s="611"/>
      <c r="P542" s="79"/>
      <c r="Q542" s="79"/>
      <c r="R542" s="79"/>
      <c r="S542" s="79"/>
      <c r="T542" s="79"/>
      <c r="U542" s="79"/>
      <c r="V542" s="84"/>
      <c r="W542" s="79"/>
      <c r="X542" s="79"/>
      <c r="Y542" s="79"/>
      <c r="Z542" s="79"/>
      <c r="AA542" s="79"/>
      <c r="AB542" s="79"/>
      <c r="AC542" s="79"/>
      <c r="AD542" s="107"/>
      <c r="AE542" s="107"/>
      <c r="AF542" s="107"/>
      <c r="AG542" s="109"/>
      <c r="AH542" s="110"/>
      <c r="AI542" s="80"/>
      <c r="AJ542" s="80"/>
    </row>
    <row r="543" spans="1:36" s="62" customFormat="1">
      <c r="A543" s="84"/>
      <c r="B543" s="79"/>
      <c r="C543" s="79"/>
      <c r="D543" s="79"/>
      <c r="E543" s="79"/>
      <c r="F543" s="79"/>
      <c r="G543" s="79"/>
      <c r="H543" s="79"/>
      <c r="I543" s="79"/>
      <c r="J543" s="79"/>
      <c r="K543" s="79"/>
      <c r="L543" s="79"/>
      <c r="M543" s="611"/>
      <c r="N543" s="611"/>
      <c r="O543" s="611"/>
      <c r="P543" s="79"/>
      <c r="Q543" s="79"/>
      <c r="R543" s="79"/>
      <c r="S543" s="79"/>
      <c r="T543" s="79"/>
      <c r="U543" s="79"/>
      <c r="V543" s="84"/>
      <c r="W543" s="79"/>
      <c r="X543" s="79"/>
      <c r="Y543" s="79"/>
      <c r="Z543" s="79"/>
      <c r="AA543" s="79"/>
      <c r="AB543" s="79"/>
      <c r="AC543" s="79"/>
      <c r="AD543" s="107"/>
      <c r="AE543" s="107"/>
      <c r="AF543" s="107"/>
      <c r="AG543" s="109"/>
      <c r="AH543" s="110"/>
      <c r="AI543" s="80"/>
      <c r="AJ543" s="80"/>
    </row>
    <row r="544" spans="1:36" s="62" customFormat="1">
      <c r="A544" s="84"/>
      <c r="B544" s="79"/>
      <c r="C544" s="79"/>
      <c r="D544" s="79"/>
      <c r="E544" s="79"/>
      <c r="F544" s="79"/>
      <c r="G544" s="79"/>
      <c r="H544" s="79"/>
      <c r="I544" s="79"/>
      <c r="J544" s="79"/>
      <c r="K544" s="79"/>
      <c r="L544" s="79"/>
      <c r="M544" s="611"/>
      <c r="N544" s="611"/>
      <c r="O544" s="611"/>
      <c r="P544" s="79"/>
      <c r="Q544" s="79"/>
      <c r="R544" s="79"/>
      <c r="S544" s="79"/>
      <c r="T544" s="79"/>
      <c r="U544" s="79"/>
      <c r="V544" s="84"/>
      <c r="W544" s="79"/>
      <c r="X544" s="79"/>
      <c r="Y544" s="79"/>
      <c r="Z544" s="79"/>
      <c r="AA544" s="79"/>
      <c r="AB544" s="79"/>
      <c r="AC544" s="79"/>
      <c r="AD544" s="107"/>
      <c r="AE544" s="107"/>
      <c r="AF544" s="107"/>
      <c r="AG544" s="109"/>
      <c r="AH544" s="110"/>
      <c r="AI544" s="80"/>
      <c r="AJ544" s="80"/>
    </row>
    <row r="545" spans="1:36" s="62" customFormat="1">
      <c r="A545" s="84"/>
      <c r="B545" s="79"/>
      <c r="C545" s="79"/>
      <c r="D545" s="79"/>
      <c r="E545" s="79"/>
      <c r="F545" s="79"/>
      <c r="G545" s="79"/>
      <c r="H545" s="79"/>
      <c r="I545" s="79"/>
      <c r="J545" s="79"/>
      <c r="K545" s="79"/>
      <c r="L545" s="79"/>
      <c r="M545" s="611"/>
      <c r="N545" s="611"/>
      <c r="O545" s="611"/>
      <c r="P545" s="79"/>
      <c r="Q545" s="79"/>
      <c r="R545" s="79"/>
      <c r="S545" s="79"/>
      <c r="T545" s="79"/>
      <c r="U545" s="79"/>
      <c r="V545" s="84"/>
      <c r="W545" s="79"/>
      <c r="X545" s="79"/>
      <c r="Y545" s="79"/>
      <c r="Z545" s="79"/>
      <c r="AA545" s="79"/>
      <c r="AB545" s="79"/>
      <c r="AC545" s="79"/>
      <c r="AD545" s="107"/>
      <c r="AE545" s="107"/>
      <c r="AF545" s="107"/>
      <c r="AG545" s="109"/>
      <c r="AH545" s="110"/>
      <c r="AI545" s="80"/>
      <c r="AJ545" s="80"/>
    </row>
    <row r="546" spans="1:36" s="62" customFormat="1">
      <c r="A546" s="84"/>
      <c r="B546" s="79"/>
      <c r="C546" s="79"/>
      <c r="D546" s="79"/>
      <c r="E546" s="79"/>
      <c r="F546" s="79"/>
      <c r="G546" s="79"/>
      <c r="H546" s="79"/>
      <c r="I546" s="79"/>
      <c r="J546" s="79"/>
      <c r="K546" s="79"/>
      <c r="L546" s="79"/>
      <c r="M546" s="611"/>
      <c r="N546" s="611"/>
      <c r="O546" s="611"/>
      <c r="P546" s="79"/>
      <c r="Q546" s="79"/>
      <c r="R546" s="79"/>
      <c r="S546" s="79"/>
      <c r="T546" s="79"/>
      <c r="U546" s="79"/>
      <c r="V546" s="84"/>
      <c r="W546" s="79"/>
      <c r="X546" s="79"/>
      <c r="Y546" s="79"/>
      <c r="Z546" s="79"/>
      <c r="AA546" s="79"/>
      <c r="AB546" s="79"/>
      <c r="AC546" s="79"/>
      <c r="AD546" s="107"/>
      <c r="AE546" s="107"/>
      <c r="AF546" s="107"/>
      <c r="AG546" s="109"/>
      <c r="AH546" s="110"/>
      <c r="AI546" s="80"/>
      <c r="AJ546" s="80"/>
    </row>
    <row r="547" spans="1:36" s="62" customFormat="1">
      <c r="A547" s="84"/>
      <c r="B547" s="79"/>
      <c r="C547" s="79"/>
      <c r="D547" s="79"/>
      <c r="E547" s="79"/>
      <c r="F547" s="79"/>
      <c r="G547" s="79"/>
      <c r="H547" s="79"/>
      <c r="I547" s="79"/>
      <c r="J547" s="79"/>
      <c r="K547" s="79"/>
      <c r="L547" s="79"/>
      <c r="M547" s="611"/>
      <c r="N547" s="611"/>
      <c r="O547" s="611"/>
      <c r="P547" s="79"/>
      <c r="Q547" s="79"/>
      <c r="R547" s="79"/>
      <c r="S547" s="79"/>
      <c r="T547" s="79"/>
      <c r="U547" s="79"/>
      <c r="V547" s="84"/>
      <c r="W547" s="79"/>
      <c r="X547" s="79"/>
      <c r="Y547" s="79"/>
      <c r="Z547" s="79"/>
      <c r="AA547" s="79"/>
      <c r="AB547" s="79"/>
      <c r="AC547" s="79"/>
      <c r="AD547" s="107"/>
      <c r="AE547" s="107"/>
      <c r="AF547" s="107"/>
      <c r="AG547" s="109"/>
      <c r="AH547" s="110"/>
      <c r="AI547" s="80"/>
      <c r="AJ547" s="80"/>
    </row>
    <row r="548" spans="1:36" s="62" customFormat="1">
      <c r="A548" s="84"/>
      <c r="B548" s="79"/>
      <c r="C548" s="79"/>
      <c r="D548" s="79"/>
      <c r="E548" s="79"/>
      <c r="F548" s="79"/>
      <c r="G548" s="79"/>
      <c r="H548" s="79"/>
      <c r="I548" s="79"/>
      <c r="J548" s="79"/>
      <c r="K548" s="79"/>
      <c r="L548" s="79"/>
      <c r="M548" s="611"/>
      <c r="N548" s="611"/>
      <c r="O548" s="611"/>
      <c r="P548" s="79"/>
      <c r="Q548" s="79"/>
      <c r="R548" s="79"/>
      <c r="S548" s="79"/>
      <c r="T548" s="79"/>
      <c r="U548" s="79"/>
      <c r="V548" s="84"/>
      <c r="W548" s="79"/>
      <c r="X548" s="79"/>
      <c r="Y548" s="79"/>
      <c r="Z548" s="79"/>
      <c r="AA548" s="79"/>
      <c r="AB548" s="79"/>
      <c r="AC548" s="79"/>
      <c r="AD548" s="107"/>
      <c r="AE548" s="107"/>
      <c r="AF548" s="107"/>
      <c r="AG548" s="109"/>
      <c r="AH548" s="110"/>
      <c r="AI548" s="80"/>
      <c r="AJ548" s="80"/>
    </row>
    <row r="549" spans="1:36" s="62" customFormat="1">
      <c r="A549" s="84"/>
      <c r="B549" s="79"/>
      <c r="C549" s="79"/>
      <c r="D549" s="79"/>
      <c r="E549" s="79"/>
      <c r="F549" s="79"/>
      <c r="G549" s="79"/>
      <c r="H549" s="79"/>
      <c r="I549" s="79"/>
      <c r="J549" s="79"/>
      <c r="K549" s="79"/>
      <c r="L549" s="79"/>
      <c r="M549" s="611"/>
      <c r="N549" s="611"/>
      <c r="O549" s="611"/>
      <c r="P549" s="79"/>
      <c r="Q549" s="79"/>
      <c r="R549" s="79"/>
      <c r="S549" s="79"/>
      <c r="T549" s="79"/>
      <c r="U549" s="79"/>
      <c r="V549" s="84"/>
      <c r="W549" s="79"/>
      <c r="X549" s="79"/>
      <c r="Y549" s="79"/>
      <c r="Z549" s="79"/>
      <c r="AA549" s="79"/>
      <c r="AB549" s="79"/>
      <c r="AC549" s="79"/>
      <c r="AD549" s="107"/>
      <c r="AE549" s="107"/>
      <c r="AF549" s="107"/>
      <c r="AG549" s="109"/>
      <c r="AH549" s="110"/>
      <c r="AI549" s="80"/>
      <c r="AJ549" s="80"/>
    </row>
    <row r="550" spans="1:36" s="62" customFormat="1">
      <c r="A550" s="84"/>
      <c r="B550" s="79"/>
      <c r="C550" s="79"/>
      <c r="D550" s="79"/>
      <c r="E550" s="79"/>
      <c r="F550" s="79"/>
      <c r="G550" s="79"/>
      <c r="H550" s="79"/>
      <c r="I550" s="79"/>
      <c r="J550" s="79"/>
      <c r="K550" s="79"/>
      <c r="L550" s="79"/>
      <c r="M550" s="611"/>
      <c r="N550" s="611"/>
      <c r="O550" s="611"/>
      <c r="P550" s="79"/>
      <c r="Q550" s="79"/>
      <c r="R550" s="79"/>
      <c r="S550" s="79"/>
      <c r="T550" s="79"/>
      <c r="U550" s="79"/>
      <c r="V550" s="84"/>
      <c r="W550" s="79"/>
      <c r="X550" s="79"/>
      <c r="Y550" s="79"/>
      <c r="Z550" s="79"/>
      <c r="AA550" s="79"/>
      <c r="AB550" s="79"/>
      <c r="AC550" s="79"/>
      <c r="AD550" s="107"/>
      <c r="AE550" s="107"/>
      <c r="AF550" s="107"/>
      <c r="AG550" s="109"/>
      <c r="AH550" s="110"/>
      <c r="AI550" s="80"/>
      <c r="AJ550" s="80"/>
    </row>
    <row r="551" spans="1:36" s="62" customFormat="1">
      <c r="A551" s="84"/>
      <c r="B551" s="79"/>
      <c r="C551" s="79"/>
      <c r="D551" s="79"/>
      <c r="E551" s="79"/>
      <c r="F551" s="79"/>
      <c r="G551" s="79"/>
      <c r="H551" s="79"/>
      <c r="I551" s="79"/>
      <c r="J551" s="79"/>
      <c r="K551" s="79"/>
      <c r="L551" s="79"/>
      <c r="M551" s="611"/>
      <c r="N551" s="611"/>
      <c r="O551" s="611"/>
      <c r="P551" s="79"/>
      <c r="Q551" s="79"/>
      <c r="R551" s="79"/>
      <c r="S551" s="79"/>
      <c r="T551" s="79"/>
      <c r="U551" s="79"/>
      <c r="V551" s="84"/>
      <c r="W551" s="79"/>
      <c r="X551" s="79"/>
      <c r="Y551" s="79"/>
      <c r="Z551" s="79"/>
      <c r="AA551" s="79"/>
      <c r="AB551" s="79"/>
      <c r="AC551" s="79"/>
      <c r="AD551" s="107"/>
      <c r="AE551" s="107"/>
      <c r="AF551" s="107"/>
      <c r="AG551" s="109"/>
      <c r="AH551" s="110"/>
      <c r="AI551" s="80"/>
      <c r="AJ551" s="80"/>
    </row>
    <row r="552" spans="1:36" s="62" customFormat="1">
      <c r="A552" s="84"/>
      <c r="B552" s="79"/>
      <c r="C552" s="79"/>
      <c r="D552" s="79"/>
      <c r="E552" s="79"/>
      <c r="F552" s="79"/>
      <c r="G552" s="79"/>
      <c r="H552" s="79"/>
      <c r="I552" s="79"/>
      <c r="J552" s="79"/>
      <c r="K552" s="79"/>
      <c r="L552" s="79"/>
      <c r="M552" s="611"/>
      <c r="N552" s="611"/>
      <c r="O552" s="611"/>
      <c r="P552" s="79"/>
      <c r="Q552" s="79"/>
      <c r="R552" s="79"/>
      <c r="S552" s="79"/>
      <c r="T552" s="79"/>
      <c r="U552" s="79"/>
      <c r="V552" s="84"/>
      <c r="W552" s="79"/>
      <c r="X552" s="79"/>
      <c r="Y552" s="79"/>
      <c r="Z552" s="79"/>
      <c r="AA552" s="79"/>
      <c r="AB552" s="79"/>
      <c r="AC552" s="79"/>
      <c r="AD552" s="107"/>
      <c r="AE552" s="107"/>
      <c r="AF552" s="107"/>
      <c r="AG552" s="109"/>
      <c r="AH552" s="110"/>
      <c r="AI552" s="80"/>
      <c r="AJ552" s="80"/>
    </row>
    <row r="553" spans="1:36" s="62" customFormat="1">
      <c r="A553" s="84"/>
      <c r="B553" s="79"/>
      <c r="C553" s="79"/>
      <c r="D553" s="79"/>
      <c r="E553" s="79"/>
      <c r="F553" s="79"/>
      <c r="G553" s="79"/>
      <c r="H553" s="79"/>
      <c r="I553" s="79"/>
      <c r="J553" s="79"/>
      <c r="K553" s="79"/>
      <c r="L553" s="79"/>
      <c r="M553" s="611"/>
      <c r="N553" s="611"/>
      <c r="O553" s="611"/>
      <c r="P553" s="79"/>
      <c r="Q553" s="79"/>
      <c r="R553" s="79"/>
      <c r="S553" s="79"/>
      <c r="T553" s="79"/>
      <c r="U553" s="79"/>
      <c r="V553" s="84"/>
      <c r="W553" s="79"/>
      <c r="X553" s="79"/>
      <c r="Y553" s="79"/>
      <c r="Z553" s="79"/>
      <c r="AA553" s="79"/>
      <c r="AB553" s="79"/>
      <c r="AC553" s="79"/>
      <c r="AD553" s="107"/>
      <c r="AE553" s="107"/>
      <c r="AF553" s="107"/>
      <c r="AG553" s="109"/>
      <c r="AH553" s="110"/>
      <c r="AI553" s="80"/>
      <c r="AJ553" s="80"/>
    </row>
    <row r="554" spans="1:36" s="62" customFormat="1">
      <c r="A554" s="84"/>
      <c r="B554" s="79"/>
      <c r="C554" s="79"/>
      <c r="D554" s="79"/>
      <c r="E554" s="79"/>
      <c r="F554" s="79"/>
      <c r="G554" s="79"/>
      <c r="H554" s="79"/>
      <c r="I554" s="79"/>
      <c r="J554" s="79"/>
      <c r="K554" s="79"/>
      <c r="L554" s="79"/>
      <c r="M554" s="611"/>
      <c r="N554" s="611"/>
      <c r="O554" s="611"/>
      <c r="P554" s="79"/>
      <c r="Q554" s="79"/>
      <c r="R554" s="79"/>
      <c r="S554" s="79"/>
      <c r="T554" s="79"/>
      <c r="U554" s="79"/>
      <c r="V554" s="84"/>
      <c r="W554" s="79"/>
      <c r="X554" s="79"/>
      <c r="Y554" s="79"/>
      <c r="Z554" s="79"/>
      <c r="AA554" s="79"/>
      <c r="AB554" s="79"/>
      <c r="AC554" s="79"/>
      <c r="AD554" s="107"/>
      <c r="AE554" s="107"/>
      <c r="AF554" s="107"/>
      <c r="AG554" s="109"/>
      <c r="AH554" s="110"/>
      <c r="AI554" s="80"/>
      <c r="AJ554" s="80"/>
    </row>
    <row r="555" spans="1:36" s="62" customFormat="1">
      <c r="A555" s="84"/>
      <c r="B555" s="79"/>
      <c r="C555" s="79"/>
      <c r="D555" s="79"/>
      <c r="E555" s="79"/>
      <c r="F555" s="79"/>
      <c r="G555" s="79"/>
      <c r="H555" s="79"/>
      <c r="I555" s="79"/>
      <c r="J555" s="79"/>
      <c r="K555" s="79"/>
      <c r="L555" s="79"/>
      <c r="M555" s="611"/>
      <c r="N555" s="611"/>
      <c r="O555" s="611"/>
      <c r="P555" s="79"/>
      <c r="Q555" s="79"/>
      <c r="R555" s="79"/>
      <c r="S555" s="79"/>
      <c r="T555" s="79"/>
      <c r="U555" s="79"/>
      <c r="V555" s="84"/>
      <c r="W555" s="79"/>
      <c r="X555" s="79"/>
      <c r="Y555" s="79"/>
      <c r="Z555" s="79"/>
      <c r="AA555" s="79"/>
      <c r="AB555" s="79"/>
      <c r="AC555" s="79"/>
      <c r="AD555" s="107"/>
      <c r="AE555" s="107"/>
      <c r="AF555" s="107"/>
      <c r="AG555" s="109"/>
      <c r="AH555" s="110"/>
      <c r="AI555" s="80"/>
      <c r="AJ555" s="80"/>
    </row>
    <row r="556" spans="1:36" s="62" customFormat="1">
      <c r="A556" s="84"/>
      <c r="B556" s="79"/>
      <c r="C556" s="79"/>
      <c r="D556" s="79"/>
      <c r="E556" s="79"/>
      <c r="F556" s="79"/>
      <c r="G556" s="79"/>
      <c r="H556" s="79"/>
      <c r="I556" s="79"/>
      <c r="J556" s="79"/>
      <c r="K556" s="79"/>
      <c r="L556" s="79"/>
      <c r="M556" s="611"/>
      <c r="N556" s="611"/>
      <c r="O556" s="611"/>
      <c r="P556" s="79"/>
      <c r="Q556" s="79"/>
      <c r="R556" s="79"/>
      <c r="S556" s="79"/>
      <c r="T556" s="79"/>
      <c r="U556" s="79"/>
      <c r="V556" s="84"/>
      <c r="W556" s="79"/>
      <c r="X556" s="79"/>
      <c r="Y556" s="79"/>
      <c r="Z556" s="79"/>
      <c r="AA556" s="79"/>
      <c r="AB556" s="79"/>
      <c r="AC556" s="79"/>
      <c r="AD556" s="107"/>
      <c r="AE556" s="107"/>
      <c r="AF556" s="107"/>
      <c r="AG556" s="109"/>
      <c r="AH556" s="110"/>
      <c r="AI556" s="80"/>
      <c r="AJ556" s="80"/>
    </row>
    <row r="557" spans="1:36" s="62" customFormat="1">
      <c r="A557" s="84"/>
      <c r="B557" s="79"/>
      <c r="C557" s="79"/>
      <c r="D557" s="79"/>
      <c r="E557" s="79"/>
      <c r="F557" s="79"/>
      <c r="G557" s="79"/>
      <c r="H557" s="79"/>
      <c r="I557" s="79"/>
      <c r="J557" s="79"/>
      <c r="K557" s="79"/>
      <c r="L557" s="79"/>
      <c r="M557" s="611"/>
      <c r="N557" s="611"/>
      <c r="O557" s="611"/>
      <c r="P557" s="79"/>
      <c r="Q557" s="79"/>
      <c r="R557" s="79"/>
      <c r="S557" s="79"/>
      <c r="T557" s="79"/>
      <c r="U557" s="79"/>
      <c r="V557" s="84"/>
      <c r="W557" s="79"/>
      <c r="X557" s="79"/>
      <c r="Y557" s="79"/>
      <c r="Z557" s="79"/>
      <c r="AA557" s="79"/>
      <c r="AB557" s="79"/>
      <c r="AC557" s="79"/>
      <c r="AD557" s="107"/>
      <c r="AE557" s="107"/>
      <c r="AF557" s="107"/>
      <c r="AG557" s="109"/>
      <c r="AH557" s="110"/>
      <c r="AI557" s="80"/>
      <c r="AJ557" s="80"/>
    </row>
    <row r="558" spans="1:36" s="62" customFormat="1">
      <c r="A558" s="84"/>
      <c r="B558" s="79"/>
      <c r="C558" s="79"/>
      <c r="D558" s="79"/>
      <c r="E558" s="79"/>
      <c r="F558" s="79"/>
      <c r="G558" s="79"/>
      <c r="H558" s="79"/>
      <c r="I558" s="79"/>
      <c r="J558" s="79"/>
      <c r="K558" s="79"/>
      <c r="L558" s="79"/>
      <c r="M558" s="611"/>
      <c r="N558" s="611"/>
      <c r="O558" s="611"/>
      <c r="P558" s="79"/>
      <c r="Q558" s="79"/>
      <c r="R558" s="79"/>
      <c r="S558" s="79"/>
      <c r="T558" s="79"/>
      <c r="U558" s="79"/>
      <c r="V558" s="84"/>
      <c r="W558" s="79"/>
      <c r="X558" s="79"/>
      <c r="Y558" s="79"/>
      <c r="Z558" s="79"/>
      <c r="AA558" s="79"/>
      <c r="AB558" s="79"/>
      <c r="AC558" s="79"/>
      <c r="AD558" s="107"/>
      <c r="AE558" s="107"/>
      <c r="AF558" s="107"/>
      <c r="AG558" s="109"/>
      <c r="AH558" s="110"/>
      <c r="AI558" s="80"/>
      <c r="AJ558" s="80"/>
    </row>
    <row r="559" spans="1:36" s="62" customFormat="1">
      <c r="A559" s="84"/>
      <c r="B559" s="79"/>
      <c r="C559" s="79"/>
      <c r="D559" s="79"/>
      <c r="E559" s="79"/>
      <c r="F559" s="79"/>
      <c r="G559" s="79"/>
      <c r="H559" s="79"/>
      <c r="I559" s="79"/>
      <c r="J559" s="79"/>
      <c r="K559" s="79"/>
      <c r="L559" s="79"/>
      <c r="M559" s="611"/>
      <c r="N559" s="611"/>
      <c r="O559" s="611"/>
      <c r="P559" s="79"/>
      <c r="Q559" s="79"/>
      <c r="R559" s="79"/>
      <c r="S559" s="79"/>
      <c r="T559" s="79"/>
      <c r="U559" s="79"/>
      <c r="V559" s="84"/>
      <c r="W559" s="79"/>
      <c r="X559" s="79"/>
      <c r="Y559" s="79"/>
      <c r="Z559" s="79"/>
      <c r="AA559" s="79"/>
      <c r="AB559" s="79"/>
      <c r="AC559" s="79"/>
      <c r="AD559" s="107"/>
      <c r="AE559" s="107"/>
      <c r="AF559" s="107"/>
      <c r="AG559" s="109"/>
      <c r="AH559" s="110"/>
      <c r="AI559" s="80"/>
      <c r="AJ559" s="80"/>
    </row>
    <row r="560" spans="1:36" s="62" customFormat="1">
      <c r="A560" s="84"/>
      <c r="B560" s="79"/>
      <c r="C560" s="79"/>
      <c r="D560" s="79"/>
      <c r="E560" s="79"/>
      <c r="F560" s="79"/>
      <c r="G560" s="79"/>
      <c r="H560" s="79"/>
      <c r="I560" s="79"/>
      <c r="J560" s="79"/>
      <c r="K560" s="79"/>
      <c r="L560" s="79"/>
      <c r="M560" s="611"/>
      <c r="N560" s="611"/>
      <c r="O560" s="611"/>
      <c r="P560" s="79"/>
      <c r="Q560" s="79"/>
      <c r="R560" s="79"/>
      <c r="S560" s="79"/>
      <c r="T560" s="79"/>
      <c r="U560" s="79"/>
      <c r="V560" s="84"/>
      <c r="W560" s="79"/>
      <c r="X560" s="79"/>
      <c r="Y560" s="79"/>
      <c r="Z560" s="79"/>
      <c r="AA560" s="79"/>
      <c r="AB560" s="79"/>
      <c r="AC560" s="79"/>
      <c r="AD560" s="107"/>
      <c r="AE560" s="107"/>
      <c r="AF560" s="107"/>
      <c r="AG560" s="109"/>
      <c r="AH560" s="110"/>
      <c r="AI560" s="80"/>
      <c r="AJ560" s="80"/>
    </row>
    <row r="561" spans="1:36" s="62" customFormat="1">
      <c r="A561" s="84"/>
      <c r="B561" s="79"/>
      <c r="C561" s="79"/>
      <c r="D561" s="79"/>
      <c r="E561" s="79"/>
      <c r="F561" s="79"/>
      <c r="G561" s="79"/>
      <c r="H561" s="79"/>
      <c r="I561" s="79"/>
      <c r="J561" s="79"/>
      <c r="K561" s="79"/>
      <c r="L561" s="79"/>
      <c r="M561" s="611"/>
      <c r="N561" s="611"/>
      <c r="O561" s="611"/>
      <c r="P561" s="79"/>
      <c r="Q561" s="79"/>
      <c r="R561" s="79"/>
      <c r="S561" s="79"/>
      <c r="T561" s="79"/>
      <c r="U561" s="79"/>
      <c r="V561" s="84"/>
      <c r="W561" s="79"/>
      <c r="X561" s="79"/>
      <c r="Y561" s="79"/>
      <c r="Z561" s="79"/>
      <c r="AA561" s="79"/>
      <c r="AB561" s="79"/>
      <c r="AC561" s="79"/>
      <c r="AD561" s="107"/>
      <c r="AE561" s="107"/>
      <c r="AF561" s="107"/>
      <c r="AG561" s="109"/>
      <c r="AH561" s="110"/>
      <c r="AI561" s="80"/>
      <c r="AJ561" s="80"/>
    </row>
    <row r="562" spans="1:36" s="62" customFormat="1">
      <c r="A562" s="84"/>
      <c r="B562" s="79"/>
      <c r="C562" s="79"/>
      <c r="D562" s="79"/>
      <c r="E562" s="79"/>
      <c r="F562" s="79"/>
      <c r="G562" s="79"/>
      <c r="H562" s="79"/>
      <c r="I562" s="79"/>
      <c r="J562" s="79"/>
      <c r="K562" s="79"/>
      <c r="L562" s="79"/>
      <c r="M562" s="611"/>
      <c r="N562" s="611"/>
      <c r="O562" s="611"/>
      <c r="P562" s="79"/>
      <c r="Q562" s="79"/>
      <c r="R562" s="79"/>
      <c r="S562" s="79"/>
      <c r="T562" s="79"/>
      <c r="U562" s="79"/>
      <c r="V562" s="84"/>
      <c r="W562" s="79"/>
      <c r="X562" s="79"/>
      <c r="Y562" s="79"/>
      <c r="Z562" s="79"/>
      <c r="AA562" s="79"/>
      <c r="AB562" s="79"/>
      <c r="AC562" s="79"/>
      <c r="AD562" s="107"/>
      <c r="AE562" s="107"/>
      <c r="AF562" s="107"/>
      <c r="AG562" s="109"/>
      <c r="AH562" s="110"/>
      <c r="AI562" s="80"/>
      <c r="AJ562" s="80"/>
    </row>
    <row r="563" spans="1:36" s="62" customFormat="1">
      <c r="A563" s="84"/>
      <c r="B563" s="79"/>
      <c r="C563" s="79"/>
      <c r="D563" s="79"/>
      <c r="E563" s="79"/>
      <c r="F563" s="79"/>
      <c r="G563" s="79"/>
      <c r="H563" s="79"/>
      <c r="I563" s="79"/>
      <c r="J563" s="79"/>
      <c r="K563" s="79"/>
      <c r="L563" s="79"/>
      <c r="M563" s="611"/>
      <c r="N563" s="611"/>
      <c r="O563" s="611"/>
      <c r="P563" s="79"/>
      <c r="Q563" s="79"/>
      <c r="R563" s="79"/>
      <c r="S563" s="79"/>
      <c r="T563" s="79"/>
      <c r="U563" s="79"/>
      <c r="V563" s="84"/>
      <c r="W563" s="79"/>
      <c r="X563" s="79"/>
      <c r="Y563" s="79"/>
      <c r="Z563" s="79"/>
      <c r="AA563" s="79"/>
      <c r="AB563" s="79"/>
      <c r="AC563" s="79"/>
      <c r="AD563" s="107"/>
      <c r="AE563" s="107"/>
      <c r="AF563" s="107"/>
      <c r="AG563" s="109"/>
      <c r="AH563" s="110"/>
      <c r="AI563" s="80"/>
      <c r="AJ563" s="80"/>
    </row>
    <row r="564" spans="1:36" s="62" customFormat="1">
      <c r="A564" s="84"/>
      <c r="B564" s="79"/>
      <c r="C564" s="79"/>
      <c r="D564" s="79"/>
      <c r="E564" s="79"/>
      <c r="F564" s="79"/>
      <c r="G564" s="79"/>
      <c r="H564" s="79"/>
      <c r="I564" s="79"/>
      <c r="J564" s="79"/>
      <c r="K564" s="79"/>
      <c r="L564" s="79"/>
      <c r="M564" s="611"/>
      <c r="N564" s="611"/>
      <c r="O564" s="611"/>
      <c r="P564" s="79"/>
      <c r="Q564" s="79"/>
      <c r="R564" s="79"/>
      <c r="S564" s="79"/>
      <c r="T564" s="79"/>
      <c r="U564" s="79"/>
      <c r="V564" s="84"/>
      <c r="W564" s="79"/>
      <c r="X564" s="79"/>
      <c r="Y564" s="79"/>
      <c r="Z564" s="79"/>
      <c r="AA564" s="79"/>
      <c r="AB564" s="79"/>
      <c r="AC564" s="79"/>
      <c r="AD564" s="107"/>
      <c r="AE564" s="107"/>
      <c r="AF564" s="107"/>
      <c r="AG564" s="109"/>
      <c r="AH564" s="110"/>
      <c r="AI564" s="80"/>
      <c r="AJ564" s="80"/>
    </row>
    <row r="565" spans="1:36" s="62" customFormat="1">
      <c r="A565" s="84"/>
      <c r="B565" s="79"/>
      <c r="C565" s="79"/>
      <c r="D565" s="79"/>
      <c r="E565" s="79"/>
      <c r="F565" s="79"/>
      <c r="G565" s="79"/>
      <c r="H565" s="79"/>
      <c r="I565" s="79"/>
      <c r="J565" s="79"/>
      <c r="K565" s="79"/>
      <c r="L565" s="79"/>
      <c r="M565" s="611"/>
      <c r="N565" s="611"/>
      <c r="O565" s="611"/>
      <c r="P565" s="79"/>
      <c r="Q565" s="79"/>
      <c r="R565" s="79"/>
      <c r="S565" s="79"/>
      <c r="T565" s="79"/>
      <c r="U565" s="79"/>
      <c r="V565" s="84"/>
      <c r="W565" s="79"/>
      <c r="X565" s="79"/>
      <c r="Y565" s="79"/>
      <c r="Z565" s="79"/>
      <c r="AA565" s="79"/>
      <c r="AB565" s="79"/>
      <c r="AC565" s="79"/>
      <c r="AD565" s="107"/>
      <c r="AE565" s="107"/>
      <c r="AF565" s="107"/>
      <c r="AG565" s="109"/>
      <c r="AH565" s="110"/>
      <c r="AI565" s="80"/>
      <c r="AJ565" s="80"/>
    </row>
    <row r="566" spans="1:36" s="62" customFormat="1">
      <c r="A566" s="84"/>
      <c r="B566" s="79"/>
      <c r="C566" s="79"/>
      <c r="D566" s="79"/>
      <c r="E566" s="79"/>
      <c r="F566" s="79"/>
      <c r="G566" s="79"/>
      <c r="H566" s="79"/>
      <c r="I566" s="79"/>
      <c r="J566" s="79"/>
      <c r="K566" s="79"/>
      <c r="L566" s="79"/>
      <c r="M566" s="611"/>
      <c r="N566" s="611"/>
      <c r="O566" s="611"/>
      <c r="P566" s="79"/>
      <c r="Q566" s="79"/>
      <c r="R566" s="79"/>
      <c r="S566" s="79"/>
      <c r="T566" s="79"/>
      <c r="U566" s="79"/>
      <c r="V566" s="84"/>
      <c r="W566" s="79"/>
      <c r="X566" s="79"/>
      <c r="Y566" s="79"/>
      <c r="Z566" s="79"/>
      <c r="AA566" s="79"/>
      <c r="AB566" s="79"/>
      <c r="AC566" s="79"/>
      <c r="AD566" s="107"/>
      <c r="AE566" s="107"/>
      <c r="AF566" s="107"/>
      <c r="AG566" s="109"/>
      <c r="AH566" s="110"/>
      <c r="AI566" s="80"/>
      <c r="AJ566" s="80"/>
    </row>
    <row r="567" spans="1:36" s="62" customFormat="1">
      <c r="A567" s="84"/>
      <c r="B567" s="79"/>
      <c r="C567" s="79"/>
      <c r="D567" s="79"/>
      <c r="E567" s="79"/>
      <c r="F567" s="79"/>
      <c r="G567" s="79"/>
      <c r="H567" s="79"/>
      <c r="I567" s="79"/>
      <c r="J567" s="79"/>
      <c r="K567" s="79"/>
      <c r="L567" s="79"/>
      <c r="M567" s="611"/>
      <c r="N567" s="611"/>
      <c r="O567" s="611"/>
      <c r="P567" s="79"/>
      <c r="Q567" s="79"/>
      <c r="R567" s="79"/>
      <c r="S567" s="79"/>
      <c r="T567" s="79"/>
      <c r="U567" s="79"/>
      <c r="V567" s="84"/>
      <c r="W567" s="79"/>
      <c r="X567" s="79"/>
      <c r="Y567" s="79"/>
      <c r="Z567" s="79"/>
      <c r="AA567" s="79"/>
      <c r="AB567" s="79"/>
      <c r="AC567" s="79"/>
      <c r="AD567" s="107"/>
      <c r="AE567" s="107"/>
      <c r="AF567" s="107"/>
      <c r="AG567" s="109"/>
      <c r="AH567" s="110"/>
      <c r="AI567" s="80"/>
      <c r="AJ567" s="80"/>
    </row>
    <row r="568" spans="1:36" s="62" customFormat="1">
      <c r="A568" s="84"/>
      <c r="B568" s="79"/>
      <c r="C568" s="79"/>
      <c r="D568" s="79"/>
      <c r="E568" s="79"/>
      <c r="F568" s="79"/>
      <c r="G568" s="79"/>
      <c r="H568" s="79"/>
      <c r="I568" s="79"/>
      <c r="J568" s="79"/>
      <c r="K568" s="79"/>
      <c r="L568" s="79"/>
      <c r="M568" s="611"/>
      <c r="N568" s="611"/>
      <c r="O568" s="611"/>
      <c r="P568" s="79"/>
      <c r="Q568" s="79"/>
      <c r="R568" s="79"/>
      <c r="S568" s="79"/>
      <c r="T568" s="79"/>
      <c r="U568" s="79"/>
      <c r="V568" s="84"/>
      <c r="W568" s="79"/>
      <c r="X568" s="79"/>
      <c r="Y568" s="79"/>
      <c r="Z568" s="79"/>
      <c r="AA568" s="79"/>
      <c r="AB568" s="79"/>
      <c r="AC568" s="79"/>
      <c r="AD568" s="107"/>
      <c r="AE568" s="107"/>
      <c r="AF568" s="107"/>
      <c r="AG568" s="109"/>
      <c r="AH568" s="110"/>
      <c r="AI568" s="80"/>
      <c r="AJ568" s="80"/>
    </row>
    <row r="569" spans="1:36" s="62" customFormat="1">
      <c r="A569" s="84"/>
      <c r="B569" s="79"/>
      <c r="C569" s="79"/>
      <c r="D569" s="79"/>
      <c r="E569" s="79"/>
      <c r="F569" s="79"/>
      <c r="G569" s="79"/>
      <c r="H569" s="79"/>
      <c r="I569" s="79"/>
      <c r="J569" s="79"/>
      <c r="K569" s="79"/>
      <c r="L569" s="79"/>
      <c r="M569" s="611"/>
      <c r="N569" s="611"/>
      <c r="O569" s="611"/>
      <c r="P569" s="79"/>
      <c r="Q569" s="79"/>
      <c r="R569" s="79"/>
      <c r="S569" s="79"/>
      <c r="T569" s="79"/>
      <c r="U569" s="79"/>
      <c r="V569" s="84"/>
      <c r="W569" s="79"/>
      <c r="X569" s="79"/>
      <c r="Y569" s="79"/>
      <c r="Z569" s="79"/>
      <c r="AA569" s="79"/>
      <c r="AB569" s="79"/>
      <c r="AC569" s="79"/>
      <c r="AD569" s="107"/>
      <c r="AE569" s="107"/>
      <c r="AF569" s="107"/>
      <c r="AG569" s="109"/>
      <c r="AH569" s="110"/>
      <c r="AI569" s="80"/>
      <c r="AJ569" s="80"/>
    </row>
    <row r="570" spans="1:36" s="62" customFormat="1">
      <c r="A570" s="84"/>
      <c r="B570" s="79"/>
      <c r="C570" s="79"/>
      <c r="D570" s="79"/>
      <c r="E570" s="79"/>
      <c r="F570" s="79"/>
      <c r="G570" s="79"/>
      <c r="H570" s="79"/>
      <c r="I570" s="79"/>
      <c r="J570" s="79"/>
      <c r="K570" s="79"/>
      <c r="L570" s="79"/>
      <c r="M570" s="611"/>
      <c r="N570" s="611"/>
      <c r="O570" s="611"/>
      <c r="P570" s="79"/>
      <c r="Q570" s="79"/>
      <c r="R570" s="79"/>
      <c r="S570" s="79"/>
      <c r="T570" s="79"/>
      <c r="U570" s="79"/>
      <c r="V570" s="84"/>
      <c r="W570" s="79"/>
      <c r="X570" s="79"/>
      <c r="Y570" s="79"/>
      <c r="Z570" s="79"/>
      <c r="AA570" s="79"/>
      <c r="AB570" s="79"/>
      <c r="AC570" s="79"/>
      <c r="AD570" s="107"/>
      <c r="AE570" s="107"/>
      <c r="AF570" s="107"/>
      <c r="AG570" s="109"/>
      <c r="AH570" s="110"/>
      <c r="AI570" s="80"/>
      <c r="AJ570" s="80"/>
    </row>
    <row r="571" spans="1:36" s="62" customFormat="1">
      <c r="A571" s="84"/>
      <c r="B571" s="79"/>
      <c r="C571" s="79"/>
      <c r="D571" s="79"/>
      <c r="E571" s="79"/>
      <c r="F571" s="79"/>
      <c r="G571" s="79"/>
      <c r="H571" s="79"/>
      <c r="I571" s="79"/>
      <c r="J571" s="79"/>
      <c r="K571" s="79"/>
      <c r="L571" s="79"/>
      <c r="M571" s="611"/>
      <c r="N571" s="611"/>
      <c r="O571" s="611"/>
      <c r="P571" s="79"/>
      <c r="Q571" s="79"/>
      <c r="R571" s="79"/>
      <c r="S571" s="79"/>
      <c r="T571" s="79"/>
      <c r="U571" s="79"/>
      <c r="V571" s="84"/>
      <c r="W571" s="79"/>
      <c r="X571" s="79"/>
      <c r="Y571" s="79"/>
      <c r="Z571" s="79"/>
      <c r="AA571" s="79"/>
      <c r="AB571" s="79"/>
      <c r="AC571" s="79"/>
      <c r="AD571" s="107"/>
      <c r="AE571" s="107"/>
      <c r="AF571" s="107"/>
      <c r="AG571" s="109"/>
      <c r="AH571" s="110"/>
      <c r="AI571" s="80"/>
      <c r="AJ571" s="80"/>
    </row>
    <row r="572" spans="1:36" s="62" customFormat="1">
      <c r="A572" s="84"/>
      <c r="B572" s="79"/>
      <c r="C572" s="79"/>
      <c r="D572" s="79"/>
      <c r="E572" s="79"/>
      <c r="F572" s="79"/>
      <c r="G572" s="79"/>
      <c r="H572" s="79"/>
      <c r="I572" s="79"/>
      <c r="J572" s="79"/>
      <c r="K572" s="79"/>
      <c r="L572" s="79"/>
      <c r="M572" s="611"/>
      <c r="N572" s="611"/>
      <c r="O572" s="611"/>
      <c r="P572" s="79"/>
      <c r="Q572" s="79"/>
      <c r="R572" s="79"/>
      <c r="S572" s="79"/>
      <c r="T572" s="79"/>
      <c r="U572" s="79"/>
      <c r="V572" s="84"/>
      <c r="W572" s="79"/>
      <c r="X572" s="79"/>
      <c r="Y572" s="79"/>
      <c r="Z572" s="79"/>
      <c r="AA572" s="79"/>
      <c r="AB572" s="79"/>
      <c r="AC572" s="79"/>
      <c r="AD572" s="107"/>
      <c r="AE572" s="107"/>
      <c r="AF572" s="107"/>
      <c r="AG572" s="109"/>
      <c r="AH572" s="110"/>
      <c r="AI572" s="80"/>
      <c r="AJ572" s="80"/>
    </row>
    <row r="573" spans="1:36" s="62" customFormat="1">
      <c r="A573" s="84"/>
      <c r="B573" s="79"/>
      <c r="C573" s="79"/>
      <c r="D573" s="79"/>
      <c r="E573" s="79"/>
      <c r="F573" s="79"/>
      <c r="G573" s="79"/>
      <c r="H573" s="79"/>
      <c r="I573" s="79"/>
      <c r="J573" s="79"/>
      <c r="K573" s="79"/>
      <c r="L573" s="79"/>
      <c r="M573" s="611"/>
      <c r="N573" s="611"/>
      <c r="O573" s="611"/>
      <c r="P573" s="79"/>
      <c r="Q573" s="79"/>
      <c r="R573" s="79"/>
      <c r="S573" s="79"/>
      <c r="T573" s="79"/>
      <c r="U573" s="79"/>
      <c r="V573" s="84"/>
      <c r="W573" s="79"/>
      <c r="X573" s="79"/>
      <c r="Y573" s="79"/>
      <c r="Z573" s="79"/>
      <c r="AA573" s="79"/>
      <c r="AB573" s="79"/>
      <c r="AC573" s="79"/>
      <c r="AD573" s="107"/>
      <c r="AE573" s="107"/>
      <c r="AF573" s="107"/>
      <c r="AG573" s="109"/>
      <c r="AH573" s="110"/>
      <c r="AI573" s="80"/>
      <c r="AJ573" s="80"/>
    </row>
    <row r="574" spans="1:36" s="62" customFormat="1">
      <c r="A574" s="84"/>
      <c r="B574" s="79"/>
      <c r="C574" s="79"/>
      <c r="D574" s="79"/>
      <c r="E574" s="79"/>
      <c r="F574" s="79"/>
      <c r="G574" s="79"/>
      <c r="H574" s="79"/>
      <c r="I574" s="79"/>
      <c r="J574" s="79"/>
      <c r="K574" s="79"/>
      <c r="L574" s="79"/>
      <c r="M574" s="611"/>
      <c r="N574" s="611"/>
      <c r="O574" s="611"/>
      <c r="P574" s="79"/>
      <c r="Q574" s="79"/>
      <c r="R574" s="79"/>
      <c r="S574" s="79"/>
      <c r="T574" s="79"/>
      <c r="U574" s="79"/>
      <c r="V574" s="84"/>
      <c r="W574" s="79"/>
      <c r="X574" s="79"/>
      <c r="Y574" s="79"/>
      <c r="Z574" s="79"/>
      <c r="AA574" s="79"/>
      <c r="AB574" s="79"/>
      <c r="AC574" s="79"/>
      <c r="AD574" s="107"/>
      <c r="AE574" s="107"/>
      <c r="AF574" s="107"/>
      <c r="AG574" s="109"/>
      <c r="AH574" s="110"/>
      <c r="AI574" s="80"/>
      <c r="AJ574" s="80"/>
    </row>
    <row r="575" spans="1:36" s="62" customFormat="1">
      <c r="A575" s="84"/>
      <c r="B575" s="79"/>
      <c r="C575" s="79"/>
      <c r="D575" s="79"/>
      <c r="E575" s="79"/>
      <c r="F575" s="79"/>
      <c r="G575" s="79"/>
      <c r="H575" s="79"/>
      <c r="I575" s="79"/>
      <c r="J575" s="79"/>
      <c r="K575" s="79"/>
      <c r="L575" s="79"/>
      <c r="M575" s="611"/>
      <c r="N575" s="611"/>
      <c r="O575" s="611"/>
      <c r="P575" s="79"/>
      <c r="Q575" s="79"/>
      <c r="R575" s="79"/>
      <c r="S575" s="79"/>
      <c r="T575" s="79"/>
      <c r="U575" s="79"/>
      <c r="V575" s="84"/>
      <c r="W575" s="79"/>
      <c r="X575" s="79"/>
      <c r="Y575" s="79"/>
      <c r="Z575" s="79"/>
      <c r="AA575" s="79"/>
      <c r="AB575" s="79"/>
      <c r="AC575" s="79"/>
      <c r="AD575" s="107"/>
      <c r="AE575" s="107"/>
      <c r="AF575" s="107"/>
      <c r="AG575" s="109"/>
      <c r="AH575" s="110"/>
      <c r="AI575" s="80"/>
      <c r="AJ575" s="80"/>
    </row>
    <row r="576" spans="1:36" s="62" customFormat="1">
      <c r="A576" s="84"/>
      <c r="B576" s="79"/>
      <c r="C576" s="79"/>
      <c r="D576" s="79"/>
      <c r="E576" s="79"/>
      <c r="F576" s="79"/>
      <c r="G576" s="79"/>
      <c r="H576" s="79"/>
      <c r="I576" s="79"/>
      <c r="J576" s="79"/>
      <c r="K576" s="79"/>
      <c r="L576" s="79"/>
      <c r="M576" s="611"/>
      <c r="N576" s="611"/>
      <c r="O576" s="611"/>
      <c r="P576" s="79"/>
      <c r="Q576" s="79"/>
      <c r="R576" s="79"/>
      <c r="S576" s="79"/>
      <c r="T576" s="79"/>
      <c r="U576" s="79"/>
      <c r="V576" s="84"/>
      <c r="W576" s="79"/>
      <c r="X576" s="79"/>
      <c r="Y576" s="79"/>
      <c r="Z576" s="79"/>
      <c r="AA576" s="79"/>
      <c r="AB576" s="79"/>
      <c r="AC576" s="79"/>
      <c r="AD576" s="107"/>
      <c r="AE576" s="107"/>
      <c r="AF576" s="107"/>
      <c r="AG576" s="109"/>
      <c r="AH576" s="110"/>
      <c r="AI576" s="80"/>
      <c r="AJ576" s="80"/>
    </row>
    <row r="577" spans="1:36" s="62" customFormat="1">
      <c r="A577" s="84"/>
      <c r="B577" s="79"/>
      <c r="C577" s="79"/>
      <c r="D577" s="79"/>
      <c r="E577" s="79"/>
      <c r="F577" s="79"/>
      <c r="G577" s="79"/>
      <c r="H577" s="79"/>
      <c r="I577" s="79"/>
      <c r="J577" s="79"/>
      <c r="K577" s="79"/>
      <c r="L577" s="79"/>
      <c r="M577" s="611"/>
      <c r="N577" s="611"/>
      <c r="O577" s="611"/>
      <c r="P577" s="79"/>
      <c r="Q577" s="79"/>
      <c r="R577" s="79"/>
      <c r="S577" s="79"/>
      <c r="T577" s="79"/>
      <c r="U577" s="79"/>
      <c r="V577" s="84"/>
      <c r="W577" s="79"/>
      <c r="X577" s="79"/>
      <c r="Y577" s="79"/>
      <c r="Z577" s="79"/>
      <c r="AA577" s="79"/>
      <c r="AB577" s="79"/>
      <c r="AC577" s="79"/>
      <c r="AD577" s="107"/>
      <c r="AE577" s="107"/>
      <c r="AF577" s="107"/>
      <c r="AG577" s="109"/>
      <c r="AH577" s="110"/>
      <c r="AI577" s="80"/>
      <c r="AJ577" s="80"/>
    </row>
    <row r="578" spans="1:36" s="62" customFormat="1">
      <c r="A578" s="84"/>
      <c r="B578" s="79"/>
      <c r="C578" s="79"/>
      <c r="D578" s="79"/>
      <c r="E578" s="79"/>
      <c r="F578" s="79"/>
      <c r="G578" s="79"/>
      <c r="H578" s="79"/>
      <c r="I578" s="79"/>
      <c r="J578" s="79"/>
      <c r="K578" s="79"/>
      <c r="L578" s="79"/>
      <c r="M578" s="611"/>
      <c r="N578" s="611"/>
      <c r="O578" s="611"/>
      <c r="P578" s="79"/>
      <c r="Q578" s="79"/>
      <c r="R578" s="79"/>
      <c r="S578" s="79"/>
      <c r="T578" s="79"/>
      <c r="U578" s="79"/>
      <c r="V578" s="84"/>
      <c r="W578" s="79"/>
      <c r="X578" s="79"/>
      <c r="Y578" s="79"/>
      <c r="Z578" s="79"/>
      <c r="AA578" s="79"/>
      <c r="AB578" s="79"/>
      <c r="AC578" s="79"/>
      <c r="AD578" s="107"/>
      <c r="AE578" s="107"/>
      <c r="AF578" s="107"/>
      <c r="AG578" s="109"/>
      <c r="AH578" s="110"/>
      <c r="AI578" s="80"/>
      <c r="AJ578" s="80"/>
    </row>
    <row r="579" spans="1:36" s="62" customFormat="1">
      <c r="A579" s="84"/>
      <c r="B579" s="79"/>
      <c r="C579" s="79"/>
      <c r="D579" s="79"/>
      <c r="E579" s="79"/>
      <c r="F579" s="79"/>
      <c r="G579" s="79"/>
      <c r="H579" s="79"/>
      <c r="I579" s="79"/>
      <c r="J579" s="79"/>
      <c r="K579" s="79"/>
      <c r="L579" s="79"/>
      <c r="M579" s="611"/>
      <c r="N579" s="611"/>
      <c r="O579" s="611"/>
      <c r="P579" s="79"/>
      <c r="Q579" s="79"/>
      <c r="R579" s="79"/>
      <c r="S579" s="79"/>
      <c r="T579" s="79"/>
      <c r="U579" s="79"/>
      <c r="V579" s="84"/>
      <c r="W579" s="79"/>
      <c r="X579" s="79"/>
      <c r="Y579" s="79"/>
      <c r="Z579" s="79"/>
      <c r="AA579" s="79"/>
      <c r="AB579" s="79"/>
      <c r="AC579" s="79"/>
      <c r="AD579" s="107"/>
      <c r="AE579" s="107"/>
      <c r="AF579" s="107"/>
      <c r="AG579" s="109"/>
      <c r="AH579" s="110"/>
      <c r="AI579" s="80"/>
      <c r="AJ579" s="80"/>
    </row>
    <row r="580" spans="1:36" s="62" customFormat="1">
      <c r="A580" s="84"/>
      <c r="B580" s="79"/>
      <c r="C580" s="79"/>
      <c r="D580" s="79"/>
      <c r="E580" s="79"/>
      <c r="F580" s="79"/>
      <c r="G580" s="79"/>
      <c r="H580" s="79"/>
      <c r="I580" s="79"/>
      <c r="J580" s="79"/>
      <c r="K580" s="79"/>
      <c r="L580" s="79"/>
      <c r="M580" s="611"/>
      <c r="N580" s="611"/>
      <c r="O580" s="611"/>
      <c r="P580" s="79"/>
      <c r="Q580" s="79"/>
      <c r="R580" s="79"/>
      <c r="S580" s="79"/>
      <c r="T580" s="79"/>
      <c r="U580" s="79"/>
      <c r="V580" s="84"/>
      <c r="W580" s="79"/>
      <c r="X580" s="79"/>
      <c r="Y580" s="79"/>
      <c r="Z580" s="79"/>
      <c r="AA580" s="79"/>
      <c r="AB580" s="79"/>
      <c r="AC580" s="79"/>
      <c r="AD580" s="107"/>
      <c r="AE580" s="107"/>
      <c r="AF580" s="107"/>
      <c r="AG580" s="109"/>
      <c r="AH580" s="110"/>
      <c r="AI580" s="80"/>
      <c r="AJ580" s="80"/>
    </row>
    <row r="581" spans="1:36" s="62" customFormat="1">
      <c r="A581" s="84"/>
      <c r="B581" s="79"/>
      <c r="C581" s="79"/>
      <c r="D581" s="79"/>
      <c r="E581" s="79"/>
      <c r="F581" s="79"/>
      <c r="G581" s="79"/>
      <c r="H581" s="79"/>
      <c r="I581" s="79"/>
      <c r="J581" s="79"/>
      <c r="K581" s="79"/>
      <c r="L581" s="79"/>
      <c r="M581" s="611"/>
      <c r="N581" s="611"/>
      <c r="O581" s="611"/>
      <c r="P581" s="79"/>
      <c r="Q581" s="79"/>
      <c r="R581" s="79"/>
      <c r="S581" s="79"/>
      <c r="T581" s="79"/>
      <c r="U581" s="79"/>
      <c r="V581" s="84"/>
      <c r="W581" s="79"/>
      <c r="X581" s="79"/>
      <c r="Y581" s="79"/>
      <c r="Z581" s="79"/>
      <c r="AA581" s="79"/>
      <c r="AB581" s="79"/>
      <c r="AC581" s="79"/>
      <c r="AD581" s="107"/>
      <c r="AE581" s="107"/>
      <c r="AF581" s="107"/>
      <c r="AG581" s="109"/>
      <c r="AH581" s="110"/>
      <c r="AI581" s="80"/>
      <c r="AJ581" s="80"/>
    </row>
    <row r="582" spans="1:36" s="62" customFormat="1">
      <c r="A582" s="84"/>
      <c r="B582" s="79"/>
      <c r="C582" s="79"/>
      <c r="D582" s="79"/>
      <c r="E582" s="79"/>
      <c r="F582" s="79"/>
      <c r="G582" s="79"/>
      <c r="H582" s="79"/>
      <c r="I582" s="79"/>
      <c r="J582" s="79"/>
      <c r="K582" s="79"/>
      <c r="L582" s="79"/>
      <c r="M582" s="611"/>
      <c r="N582" s="611"/>
      <c r="O582" s="611"/>
      <c r="P582" s="79"/>
      <c r="Q582" s="79"/>
      <c r="R582" s="79"/>
      <c r="S582" s="79"/>
      <c r="T582" s="79"/>
      <c r="U582" s="79"/>
      <c r="V582" s="84"/>
      <c r="W582" s="79"/>
      <c r="X582" s="79"/>
      <c r="Y582" s="79"/>
      <c r="Z582" s="79"/>
      <c r="AA582" s="79"/>
      <c r="AB582" s="79"/>
      <c r="AC582" s="79"/>
      <c r="AD582" s="107"/>
      <c r="AE582" s="107"/>
      <c r="AF582" s="107"/>
      <c r="AG582" s="109"/>
      <c r="AH582" s="110"/>
      <c r="AI582" s="80"/>
      <c r="AJ582" s="80"/>
    </row>
    <row r="583" spans="1:36" s="62" customFormat="1">
      <c r="A583" s="84"/>
      <c r="B583" s="79"/>
      <c r="C583" s="79"/>
      <c r="D583" s="79"/>
      <c r="E583" s="79"/>
      <c r="F583" s="79"/>
      <c r="G583" s="79"/>
      <c r="H583" s="79"/>
      <c r="I583" s="79"/>
      <c r="J583" s="79"/>
      <c r="K583" s="79"/>
      <c r="L583" s="79"/>
      <c r="M583" s="611"/>
      <c r="N583" s="611"/>
      <c r="O583" s="611"/>
      <c r="P583" s="79"/>
      <c r="Q583" s="79"/>
      <c r="R583" s="79"/>
      <c r="S583" s="79"/>
      <c r="T583" s="79"/>
      <c r="U583" s="79"/>
      <c r="V583" s="84"/>
      <c r="W583" s="79"/>
      <c r="X583" s="79"/>
      <c r="Y583" s="79"/>
      <c r="Z583" s="79"/>
      <c r="AA583" s="79"/>
      <c r="AB583" s="79"/>
      <c r="AC583" s="79"/>
      <c r="AD583" s="107"/>
      <c r="AE583" s="107"/>
      <c r="AF583" s="107"/>
      <c r="AG583" s="109"/>
      <c r="AH583" s="110"/>
      <c r="AI583" s="80"/>
      <c r="AJ583" s="80"/>
    </row>
    <row r="584" spans="1:36" s="62" customFormat="1">
      <c r="A584" s="84"/>
      <c r="B584" s="79"/>
      <c r="C584" s="79"/>
      <c r="D584" s="79"/>
      <c r="E584" s="79"/>
      <c r="F584" s="79"/>
      <c r="G584" s="79"/>
      <c r="H584" s="79"/>
      <c r="I584" s="79"/>
      <c r="J584" s="79"/>
      <c r="K584" s="79"/>
      <c r="L584" s="79"/>
      <c r="M584" s="611"/>
      <c r="N584" s="611"/>
      <c r="O584" s="611"/>
      <c r="P584" s="79"/>
      <c r="Q584" s="79"/>
      <c r="R584" s="79"/>
      <c r="S584" s="79"/>
      <c r="T584" s="79"/>
      <c r="U584" s="79"/>
      <c r="V584" s="84"/>
      <c r="W584" s="79"/>
      <c r="X584" s="79"/>
      <c r="Y584" s="79"/>
      <c r="Z584" s="79"/>
      <c r="AA584" s="79"/>
      <c r="AB584" s="79"/>
      <c r="AC584" s="79"/>
      <c r="AD584" s="107"/>
      <c r="AE584" s="107"/>
      <c r="AF584" s="107"/>
      <c r="AG584" s="109"/>
      <c r="AH584" s="110"/>
      <c r="AI584" s="80"/>
      <c r="AJ584" s="80"/>
    </row>
    <row r="585" spans="1:36" s="62" customFormat="1">
      <c r="A585" s="84"/>
      <c r="B585" s="79"/>
      <c r="C585" s="79"/>
      <c r="D585" s="79"/>
      <c r="E585" s="79"/>
      <c r="F585" s="79"/>
      <c r="G585" s="79"/>
      <c r="H585" s="79"/>
      <c r="I585" s="79"/>
      <c r="J585" s="79"/>
      <c r="K585" s="79"/>
      <c r="L585" s="79"/>
      <c r="M585" s="611"/>
      <c r="N585" s="611"/>
      <c r="O585" s="611"/>
      <c r="P585" s="79"/>
      <c r="Q585" s="79"/>
      <c r="R585" s="79"/>
      <c r="S585" s="79"/>
      <c r="T585" s="79"/>
      <c r="U585" s="79"/>
      <c r="V585" s="84"/>
      <c r="W585" s="79"/>
      <c r="X585" s="79"/>
      <c r="Y585" s="79"/>
      <c r="Z585" s="79"/>
      <c r="AA585" s="79"/>
      <c r="AB585" s="79"/>
      <c r="AC585" s="79"/>
      <c r="AD585" s="107"/>
      <c r="AE585" s="107"/>
      <c r="AF585" s="107"/>
      <c r="AG585" s="109"/>
      <c r="AH585" s="110"/>
      <c r="AI585" s="80"/>
      <c r="AJ585" s="80"/>
    </row>
    <row r="586" spans="1:36" s="62" customFormat="1">
      <c r="A586" s="84"/>
      <c r="B586" s="79"/>
      <c r="C586" s="79"/>
      <c r="D586" s="79"/>
      <c r="E586" s="79"/>
      <c r="F586" s="79"/>
      <c r="G586" s="79"/>
      <c r="H586" s="79"/>
      <c r="I586" s="79"/>
      <c r="J586" s="79"/>
      <c r="K586" s="79"/>
      <c r="L586" s="79"/>
      <c r="M586" s="611"/>
      <c r="N586" s="611"/>
      <c r="O586" s="611"/>
      <c r="P586" s="79"/>
      <c r="Q586" s="79"/>
      <c r="R586" s="79"/>
      <c r="S586" s="79"/>
      <c r="T586" s="79"/>
      <c r="U586" s="79"/>
      <c r="V586" s="84"/>
      <c r="W586" s="79"/>
      <c r="X586" s="79"/>
      <c r="Y586" s="79"/>
      <c r="Z586" s="79"/>
      <c r="AA586" s="79"/>
      <c r="AB586" s="79"/>
      <c r="AC586" s="79"/>
      <c r="AD586" s="107"/>
      <c r="AE586" s="107"/>
      <c r="AF586" s="107"/>
      <c r="AG586" s="109"/>
      <c r="AH586" s="110"/>
      <c r="AI586" s="80"/>
      <c r="AJ586" s="80"/>
    </row>
    <row r="587" spans="1:36" s="62" customFormat="1">
      <c r="A587" s="84"/>
      <c r="B587" s="79"/>
      <c r="C587" s="79"/>
      <c r="D587" s="79"/>
      <c r="E587" s="79"/>
      <c r="F587" s="79"/>
      <c r="G587" s="79"/>
      <c r="H587" s="79"/>
      <c r="I587" s="79"/>
      <c r="J587" s="79"/>
      <c r="K587" s="79"/>
      <c r="L587" s="79"/>
      <c r="M587" s="611"/>
      <c r="N587" s="611"/>
      <c r="O587" s="611"/>
      <c r="P587" s="79"/>
      <c r="Q587" s="79"/>
      <c r="R587" s="79"/>
      <c r="S587" s="79"/>
      <c r="T587" s="79"/>
      <c r="U587" s="79"/>
      <c r="V587" s="84"/>
      <c r="W587" s="79"/>
      <c r="X587" s="79"/>
      <c r="Y587" s="79"/>
      <c r="Z587" s="79"/>
      <c r="AA587" s="79"/>
      <c r="AB587" s="79"/>
      <c r="AC587" s="79"/>
      <c r="AD587" s="107"/>
      <c r="AE587" s="107"/>
      <c r="AF587" s="107"/>
      <c r="AG587" s="109"/>
      <c r="AH587" s="110"/>
      <c r="AI587" s="80"/>
      <c r="AJ587" s="80"/>
    </row>
    <row r="588" spans="1:36" s="62" customFormat="1">
      <c r="A588" s="84"/>
      <c r="B588" s="79"/>
      <c r="C588" s="79"/>
      <c r="D588" s="79"/>
      <c r="E588" s="79"/>
      <c r="F588" s="79"/>
      <c r="G588" s="79"/>
      <c r="H588" s="79"/>
      <c r="I588" s="79"/>
      <c r="J588" s="79"/>
      <c r="K588" s="79"/>
      <c r="L588" s="79"/>
      <c r="M588" s="611"/>
      <c r="N588" s="611"/>
      <c r="O588" s="611"/>
      <c r="P588" s="79"/>
      <c r="Q588" s="79"/>
      <c r="R588" s="79"/>
      <c r="S588" s="79"/>
      <c r="T588" s="79"/>
      <c r="U588" s="79"/>
      <c r="V588" s="84"/>
      <c r="W588" s="79"/>
      <c r="X588" s="79"/>
      <c r="Y588" s="79"/>
      <c r="Z588" s="79"/>
      <c r="AA588" s="79"/>
      <c r="AB588" s="79"/>
      <c r="AC588" s="79"/>
      <c r="AD588" s="107"/>
      <c r="AE588" s="107"/>
      <c r="AF588" s="107"/>
      <c r="AG588" s="109"/>
      <c r="AH588" s="110"/>
      <c r="AI588" s="80"/>
      <c r="AJ588" s="80"/>
    </row>
    <row r="589" spans="1:36" s="62" customFormat="1">
      <c r="A589" s="84"/>
      <c r="B589" s="79"/>
      <c r="C589" s="79"/>
      <c r="D589" s="79"/>
      <c r="E589" s="79"/>
      <c r="F589" s="79"/>
      <c r="G589" s="79"/>
      <c r="H589" s="79"/>
      <c r="I589" s="79"/>
      <c r="J589" s="79"/>
      <c r="K589" s="79"/>
      <c r="L589" s="79"/>
      <c r="M589" s="611"/>
      <c r="N589" s="611"/>
      <c r="O589" s="611"/>
      <c r="P589" s="79"/>
      <c r="Q589" s="79"/>
      <c r="R589" s="79"/>
      <c r="S589" s="79"/>
      <c r="T589" s="79"/>
      <c r="U589" s="79"/>
      <c r="V589" s="84"/>
      <c r="W589" s="79"/>
      <c r="X589" s="79"/>
      <c r="Y589" s="79"/>
      <c r="Z589" s="79"/>
      <c r="AA589" s="79"/>
      <c r="AB589" s="79"/>
      <c r="AC589" s="79"/>
      <c r="AD589" s="107"/>
      <c r="AE589" s="107"/>
      <c r="AF589" s="107"/>
      <c r="AG589" s="109"/>
      <c r="AH589" s="110"/>
      <c r="AI589" s="80"/>
      <c r="AJ589" s="80"/>
    </row>
    <row r="590" spans="1:36" s="62" customFormat="1">
      <c r="A590" s="84"/>
      <c r="B590" s="79"/>
      <c r="C590" s="79"/>
      <c r="D590" s="79"/>
      <c r="E590" s="79"/>
      <c r="F590" s="79"/>
      <c r="G590" s="79"/>
      <c r="H590" s="79"/>
      <c r="I590" s="79"/>
      <c r="J590" s="79"/>
      <c r="K590" s="79"/>
      <c r="L590" s="79"/>
      <c r="M590" s="611"/>
      <c r="N590" s="611"/>
      <c r="O590" s="611"/>
      <c r="P590" s="79"/>
      <c r="Q590" s="79"/>
      <c r="R590" s="79"/>
      <c r="S590" s="79"/>
      <c r="T590" s="79"/>
      <c r="U590" s="79"/>
      <c r="V590" s="84"/>
      <c r="W590" s="79"/>
      <c r="X590" s="79"/>
      <c r="Y590" s="79"/>
      <c r="Z590" s="79"/>
      <c r="AA590" s="79"/>
      <c r="AB590" s="79"/>
      <c r="AC590" s="79"/>
      <c r="AD590" s="107"/>
      <c r="AE590" s="107"/>
      <c r="AF590" s="107"/>
      <c r="AG590" s="109"/>
      <c r="AH590" s="110"/>
      <c r="AI590" s="80"/>
      <c r="AJ590" s="80"/>
    </row>
    <row r="591" spans="1:36" s="62" customFormat="1">
      <c r="A591" s="84"/>
      <c r="B591" s="79"/>
      <c r="C591" s="79"/>
      <c r="D591" s="79"/>
      <c r="E591" s="79"/>
      <c r="F591" s="79"/>
      <c r="G591" s="79"/>
      <c r="H591" s="79"/>
      <c r="I591" s="79"/>
      <c r="J591" s="79"/>
      <c r="K591" s="79"/>
      <c r="L591" s="79"/>
      <c r="M591" s="611"/>
      <c r="N591" s="611"/>
      <c r="O591" s="611"/>
      <c r="P591" s="79"/>
      <c r="Q591" s="79"/>
      <c r="R591" s="79"/>
      <c r="S591" s="79"/>
      <c r="T591" s="79"/>
      <c r="U591" s="79"/>
      <c r="V591" s="84"/>
      <c r="W591" s="79"/>
      <c r="X591" s="79"/>
      <c r="Y591" s="79"/>
      <c r="Z591" s="79"/>
      <c r="AA591" s="79"/>
      <c r="AB591" s="79"/>
      <c r="AC591" s="79"/>
      <c r="AD591" s="107"/>
      <c r="AE591" s="107"/>
      <c r="AF591" s="107"/>
      <c r="AG591" s="109"/>
      <c r="AH591" s="110"/>
      <c r="AI591" s="80"/>
      <c r="AJ591" s="80"/>
    </row>
    <row r="592" spans="1:36" s="62" customFormat="1">
      <c r="A592" s="84"/>
      <c r="B592" s="79"/>
      <c r="C592" s="79"/>
      <c r="D592" s="79"/>
      <c r="E592" s="79"/>
      <c r="F592" s="79"/>
      <c r="G592" s="79"/>
      <c r="H592" s="79"/>
      <c r="I592" s="79"/>
      <c r="J592" s="79"/>
      <c r="K592" s="79"/>
      <c r="L592" s="79"/>
      <c r="M592" s="611"/>
      <c r="N592" s="611"/>
      <c r="O592" s="611"/>
      <c r="P592" s="79"/>
      <c r="Q592" s="79"/>
      <c r="R592" s="79"/>
      <c r="S592" s="79"/>
      <c r="T592" s="79"/>
      <c r="U592" s="79"/>
      <c r="V592" s="84"/>
      <c r="W592" s="79"/>
      <c r="X592" s="79"/>
      <c r="Y592" s="79"/>
      <c r="Z592" s="79"/>
      <c r="AA592" s="79"/>
      <c r="AB592" s="79"/>
      <c r="AC592" s="79"/>
      <c r="AD592" s="107"/>
      <c r="AE592" s="107"/>
      <c r="AF592" s="107"/>
      <c r="AG592" s="109"/>
      <c r="AH592" s="110"/>
      <c r="AI592" s="80"/>
      <c r="AJ592" s="80"/>
    </row>
    <row r="593" spans="1:36" s="62" customFormat="1">
      <c r="A593" s="84"/>
      <c r="B593" s="79"/>
      <c r="C593" s="79"/>
      <c r="D593" s="79"/>
      <c r="E593" s="79"/>
      <c r="F593" s="79"/>
      <c r="G593" s="79"/>
      <c r="H593" s="79"/>
      <c r="I593" s="79"/>
      <c r="J593" s="79"/>
      <c r="K593" s="79"/>
      <c r="L593" s="79"/>
      <c r="M593" s="611"/>
      <c r="N593" s="611"/>
      <c r="O593" s="611"/>
      <c r="P593" s="79"/>
      <c r="Q593" s="79"/>
      <c r="R593" s="79"/>
      <c r="S593" s="79"/>
      <c r="T593" s="79"/>
      <c r="U593" s="79"/>
      <c r="V593" s="84"/>
      <c r="W593" s="79"/>
      <c r="X593" s="79"/>
      <c r="Y593" s="79"/>
      <c r="Z593" s="79"/>
      <c r="AA593" s="79"/>
      <c r="AB593" s="79"/>
      <c r="AC593" s="79"/>
      <c r="AD593" s="107"/>
      <c r="AE593" s="107"/>
      <c r="AF593" s="107"/>
      <c r="AG593" s="109"/>
      <c r="AH593" s="110"/>
      <c r="AI593" s="80"/>
      <c r="AJ593" s="80"/>
    </row>
    <row r="594" spans="1:36" s="62" customFormat="1">
      <c r="A594" s="84"/>
      <c r="B594" s="79"/>
      <c r="C594" s="79"/>
      <c r="D594" s="79"/>
      <c r="E594" s="79"/>
      <c r="F594" s="79"/>
      <c r="G594" s="79"/>
      <c r="H594" s="79"/>
      <c r="I594" s="79"/>
      <c r="J594" s="79"/>
      <c r="K594" s="79"/>
      <c r="L594" s="79"/>
      <c r="M594" s="611"/>
      <c r="N594" s="611"/>
      <c r="O594" s="611"/>
      <c r="P594" s="79"/>
      <c r="Q594" s="79"/>
      <c r="R594" s="79"/>
      <c r="S594" s="79"/>
      <c r="T594" s="79"/>
      <c r="U594" s="79"/>
      <c r="V594" s="84"/>
      <c r="W594" s="79"/>
      <c r="X594" s="79"/>
      <c r="Y594" s="79"/>
      <c r="Z594" s="79"/>
      <c r="AA594" s="79"/>
      <c r="AB594" s="79"/>
      <c r="AC594" s="79"/>
      <c r="AD594" s="107"/>
      <c r="AE594" s="107"/>
      <c r="AF594" s="107"/>
      <c r="AG594" s="109"/>
      <c r="AH594" s="110"/>
      <c r="AI594" s="80"/>
      <c r="AJ594" s="80"/>
    </row>
    <row r="595" spans="1:36" s="62" customFormat="1">
      <c r="A595" s="84"/>
      <c r="B595" s="79"/>
      <c r="C595" s="79"/>
      <c r="D595" s="79"/>
      <c r="E595" s="79"/>
      <c r="F595" s="79"/>
      <c r="G595" s="79"/>
      <c r="H595" s="79"/>
      <c r="I595" s="79"/>
      <c r="J595" s="79"/>
      <c r="K595" s="79"/>
      <c r="L595" s="79"/>
      <c r="M595" s="611"/>
      <c r="N595" s="611"/>
      <c r="O595" s="611"/>
      <c r="P595" s="79"/>
      <c r="Q595" s="79"/>
      <c r="R595" s="79"/>
      <c r="S595" s="79"/>
      <c r="T595" s="79"/>
      <c r="U595" s="79"/>
      <c r="V595" s="84"/>
      <c r="W595" s="79"/>
      <c r="X595" s="79"/>
      <c r="Y595" s="79"/>
      <c r="Z595" s="79"/>
      <c r="AA595" s="79"/>
      <c r="AB595" s="79"/>
      <c r="AC595" s="79"/>
      <c r="AD595" s="107"/>
      <c r="AE595" s="107"/>
      <c r="AF595" s="107"/>
      <c r="AG595" s="109"/>
      <c r="AH595" s="110"/>
      <c r="AI595" s="80"/>
      <c r="AJ595" s="80"/>
    </row>
    <row r="596" spans="1:36" s="62" customFormat="1">
      <c r="A596" s="84"/>
      <c r="B596" s="79"/>
      <c r="C596" s="79"/>
      <c r="D596" s="79"/>
      <c r="E596" s="79"/>
      <c r="F596" s="79"/>
      <c r="G596" s="79"/>
      <c r="H596" s="79"/>
      <c r="I596" s="79"/>
      <c r="J596" s="79"/>
      <c r="K596" s="79"/>
      <c r="L596" s="79"/>
      <c r="M596" s="611"/>
      <c r="N596" s="611"/>
      <c r="O596" s="611"/>
      <c r="P596" s="79"/>
      <c r="Q596" s="79"/>
      <c r="R596" s="79"/>
      <c r="S596" s="79"/>
      <c r="T596" s="79"/>
      <c r="U596" s="79"/>
      <c r="V596" s="84"/>
      <c r="W596" s="79"/>
      <c r="X596" s="79"/>
      <c r="Y596" s="79"/>
      <c r="Z596" s="79"/>
      <c r="AA596" s="79"/>
      <c r="AB596" s="79"/>
      <c r="AC596" s="79"/>
      <c r="AD596" s="107"/>
      <c r="AE596" s="107"/>
      <c r="AF596" s="107"/>
      <c r="AG596" s="109"/>
      <c r="AH596" s="110"/>
      <c r="AI596" s="80"/>
      <c r="AJ596" s="80"/>
    </row>
    <row r="597" spans="1:36" s="62" customFormat="1">
      <c r="A597" s="84"/>
      <c r="B597" s="79"/>
      <c r="C597" s="79"/>
      <c r="D597" s="79"/>
      <c r="E597" s="79"/>
      <c r="F597" s="79"/>
      <c r="G597" s="79"/>
      <c r="H597" s="79"/>
      <c r="I597" s="79"/>
      <c r="J597" s="79"/>
      <c r="K597" s="79"/>
      <c r="L597" s="79"/>
      <c r="M597" s="611"/>
      <c r="N597" s="611"/>
      <c r="O597" s="611"/>
      <c r="P597" s="79"/>
      <c r="Q597" s="79"/>
      <c r="R597" s="79"/>
      <c r="S597" s="79"/>
      <c r="T597" s="79"/>
      <c r="U597" s="79"/>
      <c r="V597" s="84"/>
      <c r="W597" s="79"/>
      <c r="X597" s="79"/>
      <c r="Y597" s="79"/>
      <c r="Z597" s="79"/>
      <c r="AA597" s="79"/>
      <c r="AB597" s="79"/>
      <c r="AC597" s="79"/>
      <c r="AD597" s="107"/>
      <c r="AE597" s="107"/>
      <c r="AF597" s="107"/>
      <c r="AG597" s="109"/>
      <c r="AH597" s="110"/>
      <c r="AI597" s="80"/>
      <c r="AJ597" s="80"/>
    </row>
    <row r="598" spans="1:36" s="62" customFormat="1">
      <c r="A598" s="84"/>
      <c r="B598" s="79"/>
      <c r="C598" s="79"/>
      <c r="D598" s="79"/>
      <c r="E598" s="79"/>
      <c r="F598" s="79"/>
      <c r="G598" s="79"/>
      <c r="H598" s="79"/>
      <c r="I598" s="79"/>
      <c r="J598" s="79"/>
      <c r="K598" s="79"/>
      <c r="L598" s="79"/>
      <c r="M598" s="611"/>
      <c r="N598" s="611"/>
      <c r="O598" s="611"/>
      <c r="P598" s="79"/>
      <c r="Q598" s="79"/>
      <c r="R598" s="79"/>
      <c r="S598" s="79"/>
      <c r="T598" s="79"/>
      <c r="U598" s="79"/>
      <c r="V598" s="84"/>
      <c r="W598" s="79"/>
      <c r="X598" s="79"/>
      <c r="Y598" s="79"/>
      <c r="Z598" s="79"/>
      <c r="AA598" s="79"/>
      <c r="AB598" s="79"/>
      <c r="AC598" s="79"/>
      <c r="AD598" s="107"/>
      <c r="AE598" s="107"/>
      <c r="AF598" s="107"/>
      <c r="AG598" s="109"/>
      <c r="AH598" s="110"/>
      <c r="AI598" s="80"/>
      <c r="AJ598" s="80"/>
    </row>
    <row r="599" spans="1:36" s="62" customFormat="1">
      <c r="A599" s="84"/>
      <c r="B599" s="79"/>
      <c r="C599" s="79"/>
      <c r="D599" s="79"/>
      <c r="E599" s="79"/>
      <c r="F599" s="79"/>
      <c r="G599" s="79"/>
      <c r="H599" s="79"/>
      <c r="I599" s="79"/>
      <c r="J599" s="79"/>
      <c r="K599" s="79"/>
      <c r="L599" s="79"/>
      <c r="M599" s="611"/>
      <c r="N599" s="611"/>
      <c r="O599" s="611"/>
      <c r="P599" s="79"/>
      <c r="Q599" s="79"/>
      <c r="R599" s="79"/>
      <c r="S599" s="79"/>
      <c r="T599" s="79"/>
      <c r="U599" s="79"/>
      <c r="V599" s="84"/>
      <c r="W599" s="79"/>
      <c r="X599" s="79"/>
      <c r="Y599" s="79"/>
      <c r="Z599" s="79"/>
      <c r="AA599" s="79"/>
      <c r="AB599" s="79"/>
      <c r="AC599" s="79"/>
      <c r="AD599" s="107"/>
      <c r="AE599" s="107"/>
      <c r="AF599" s="107"/>
      <c r="AG599" s="109"/>
      <c r="AH599" s="110"/>
      <c r="AI599" s="80"/>
      <c r="AJ599" s="80"/>
    </row>
    <row r="600" spans="1:36" s="62" customFormat="1">
      <c r="A600" s="84"/>
      <c r="B600" s="79"/>
      <c r="C600" s="79"/>
      <c r="D600" s="79"/>
      <c r="E600" s="79"/>
      <c r="F600" s="79"/>
      <c r="G600" s="79"/>
      <c r="H600" s="79"/>
      <c r="I600" s="79"/>
      <c r="J600" s="79"/>
      <c r="K600" s="79"/>
      <c r="L600" s="79"/>
      <c r="M600" s="611"/>
      <c r="N600" s="611"/>
      <c r="O600" s="611"/>
      <c r="P600" s="79"/>
      <c r="Q600" s="79"/>
      <c r="R600" s="79"/>
      <c r="S600" s="79"/>
      <c r="T600" s="79"/>
      <c r="U600" s="79"/>
      <c r="V600" s="84"/>
      <c r="W600" s="79"/>
      <c r="X600" s="79"/>
      <c r="Y600" s="79"/>
      <c r="Z600" s="79"/>
      <c r="AA600" s="79"/>
      <c r="AB600" s="79"/>
      <c r="AC600" s="79"/>
      <c r="AD600" s="107"/>
      <c r="AE600" s="107"/>
      <c r="AF600" s="107"/>
      <c r="AG600" s="109"/>
      <c r="AH600" s="110"/>
      <c r="AI600" s="80"/>
      <c r="AJ600" s="80"/>
    </row>
    <row r="601" spans="1:36" s="62" customFormat="1">
      <c r="A601" s="84"/>
      <c r="B601" s="79"/>
      <c r="C601" s="79"/>
      <c r="D601" s="79"/>
      <c r="E601" s="79"/>
      <c r="F601" s="79"/>
      <c r="G601" s="79"/>
      <c r="H601" s="79"/>
      <c r="I601" s="79"/>
      <c r="J601" s="79"/>
      <c r="K601" s="79"/>
      <c r="L601" s="79"/>
      <c r="M601" s="611"/>
      <c r="N601" s="611"/>
      <c r="O601" s="611"/>
      <c r="P601" s="79"/>
      <c r="Q601" s="79"/>
      <c r="R601" s="79"/>
      <c r="S601" s="79"/>
      <c r="T601" s="79"/>
      <c r="U601" s="79"/>
      <c r="V601" s="84"/>
      <c r="W601" s="79"/>
      <c r="X601" s="79"/>
      <c r="Y601" s="79"/>
      <c r="Z601" s="79"/>
      <c r="AA601" s="79"/>
      <c r="AB601" s="79"/>
      <c r="AC601" s="79"/>
      <c r="AD601" s="107"/>
      <c r="AE601" s="107"/>
      <c r="AF601" s="107"/>
      <c r="AG601" s="109"/>
      <c r="AH601" s="110"/>
      <c r="AI601" s="80"/>
      <c r="AJ601" s="80"/>
    </row>
    <row r="602" spans="1:36" s="62" customFormat="1">
      <c r="A602" s="84"/>
      <c r="B602" s="79"/>
      <c r="C602" s="79"/>
      <c r="D602" s="79"/>
      <c r="E602" s="79"/>
      <c r="F602" s="79"/>
      <c r="G602" s="79"/>
      <c r="H602" s="79"/>
      <c r="I602" s="79"/>
      <c r="J602" s="79"/>
      <c r="K602" s="79"/>
      <c r="L602" s="79"/>
      <c r="M602" s="611"/>
      <c r="N602" s="611"/>
      <c r="O602" s="611"/>
      <c r="P602" s="79"/>
      <c r="Q602" s="79"/>
      <c r="R602" s="79"/>
      <c r="S602" s="79"/>
      <c r="T602" s="79"/>
      <c r="U602" s="79"/>
      <c r="V602" s="84"/>
      <c r="W602" s="79"/>
      <c r="X602" s="79"/>
      <c r="Y602" s="79"/>
      <c r="Z602" s="79"/>
      <c r="AA602" s="79"/>
      <c r="AB602" s="79"/>
      <c r="AC602" s="79"/>
      <c r="AD602" s="107"/>
      <c r="AE602" s="107"/>
      <c r="AF602" s="107"/>
      <c r="AG602" s="109"/>
      <c r="AH602" s="110"/>
      <c r="AI602" s="80"/>
      <c r="AJ602" s="80"/>
    </row>
    <row r="603" spans="1:36" s="62" customFormat="1">
      <c r="A603" s="84"/>
      <c r="B603" s="79"/>
      <c r="C603" s="79"/>
      <c r="D603" s="79"/>
      <c r="E603" s="79"/>
      <c r="F603" s="79"/>
      <c r="G603" s="79"/>
      <c r="H603" s="79"/>
      <c r="I603" s="79"/>
      <c r="J603" s="79"/>
      <c r="K603" s="79"/>
      <c r="L603" s="79"/>
      <c r="M603" s="611"/>
      <c r="N603" s="611"/>
      <c r="O603" s="611"/>
      <c r="P603" s="79"/>
      <c r="Q603" s="79"/>
      <c r="R603" s="79"/>
      <c r="S603" s="79"/>
      <c r="T603" s="79"/>
      <c r="U603" s="79"/>
      <c r="V603" s="84"/>
      <c r="W603" s="79"/>
      <c r="X603" s="79"/>
      <c r="Y603" s="79"/>
      <c r="Z603" s="79"/>
      <c r="AA603" s="79"/>
      <c r="AB603" s="79"/>
      <c r="AC603" s="79"/>
      <c r="AD603" s="107"/>
      <c r="AE603" s="107"/>
      <c r="AF603" s="107"/>
      <c r="AG603" s="109"/>
      <c r="AH603" s="110"/>
      <c r="AI603" s="80"/>
      <c r="AJ603" s="80"/>
    </row>
    <row r="604" spans="1:36" s="62" customFormat="1">
      <c r="A604" s="84"/>
      <c r="B604" s="79"/>
      <c r="C604" s="79"/>
      <c r="D604" s="79"/>
      <c r="E604" s="79"/>
      <c r="F604" s="79"/>
      <c r="G604" s="79"/>
      <c r="H604" s="79"/>
      <c r="I604" s="79"/>
      <c r="J604" s="79"/>
      <c r="K604" s="79"/>
      <c r="L604" s="79"/>
      <c r="M604" s="611"/>
      <c r="N604" s="611"/>
      <c r="O604" s="611"/>
      <c r="P604" s="79"/>
      <c r="Q604" s="79"/>
      <c r="R604" s="79"/>
      <c r="S604" s="79"/>
      <c r="T604" s="79"/>
      <c r="U604" s="79"/>
      <c r="V604" s="84"/>
      <c r="W604" s="79"/>
      <c r="X604" s="79"/>
      <c r="Y604" s="79"/>
      <c r="Z604" s="79"/>
      <c r="AA604" s="79"/>
      <c r="AB604" s="79"/>
      <c r="AC604" s="79"/>
      <c r="AD604" s="107"/>
      <c r="AE604" s="107"/>
      <c r="AF604" s="107"/>
      <c r="AG604" s="109"/>
      <c r="AH604" s="110"/>
      <c r="AI604" s="80"/>
      <c r="AJ604" s="80"/>
    </row>
    <row r="605" spans="1:36" s="62" customFormat="1">
      <c r="A605" s="84"/>
      <c r="B605" s="79"/>
      <c r="C605" s="79"/>
      <c r="D605" s="79"/>
      <c r="E605" s="79"/>
      <c r="F605" s="79"/>
      <c r="G605" s="79"/>
      <c r="H605" s="79"/>
      <c r="I605" s="79"/>
      <c r="J605" s="79"/>
      <c r="K605" s="79"/>
      <c r="L605" s="79"/>
      <c r="M605" s="611"/>
      <c r="N605" s="611"/>
      <c r="O605" s="611"/>
      <c r="P605" s="79"/>
      <c r="Q605" s="79"/>
      <c r="R605" s="79"/>
      <c r="S605" s="79"/>
      <c r="T605" s="79"/>
      <c r="U605" s="79"/>
      <c r="V605" s="84"/>
      <c r="W605" s="79"/>
      <c r="X605" s="79"/>
      <c r="Y605" s="79"/>
      <c r="Z605" s="79"/>
      <c r="AA605" s="79"/>
      <c r="AB605" s="79"/>
      <c r="AC605" s="79"/>
      <c r="AD605" s="107"/>
      <c r="AE605" s="107"/>
      <c r="AF605" s="107"/>
      <c r="AG605" s="109"/>
      <c r="AH605" s="110"/>
      <c r="AI605" s="80"/>
      <c r="AJ605" s="80"/>
    </row>
    <row r="606" spans="1:36" s="62" customFormat="1">
      <c r="A606" s="84"/>
      <c r="B606" s="79"/>
      <c r="C606" s="79"/>
      <c r="D606" s="79"/>
      <c r="E606" s="79"/>
      <c r="F606" s="79"/>
      <c r="G606" s="79"/>
      <c r="H606" s="79"/>
      <c r="I606" s="79"/>
      <c r="J606" s="79"/>
      <c r="K606" s="79"/>
      <c r="L606" s="79"/>
      <c r="M606" s="611"/>
      <c r="N606" s="611"/>
      <c r="O606" s="611"/>
      <c r="P606" s="79"/>
      <c r="Q606" s="79"/>
      <c r="R606" s="79"/>
      <c r="S606" s="79"/>
      <c r="T606" s="79"/>
      <c r="U606" s="79"/>
      <c r="V606" s="84"/>
      <c r="W606" s="79"/>
      <c r="X606" s="79"/>
      <c r="Y606" s="79"/>
      <c r="Z606" s="79"/>
      <c r="AA606" s="79"/>
      <c r="AB606" s="79"/>
      <c r="AC606" s="79"/>
      <c r="AD606" s="107"/>
      <c r="AE606" s="107"/>
      <c r="AF606" s="107"/>
      <c r="AG606" s="109"/>
      <c r="AH606" s="110"/>
      <c r="AI606" s="80"/>
      <c r="AJ606" s="80"/>
    </row>
    <row r="607" spans="1:36" s="62" customFormat="1">
      <c r="A607" s="84"/>
      <c r="B607" s="79"/>
      <c r="C607" s="79"/>
      <c r="D607" s="79"/>
      <c r="E607" s="79"/>
      <c r="F607" s="79"/>
      <c r="G607" s="79"/>
      <c r="H607" s="79"/>
      <c r="I607" s="79"/>
      <c r="J607" s="79"/>
      <c r="K607" s="79"/>
      <c r="L607" s="79"/>
      <c r="M607" s="611"/>
      <c r="N607" s="611"/>
      <c r="O607" s="611"/>
      <c r="P607" s="79"/>
      <c r="Q607" s="79"/>
      <c r="R607" s="79"/>
      <c r="S607" s="79"/>
      <c r="T607" s="79"/>
      <c r="U607" s="79"/>
      <c r="V607" s="84"/>
      <c r="W607" s="79"/>
      <c r="X607" s="79"/>
      <c r="Y607" s="79"/>
      <c r="Z607" s="79"/>
      <c r="AA607" s="79"/>
      <c r="AB607" s="79"/>
      <c r="AC607" s="79"/>
      <c r="AD607" s="107"/>
      <c r="AE607" s="107"/>
      <c r="AF607" s="107"/>
      <c r="AG607" s="109"/>
      <c r="AH607" s="110"/>
      <c r="AI607" s="80"/>
      <c r="AJ607" s="80"/>
    </row>
    <row r="608" spans="1:36" s="62" customFormat="1">
      <c r="A608" s="84"/>
      <c r="B608" s="79"/>
      <c r="C608" s="79"/>
      <c r="D608" s="79"/>
      <c r="E608" s="79"/>
      <c r="F608" s="79"/>
      <c r="G608" s="79"/>
      <c r="H608" s="79"/>
      <c r="I608" s="79"/>
      <c r="J608" s="79"/>
      <c r="K608" s="79"/>
      <c r="L608" s="79"/>
      <c r="M608" s="611"/>
      <c r="N608" s="611"/>
      <c r="O608" s="611"/>
      <c r="P608" s="79"/>
      <c r="Q608" s="79"/>
      <c r="R608" s="79"/>
      <c r="S608" s="79"/>
      <c r="T608" s="79"/>
      <c r="U608" s="79"/>
      <c r="V608" s="84"/>
      <c r="W608" s="79"/>
      <c r="X608" s="79"/>
      <c r="Y608" s="79"/>
      <c r="Z608" s="79"/>
      <c r="AA608" s="79"/>
      <c r="AB608" s="79"/>
      <c r="AC608" s="79"/>
      <c r="AD608" s="107"/>
      <c r="AE608" s="107"/>
      <c r="AF608" s="107"/>
      <c r="AG608" s="109"/>
      <c r="AH608" s="110"/>
      <c r="AI608" s="80"/>
      <c r="AJ608" s="80"/>
    </row>
    <row r="609" spans="1:36" s="62" customFormat="1">
      <c r="A609" s="84"/>
      <c r="B609" s="79"/>
      <c r="C609" s="79"/>
      <c r="D609" s="79"/>
      <c r="E609" s="79"/>
      <c r="F609" s="79"/>
      <c r="G609" s="79"/>
      <c r="H609" s="79"/>
      <c r="I609" s="79"/>
      <c r="J609" s="79"/>
      <c r="K609" s="79"/>
      <c r="L609" s="79"/>
      <c r="M609" s="611"/>
      <c r="N609" s="611"/>
      <c r="O609" s="611"/>
      <c r="P609" s="79"/>
      <c r="Q609" s="79"/>
      <c r="R609" s="79"/>
      <c r="S609" s="79"/>
      <c r="T609" s="79"/>
      <c r="U609" s="79"/>
      <c r="V609" s="84"/>
      <c r="W609" s="79"/>
      <c r="X609" s="79"/>
      <c r="Y609" s="79"/>
      <c r="Z609" s="79"/>
      <c r="AA609" s="79"/>
      <c r="AB609" s="79"/>
      <c r="AC609" s="79"/>
      <c r="AD609" s="107"/>
      <c r="AE609" s="107"/>
      <c r="AF609" s="107"/>
      <c r="AG609" s="109"/>
      <c r="AH609" s="110"/>
      <c r="AI609" s="80"/>
      <c r="AJ609" s="80"/>
    </row>
    <row r="610" spans="1:36" s="62" customFormat="1">
      <c r="A610" s="84"/>
      <c r="B610" s="79"/>
      <c r="C610" s="79"/>
      <c r="D610" s="79"/>
      <c r="E610" s="79"/>
      <c r="F610" s="79"/>
      <c r="G610" s="79"/>
      <c r="H610" s="79"/>
      <c r="I610" s="79"/>
      <c r="J610" s="79"/>
      <c r="K610" s="79"/>
      <c r="L610" s="79"/>
      <c r="M610" s="611"/>
      <c r="N610" s="611"/>
      <c r="O610" s="611"/>
      <c r="P610" s="79"/>
      <c r="Q610" s="79"/>
      <c r="R610" s="79"/>
      <c r="S610" s="79"/>
      <c r="T610" s="79"/>
      <c r="U610" s="79"/>
      <c r="V610" s="84"/>
      <c r="W610" s="79"/>
      <c r="X610" s="79"/>
      <c r="Y610" s="79"/>
      <c r="Z610" s="79"/>
      <c r="AA610" s="79"/>
      <c r="AB610" s="79"/>
      <c r="AC610" s="79"/>
      <c r="AD610" s="107"/>
      <c r="AE610" s="107"/>
      <c r="AF610" s="107"/>
      <c r="AG610" s="109"/>
      <c r="AH610" s="110"/>
      <c r="AI610" s="80"/>
      <c r="AJ610" s="80"/>
    </row>
    <row r="611" spans="1:36" s="62" customFormat="1">
      <c r="A611" s="84"/>
      <c r="B611" s="79"/>
      <c r="C611" s="79"/>
      <c r="D611" s="79"/>
      <c r="E611" s="79"/>
      <c r="F611" s="79"/>
      <c r="G611" s="79"/>
      <c r="H611" s="79"/>
      <c r="I611" s="79"/>
      <c r="J611" s="79"/>
      <c r="K611" s="79"/>
      <c r="L611" s="79"/>
      <c r="M611" s="611"/>
      <c r="N611" s="611"/>
      <c r="O611" s="611"/>
      <c r="P611" s="79"/>
      <c r="Q611" s="79"/>
      <c r="R611" s="79"/>
      <c r="S611" s="79"/>
      <c r="T611" s="79"/>
      <c r="U611" s="79"/>
      <c r="V611" s="84"/>
      <c r="W611" s="79"/>
      <c r="X611" s="79"/>
      <c r="Y611" s="79"/>
      <c r="Z611" s="79"/>
      <c r="AA611" s="79"/>
      <c r="AB611" s="79"/>
      <c r="AC611" s="79"/>
      <c r="AD611" s="107"/>
      <c r="AE611" s="107"/>
      <c r="AF611" s="107"/>
      <c r="AG611" s="109"/>
      <c r="AH611" s="110"/>
      <c r="AI611" s="80"/>
      <c r="AJ611" s="80"/>
    </row>
    <row r="612" spans="1:36" s="62" customFormat="1">
      <c r="A612" s="84"/>
      <c r="B612" s="79"/>
      <c r="C612" s="79"/>
      <c r="D612" s="79"/>
      <c r="E612" s="79"/>
      <c r="F612" s="79"/>
      <c r="G612" s="79"/>
      <c r="H612" s="79"/>
      <c r="I612" s="79"/>
      <c r="J612" s="79"/>
      <c r="K612" s="79"/>
      <c r="L612" s="79"/>
      <c r="M612" s="611"/>
      <c r="N612" s="611"/>
      <c r="O612" s="611"/>
      <c r="P612" s="79"/>
      <c r="Q612" s="79"/>
      <c r="R612" s="79"/>
      <c r="S612" s="79"/>
      <c r="T612" s="79"/>
      <c r="U612" s="79"/>
      <c r="V612" s="84"/>
      <c r="W612" s="79"/>
      <c r="X612" s="79"/>
      <c r="Y612" s="79"/>
      <c r="Z612" s="79"/>
      <c r="AA612" s="79"/>
      <c r="AB612" s="79"/>
      <c r="AC612" s="79"/>
      <c r="AD612" s="107"/>
      <c r="AE612" s="107"/>
      <c r="AF612" s="107"/>
      <c r="AG612" s="109"/>
      <c r="AH612" s="110"/>
      <c r="AI612" s="80"/>
      <c r="AJ612" s="80"/>
    </row>
    <row r="613" spans="1:36" s="62" customFormat="1">
      <c r="A613" s="84"/>
      <c r="B613" s="79"/>
      <c r="C613" s="79"/>
      <c r="D613" s="79"/>
      <c r="E613" s="79"/>
      <c r="F613" s="79"/>
      <c r="G613" s="79"/>
      <c r="H613" s="79"/>
      <c r="I613" s="79"/>
      <c r="J613" s="79"/>
      <c r="K613" s="79"/>
      <c r="L613" s="79"/>
      <c r="M613" s="611"/>
      <c r="N613" s="611"/>
      <c r="O613" s="611"/>
      <c r="P613" s="79"/>
      <c r="Q613" s="79"/>
      <c r="R613" s="79"/>
      <c r="S613" s="79"/>
      <c r="T613" s="79"/>
      <c r="U613" s="79"/>
      <c r="V613" s="84"/>
      <c r="W613" s="79"/>
      <c r="X613" s="79"/>
      <c r="Y613" s="79"/>
      <c r="Z613" s="79"/>
      <c r="AA613" s="79"/>
      <c r="AB613" s="79"/>
      <c r="AC613" s="79"/>
      <c r="AD613" s="107"/>
      <c r="AE613" s="107"/>
      <c r="AF613" s="107"/>
      <c r="AG613" s="109"/>
      <c r="AH613" s="110"/>
      <c r="AI613" s="80"/>
      <c r="AJ613" s="80"/>
    </row>
    <row r="614" spans="1:36" s="62" customFormat="1">
      <c r="A614" s="84"/>
      <c r="B614" s="79"/>
      <c r="C614" s="79"/>
      <c r="D614" s="79"/>
      <c r="E614" s="79"/>
      <c r="F614" s="79"/>
      <c r="G614" s="79"/>
      <c r="H614" s="79"/>
      <c r="I614" s="79"/>
      <c r="J614" s="79"/>
      <c r="K614" s="79"/>
      <c r="L614" s="79"/>
      <c r="M614" s="611"/>
      <c r="N614" s="611"/>
      <c r="O614" s="611"/>
      <c r="P614" s="79"/>
      <c r="Q614" s="79"/>
      <c r="R614" s="79"/>
      <c r="S614" s="79"/>
      <c r="T614" s="79"/>
      <c r="U614" s="79"/>
      <c r="V614" s="84"/>
      <c r="W614" s="79"/>
      <c r="X614" s="79"/>
      <c r="Y614" s="79"/>
      <c r="Z614" s="79"/>
      <c r="AA614" s="79"/>
      <c r="AB614" s="79"/>
      <c r="AC614" s="79"/>
      <c r="AD614" s="107"/>
      <c r="AE614" s="107"/>
      <c r="AF614" s="107"/>
      <c r="AG614" s="109"/>
      <c r="AH614" s="110"/>
      <c r="AI614" s="80"/>
      <c r="AJ614" s="80"/>
    </row>
    <row r="615" spans="1:36" s="62" customFormat="1">
      <c r="A615" s="84"/>
      <c r="B615" s="79"/>
      <c r="C615" s="79"/>
      <c r="D615" s="79"/>
      <c r="E615" s="79"/>
      <c r="F615" s="79"/>
      <c r="G615" s="79"/>
      <c r="H615" s="79"/>
      <c r="I615" s="79"/>
      <c r="J615" s="79"/>
      <c r="K615" s="79"/>
      <c r="L615" s="79"/>
      <c r="M615" s="611"/>
      <c r="N615" s="611"/>
      <c r="O615" s="611"/>
      <c r="P615" s="79"/>
      <c r="Q615" s="79"/>
      <c r="R615" s="79"/>
      <c r="S615" s="79"/>
      <c r="T615" s="79"/>
      <c r="U615" s="79"/>
      <c r="V615" s="84"/>
      <c r="W615" s="79"/>
      <c r="X615" s="79"/>
      <c r="Y615" s="79"/>
      <c r="Z615" s="79"/>
      <c r="AA615" s="79"/>
      <c r="AB615" s="79"/>
      <c r="AC615" s="79"/>
      <c r="AD615" s="107"/>
      <c r="AE615" s="107"/>
      <c r="AF615" s="107"/>
      <c r="AG615" s="109"/>
      <c r="AH615" s="110"/>
      <c r="AI615" s="80"/>
      <c r="AJ615" s="80"/>
    </row>
    <row r="616" spans="1:36" s="62" customFormat="1">
      <c r="A616" s="84"/>
      <c r="B616" s="79"/>
      <c r="C616" s="79"/>
      <c r="D616" s="79"/>
      <c r="E616" s="79"/>
      <c r="F616" s="79"/>
      <c r="G616" s="79"/>
      <c r="H616" s="79"/>
      <c r="I616" s="79"/>
      <c r="J616" s="79"/>
      <c r="K616" s="79"/>
      <c r="L616" s="79"/>
      <c r="M616" s="611"/>
      <c r="N616" s="611"/>
      <c r="O616" s="611"/>
      <c r="P616" s="79"/>
      <c r="Q616" s="79"/>
      <c r="R616" s="79"/>
      <c r="S616" s="79"/>
      <c r="T616" s="79"/>
      <c r="U616" s="79"/>
      <c r="V616" s="84"/>
      <c r="W616" s="79"/>
      <c r="X616" s="79"/>
      <c r="Y616" s="79"/>
      <c r="Z616" s="79"/>
      <c r="AA616" s="79"/>
      <c r="AB616" s="79"/>
      <c r="AC616" s="79"/>
      <c r="AD616" s="107"/>
      <c r="AE616" s="107"/>
      <c r="AF616" s="107"/>
      <c r="AG616" s="109"/>
      <c r="AH616" s="110"/>
      <c r="AI616" s="80"/>
      <c r="AJ616" s="80"/>
    </row>
    <row r="617" spans="1:36" s="62" customFormat="1">
      <c r="A617" s="84"/>
      <c r="B617" s="79"/>
      <c r="C617" s="79"/>
      <c r="D617" s="79"/>
      <c r="E617" s="79"/>
      <c r="F617" s="79"/>
      <c r="G617" s="79"/>
      <c r="H617" s="79"/>
      <c r="I617" s="79"/>
      <c r="J617" s="79"/>
      <c r="K617" s="79"/>
      <c r="L617" s="79"/>
      <c r="M617" s="611"/>
      <c r="N617" s="611"/>
      <c r="O617" s="611"/>
      <c r="P617" s="79"/>
      <c r="Q617" s="79"/>
      <c r="R617" s="79"/>
      <c r="S617" s="79"/>
      <c r="T617" s="79"/>
      <c r="U617" s="79"/>
      <c r="V617" s="84"/>
      <c r="W617" s="79"/>
      <c r="X617" s="79"/>
      <c r="Y617" s="79"/>
      <c r="Z617" s="79"/>
      <c r="AA617" s="79"/>
      <c r="AB617" s="79"/>
      <c r="AC617" s="79"/>
      <c r="AD617" s="107"/>
      <c r="AE617" s="107"/>
      <c r="AF617" s="107"/>
      <c r="AG617" s="109"/>
      <c r="AH617" s="110"/>
      <c r="AI617" s="80"/>
      <c r="AJ617" s="80"/>
    </row>
    <row r="618" spans="1:36" s="62" customFormat="1">
      <c r="A618" s="84"/>
      <c r="B618" s="79"/>
      <c r="C618" s="79"/>
      <c r="D618" s="79"/>
      <c r="E618" s="79"/>
      <c r="F618" s="79"/>
      <c r="G618" s="79"/>
      <c r="H618" s="79"/>
      <c r="I618" s="79"/>
      <c r="J618" s="79"/>
      <c r="K618" s="79"/>
      <c r="L618" s="79"/>
      <c r="M618" s="611"/>
      <c r="N618" s="611"/>
      <c r="O618" s="611"/>
      <c r="P618" s="79"/>
      <c r="Q618" s="79"/>
      <c r="R618" s="79"/>
      <c r="S618" s="79"/>
      <c r="T618" s="79"/>
      <c r="U618" s="79"/>
      <c r="V618" s="84"/>
      <c r="W618" s="79"/>
      <c r="X618" s="79"/>
      <c r="Y618" s="79"/>
      <c r="Z618" s="79"/>
      <c r="AA618" s="79"/>
      <c r="AB618" s="79"/>
      <c r="AC618" s="79"/>
      <c r="AD618" s="107"/>
      <c r="AE618" s="107"/>
      <c r="AF618" s="107"/>
      <c r="AG618" s="109"/>
      <c r="AH618" s="110"/>
      <c r="AI618" s="80"/>
      <c r="AJ618" s="80"/>
    </row>
    <row r="619" spans="1:36" s="62" customFormat="1">
      <c r="A619" s="84"/>
      <c r="B619" s="79"/>
      <c r="C619" s="79"/>
      <c r="D619" s="79"/>
      <c r="E619" s="79"/>
      <c r="F619" s="79"/>
      <c r="G619" s="79"/>
      <c r="H619" s="79"/>
      <c r="I619" s="79"/>
      <c r="J619" s="79"/>
      <c r="K619" s="79"/>
      <c r="L619" s="79"/>
      <c r="M619" s="611"/>
      <c r="N619" s="611"/>
      <c r="O619" s="611"/>
      <c r="P619" s="79"/>
      <c r="Q619" s="79"/>
      <c r="R619" s="79"/>
      <c r="S619" s="79"/>
      <c r="T619" s="79"/>
      <c r="U619" s="79"/>
      <c r="V619" s="84"/>
      <c r="W619" s="79"/>
      <c r="X619" s="79"/>
      <c r="Y619" s="79"/>
      <c r="Z619" s="79"/>
      <c r="AA619" s="79"/>
      <c r="AB619" s="79"/>
      <c r="AC619" s="79"/>
      <c r="AD619" s="107"/>
      <c r="AE619" s="107"/>
      <c r="AF619" s="107"/>
      <c r="AG619" s="109"/>
      <c r="AH619" s="110"/>
      <c r="AI619" s="80"/>
      <c r="AJ619" s="80"/>
    </row>
    <row r="620" spans="1:36" s="62" customFormat="1">
      <c r="A620" s="84"/>
      <c r="B620" s="79"/>
      <c r="C620" s="79"/>
      <c r="D620" s="79"/>
      <c r="E620" s="79"/>
      <c r="F620" s="79"/>
      <c r="G620" s="79"/>
      <c r="H620" s="79"/>
      <c r="I620" s="79"/>
      <c r="J620" s="79"/>
      <c r="K620" s="79"/>
      <c r="L620" s="79"/>
      <c r="M620" s="611"/>
      <c r="N620" s="611"/>
      <c r="O620" s="611"/>
      <c r="P620" s="79"/>
      <c r="Q620" s="79"/>
      <c r="R620" s="79"/>
      <c r="S620" s="79"/>
      <c r="T620" s="79"/>
      <c r="U620" s="79"/>
      <c r="V620" s="84"/>
      <c r="W620" s="79"/>
      <c r="X620" s="79"/>
      <c r="Y620" s="79"/>
      <c r="Z620" s="79"/>
      <c r="AA620" s="79"/>
      <c r="AB620" s="79"/>
      <c r="AC620" s="79"/>
      <c r="AD620" s="107"/>
      <c r="AE620" s="107"/>
      <c r="AF620" s="107"/>
      <c r="AG620" s="109"/>
      <c r="AH620" s="110"/>
      <c r="AI620" s="80"/>
      <c r="AJ620" s="80"/>
    </row>
    <row r="621" spans="1:36" s="62" customFormat="1">
      <c r="A621" s="84"/>
      <c r="B621" s="79"/>
      <c r="C621" s="79"/>
      <c r="D621" s="79"/>
      <c r="E621" s="79"/>
      <c r="F621" s="79"/>
      <c r="G621" s="79"/>
      <c r="H621" s="79"/>
      <c r="I621" s="79"/>
      <c r="J621" s="79"/>
      <c r="K621" s="79"/>
      <c r="L621" s="79"/>
      <c r="M621" s="611"/>
      <c r="N621" s="611"/>
      <c r="O621" s="611"/>
      <c r="P621" s="79"/>
      <c r="Q621" s="79"/>
      <c r="R621" s="79"/>
      <c r="S621" s="79"/>
      <c r="T621" s="79"/>
      <c r="U621" s="79"/>
      <c r="V621" s="84"/>
      <c r="W621" s="79"/>
      <c r="X621" s="79"/>
      <c r="Y621" s="79"/>
      <c r="Z621" s="79"/>
      <c r="AA621" s="79"/>
      <c r="AB621" s="79"/>
      <c r="AC621" s="79"/>
      <c r="AD621" s="107"/>
      <c r="AE621" s="107"/>
      <c r="AF621" s="107"/>
      <c r="AG621" s="109"/>
      <c r="AH621" s="110"/>
      <c r="AI621" s="80"/>
      <c r="AJ621" s="80"/>
    </row>
    <row r="622" spans="1:36" s="62" customFormat="1">
      <c r="A622" s="84"/>
      <c r="B622" s="79"/>
      <c r="C622" s="79"/>
      <c r="D622" s="79"/>
      <c r="E622" s="79"/>
      <c r="F622" s="79"/>
      <c r="G622" s="79"/>
      <c r="H622" s="79"/>
      <c r="I622" s="79"/>
      <c r="J622" s="79"/>
      <c r="K622" s="79"/>
      <c r="L622" s="79"/>
      <c r="M622" s="611"/>
      <c r="N622" s="611"/>
      <c r="O622" s="611"/>
      <c r="P622" s="79"/>
      <c r="Q622" s="79"/>
      <c r="R622" s="79"/>
      <c r="S622" s="79"/>
      <c r="T622" s="79"/>
      <c r="U622" s="79"/>
      <c r="V622" s="84"/>
      <c r="W622" s="79"/>
      <c r="X622" s="79"/>
      <c r="Y622" s="79"/>
      <c r="Z622" s="79"/>
      <c r="AA622" s="79"/>
      <c r="AB622" s="79"/>
      <c r="AC622" s="79"/>
      <c r="AD622" s="107"/>
      <c r="AE622" s="107"/>
      <c r="AF622" s="107"/>
      <c r="AG622" s="109"/>
      <c r="AH622" s="110"/>
      <c r="AI622" s="80"/>
      <c r="AJ622" s="80"/>
    </row>
    <row r="623" spans="1:36" s="62" customFormat="1">
      <c r="A623" s="84"/>
      <c r="B623" s="79"/>
      <c r="C623" s="79"/>
      <c r="D623" s="79"/>
      <c r="E623" s="79"/>
      <c r="F623" s="79"/>
      <c r="G623" s="79"/>
      <c r="H623" s="79"/>
      <c r="I623" s="79"/>
      <c r="J623" s="79"/>
      <c r="K623" s="79"/>
      <c r="L623" s="79"/>
      <c r="M623" s="611"/>
      <c r="N623" s="611"/>
      <c r="O623" s="611"/>
      <c r="P623" s="79"/>
      <c r="Q623" s="79"/>
      <c r="R623" s="79"/>
      <c r="S623" s="79"/>
      <c r="T623" s="79"/>
      <c r="U623" s="79"/>
      <c r="V623" s="84"/>
      <c r="W623" s="79"/>
      <c r="X623" s="79"/>
      <c r="Y623" s="79"/>
      <c r="Z623" s="79"/>
      <c r="AA623" s="79"/>
      <c r="AB623" s="79"/>
      <c r="AC623" s="79"/>
      <c r="AD623" s="107"/>
      <c r="AE623" s="107"/>
      <c r="AF623" s="107"/>
      <c r="AG623" s="109"/>
      <c r="AH623" s="110"/>
      <c r="AI623" s="80"/>
      <c r="AJ623" s="80"/>
    </row>
    <row r="624" spans="1:36" s="62" customFormat="1">
      <c r="A624" s="84"/>
      <c r="B624" s="79"/>
      <c r="C624" s="79"/>
      <c r="D624" s="79"/>
      <c r="E624" s="79"/>
      <c r="F624" s="79"/>
      <c r="G624" s="79"/>
      <c r="H624" s="79"/>
      <c r="I624" s="79"/>
      <c r="J624" s="79"/>
      <c r="K624" s="79"/>
      <c r="L624" s="79"/>
      <c r="M624" s="611"/>
      <c r="N624" s="611"/>
      <c r="O624" s="611"/>
      <c r="P624" s="79"/>
      <c r="Q624" s="79"/>
      <c r="R624" s="79"/>
      <c r="S624" s="79"/>
      <c r="T624" s="79"/>
      <c r="U624" s="79"/>
      <c r="V624" s="84"/>
      <c r="W624" s="79"/>
      <c r="X624" s="79"/>
      <c r="Y624" s="79"/>
      <c r="Z624" s="79"/>
      <c r="AA624" s="79"/>
      <c r="AB624" s="79"/>
      <c r="AC624" s="79"/>
      <c r="AD624" s="107"/>
      <c r="AE624" s="107"/>
      <c r="AF624" s="107"/>
      <c r="AG624" s="109"/>
      <c r="AH624" s="110"/>
      <c r="AI624" s="80"/>
      <c r="AJ624" s="80"/>
    </row>
    <row r="625" spans="1:36" s="62" customFormat="1">
      <c r="A625" s="84"/>
      <c r="B625" s="79"/>
      <c r="C625" s="79"/>
      <c r="D625" s="79"/>
      <c r="E625" s="79"/>
      <c r="F625" s="79"/>
      <c r="G625" s="79"/>
      <c r="H625" s="79"/>
      <c r="I625" s="79"/>
      <c r="J625" s="79"/>
      <c r="K625" s="79"/>
      <c r="L625" s="79"/>
      <c r="M625" s="611"/>
      <c r="N625" s="611"/>
      <c r="O625" s="611"/>
      <c r="P625" s="79"/>
      <c r="Q625" s="79"/>
      <c r="R625" s="79"/>
      <c r="S625" s="79"/>
      <c r="T625" s="79"/>
      <c r="U625" s="79"/>
      <c r="V625" s="84"/>
      <c r="W625" s="79"/>
      <c r="X625" s="79"/>
      <c r="Y625" s="79"/>
      <c r="Z625" s="79"/>
      <c r="AA625" s="79"/>
      <c r="AB625" s="79"/>
      <c r="AC625" s="79"/>
      <c r="AD625" s="107"/>
      <c r="AE625" s="107"/>
      <c r="AF625" s="107"/>
      <c r="AG625" s="109"/>
      <c r="AH625" s="110"/>
      <c r="AI625" s="80"/>
      <c r="AJ625" s="80"/>
    </row>
    <row r="626" spans="1:36" s="62" customFormat="1">
      <c r="A626" s="84"/>
      <c r="B626" s="79"/>
      <c r="C626" s="79"/>
      <c r="D626" s="79"/>
      <c r="E626" s="79"/>
      <c r="F626" s="79"/>
      <c r="G626" s="79"/>
      <c r="H626" s="79"/>
      <c r="I626" s="79"/>
      <c r="J626" s="79"/>
      <c r="K626" s="79"/>
      <c r="L626" s="79"/>
      <c r="M626" s="611"/>
      <c r="N626" s="611"/>
      <c r="O626" s="611"/>
      <c r="P626" s="79"/>
      <c r="Q626" s="79"/>
      <c r="R626" s="79"/>
      <c r="S626" s="79"/>
      <c r="T626" s="79"/>
      <c r="U626" s="79"/>
      <c r="V626" s="84"/>
      <c r="W626" s="79"/>
      <c r="X626" s="79"/>
      <c r="Y626" s="79"/>
      <c r="Z626" s="79"/>
      <c r="AA626" s="79"/>
      <c r="AB626" s="79"/>
      <c r="AC626" s="79"/>
      <c r="AD626" s="107"/>
      <c r="AE626" s="107"/>
      <c r="AF626" s="107"/>
      <c r="AG626" s="109"/>
      <c r="AH626" s="110"/>
      <c r="AI626" s="80"/>
      <c r="AJ626" s="80"/>
    </row>
    <row r="627" spans="1:36" s="62" customFormat="1">
      <c r="A627" s="84"/>
      <c r="B627" s="79"/>
      <c r="C627" s="79"/>
      <c r="D627" s="79"/>
      <c r="E627" s="79"/>
      <c r="F627" s="79"/>
      <c r="G627" s="79"/>
      <c r="H627" s="79"/>
      <c r="I627" s="79"/>
      <c r="J627" s="79"/>
      <c r="K627" s="79"/>
      <c r="L627" s="79"/>
      <c r="M627" s="611"/>
      <c r="N627" s="611"/>
      <c r="O627" s="611"/>
      <c r="P627" s="79"/>
      <c r="Q627" s="79"/>
      <c r="R627" s="79"/>
      <c r="S627" s="79"/>
      <c r="T627" s="79"/>
      <c r="U627" s="79"/>
      <c r="V627" s="84"/>
      <c r="W627" s="79"/>
      <c r="X627" s="79"/>
      <c r="Y627" s="79"/>
      <c r="Z627" s="79"/>
      <c r="AA627" s="79"/>
      <c r="AB627" s="79"/>
      <c r="AC627" s="79"/>
      <c r="AD627" s="107"/>
      <c r="AE627" s="107"/>
      <c r="AF627" s="107"/>
      <c r="AG627" s="109"/>
      <c r="AH627" s="110"/>
      <c r="AI627" s="80"/>
      <c r="AJ627" s="80"/>
    </row>
    <row r="628" spans="1:36" s="62" customFormat="1">
      <c r="A628" s="84"/>
      <c r="B628" s="79"/>
      <c r="C628" s="79"/>
      <c r="D628" s="79"/>
      <c r="E628" s="79"/>
      <c r="F628" s="79"/>
      <c r="G628" s="79"/>
      <c r="H628" s="79"/>
      <c r="I628" s="79"/>
      <c r="J628" s="79"/>
      <c r="K628" s="79"/>
      <c r="L628" s="79"/>
      <c r="M628" s="611"/>
      <c r="N628" s="611"/>
      <c r="O628" s="611"/>
      <c r="P628" s="79"/>
      <c r="Q628" s="79"/>
      <c r="R628" s="79"/>
      <c r="S628" s="79"/>
      <c r="T628" s="79"/>
      <c r="U628" s="79"/>
      <c r="V628" s="84"/>
      <c r="W628" s="79"/>
      <c r="X628" s="79"/>
      <c r="Y628" s="79"/>
      <c r="Z628" s="79"/>
      <c r="AA628" s="79"/>
      <c r="AB628" s="79"/>
      <c r="AC628" s="79"/>
      <c r="AD628" s="107"/>
      <c r="AE628" s="107"/>
      <c r="AF628" s="107"/>
      <c r="AG628" s="109"/>
      <c r="AH628" s="110"/>
      <c r="AI628" s="80"/>
      <c r="AJ628" s="80"/>
    </row>
    <row r="629" spans="1:36" s="62" customFormat="1">
      <c r="A629" s="84"/>
      <c r="B629" s="79"/>
      <c r="C629" s="79"/>
      <c r="D629" s="79"/>
      <c r="E629" s="79"/>
      <c r="F629" s="79"/>
      <c r="G629" s="79"/>
      <c r="H629" s="79"/>
      <c r="I629" s="79"/>
      <c r="J629" s="79"/>
      <c r="K629" s="79"/>
      <c r="L629" s="79"/>
      <c r="M629" s="611"/>
      <c r="N629" s="611"/>
      <c r="O629" s="611"/>
      <c r="P629" s="79"/>
      <c r="Q629" s="79"/>
      <c r="R629" s="79"/>
      <c r="S629" s="79"/>
      <c r="T629" s="79"/>
      <c r="U629" s="79"/>
      <c r="V629" s="84"/>
      <c r="W629" s="79"/>
      <c r="X629" s="79"/>
      <c r="Y629" s="79"/>
      <c r="Z629" s="79"/>
      <c r="AA629" s="79"/>
      <c r="AB629" s="79"/>
      <c r="AC629" s="79"/>
      <c r="AD629" s="107"/>
      <c r="AE629" s="107"/>
      <c r="AF629" s="107"/>
      <c r="AG629" s="109"/>
      <c r="AH629" s="110"/>
      <c r="AI629" s="80"/>
      <c r="AJ629" s="80"/>
    </row>
    <row r="630" spans="1:36" s="62" customFormat="1">
      <c r="A630" s="84"/>
      <c r="B630" s="79"/>
      <c r="C630" s="79"/>
      <c r="D630" s="79"/>
      <c r="E630" s="79"/>
      <c r="F630" s="79"/>
      <c r="G630" s="79"/>
      <c r="H630" s="79"/>
      <c r="I630" s="79"/>
      <c r="J630" s="79"/>
      <c r="K630" s="79"/>
      <c r="L630" s="79"/>
      <c r="M630" s="611"/>
      <c r="N630" s="611"/>
      <c r="O630" s="611"/>
      <c r="P630" s="79"/>
      <c r="Q630" s="79"/>
      <c r="R630" s="79"/>
      <c r="S630" s="79"/>
      <c r="T630" s="79"/>
      <c r="U630" s="79"/>
      <c r="V630" s="84"/>
      <c r="W630" s="79"/>
      <c r="X630" s="79"/>
      <c r="Y630" s="79"/>
      <c r="Z630" s="79"/>
      <c r="AA630" s="79"/>
      <c r="AB630" s="79"/>
      <c r="AC630" s="79"/>
      <c r="AD630" s="107"/>
      <c r="AE630" s="107"/>
      <c r="AF630" s="107"/>
      <c r="AG630" s="109"/>
      <c r="AH630" s="110"/>
      <c r="AI630" s="80"/>
      <c r="AJ630" s="80"/>
    </row>
    <row r="631" spans="1:36" s="62" customFormat="1">
      <c r="A631" s="84"/>
      <c r="B631" s="79"/>
      <c r="C631" s="79"/>
      <c r="D631" s="79"/>
      <c r="E631" s="79"/>
      <c r="F631" s="79"/>
      <c r="G631" s="79"/>
      <c r="H631" s="79"/>
      <c r="I631" s="79"/>
      <c r="J631" s="79"/>
      <c r="K631" s="79"/>
      <c r="L631" s="79"/>
      <c r="M631" s="611"/>
      <c r="N631" s="611"/>
      <c r="O631" s="611"/>
      <c r="P631" s="79"/>
      <c r="Q631" s="79"/>
      <c r="R631" s="79"/>
      <c r="S631" s="79"/>
      <c r="T631" s="79"/>
      <c r="U631" s="79"/>
      <c r="V631" s="84"/>
      <c r="W631" s="79"/>
      <c r="X631" s="79"/>
      <c r="Y631" s="79"/>
      <c r="Z631" s="79"/>
      <c r="AA631" s="79"/>
      <c r="AB631" s="79"/>
      <c r="AC631" s="79"/>
      <c r="AD631" s="107"/>
      <c r="AE631" s="107"/>
      <c r="AF631" s="107"/>
      <c r="AG631" s="109"/>
      <c r="AH631" s="110"/>
      <c r="AI631" s="80"/>
      <c r="AJ631" s="80"/>
    </row>
    <row r="632" spans="1:36" s="62" customFormat="1">
      <c r="A632" s="84"/>
      <c r="B632" s="79"/>
      <c r="C632" s="79"/>
      <c r="D632" s="79"/>
      <c r="E632" s="79"/>
      <c r="F632" s="79"/>
      <c r="G632" s="79"/>
      <c r="H632" s="79"/>
      <c r="I632" s="79"/>
      <c r="J632" s="79"/>
      <c r="K632" s="79"/>
      <c r="L632" s="79"/>
      <c r="M632" s="611"/>
      <c r="N632" s="611"/>
      <c r="O632" s="611"/>
      <c r="P632" s="79"/>
      <c r="Q632" s="79"/>
      <c r="R632" s="79"/>
      <c r="S632" s="79"/>
      <c r="T632" s="79"/>
      <c r="U632" s="79"/>
      <c r="V632" s="84"/>
      <c r="W632" s="79"/>
      <c r="X632" s="79"/>
      <c r="Y632" s="79"/>
      <c r="Z632" s="79"/>
      <c r="AA632" s="79"/>
      <c r="AB632" s="79"/>
      <c r="AC632" s="79"/>
      <c r="AD632" s="107"/>
      <c r="AE632" s="107"/>
      <c r="AF632" s="107"/>
      <c r="AG632" s="109"/>
      <c r="AH632" s="110"/>
      <c r="AI632" s="80"/>
      <c r="AJ632" s="80"/>
    </row>
    <row r="633" spans="1:36" s="62" customFormat="1">
      <c r="A633" s="84"/>
      <c r="B633" s="79"/>
      <c r="C633" s="79"/>
      <c r="D633" s="79"/>
      <c r="E633" s="79"/>
      <c r="F633" s="79"/>
      <c r="G633" s="79"/>
      <c r="H633" s="79"/>
      <c r="I633" s="79"/>
      <c r="J633" s="79"/>
      <c r="K633" s="79"/>
      <c r="L633" s="79"/>
      <c r="M633" s="611"/>
      <c r="N633" s="611"/>
      <c r="O633" s="611"/>
      <c r="P633" s="79"/>
      <c r="Q633" s="79"/>
      <c r="R633" s="79"/>
      <c r="S633" s="79"/>
      <c r="T633" s="79"/>
      <c r="U633" s="79"/>
      <c r="V633" s="84"/>
      <c r="W633" s="79"/>
      <c r="X633" s="79"/>
      <c r="Y633" s="79"/>
      <c r="Z633" s="79"/>
      <c r="AA633" s="79"/>
      <c r="AB633" s="79"/>
      <c r="AC633" s="79"/>
      <c r="AD633" s="107"/>
      <c r="AE633" s="107"/>
      <c r="AF633" s="107"/>
      <c r="AG633" s="109"/>
      <c r="AH633" s="110"/>
      <c r="AI633" s="80"/>
      <c r="AJ633" s="80"/>
    </row>
    <row r="634" spans="1:36" s="62" customFormat="1">
      <c r="A634" s="84"/>
      <c r="B634" s="79"/>
      <c r="C634" s="79"/>
      <c r="D634" s="79"/>
      <c r="E634" s="79"/>
      <c r="F634" s="79"/>
      <c r="G634" s="79"/>
      <c r="H634" s="79"/>
      <c r="I634" s="79"/>
      <c r="J634" s="79"/>
      <c r="K634" s="79"/>
      <c r="L634" s="79"/>
      <c r="M634" s="611"/>
      <c r="N634" s="611"/>
      <c r="O634" s="611"/>
      <c r="P634" s="79"/>
      <c r="Q634" s="79"/>
      <c r="R634" s="79"/>
      <c r="S634" s="79"/>
      <c r="T634" s="79"/>
      <c r="U634" s="79"/>
      <c r="V634" s="84"/>
      <c r="W634" s="79"/>
      <c r="X634" s="79"/>
      <c r="Y634" s="79"/>
      <c r="Z634" s="79"/>
      <c r="AA634" s="79"/>
      <c r="AB634" s="79"/>
      <c r="AC634" s="79"/>
      <c r="AD634" s="107"/>
      <c r="AE634" s="107"/>
      <c r="AF634" s="107"/>
      <c r="AG634" s="109"/>
      <c r="AH634" s="110"/>
      <c r="AI634" s="80"/>
      <c r="AJ634" s="80"/>
    </row>
    <row r="635" spans="1:36" s="62" customFormat="1">
      <c r="A635" s="84"/>
      <c r="B635" s="79"/>
      <c r="C635" s="79"/>
      <c r="D635" s="79"/>
      <c r="E635" s="79"/>
      <c r="F635" s="79"/>
      <c r="G635" s="79"/>
      <c r="H635" s="79"/>
      <c r="I635" s="79"/>
      <c r="J635" s="79"/>
      <c r="K635" s="79"/>
      <c r="L635" s="79"/>
      <c r="M635" s="611"/>
      <c r="N635" s="611"/>
      <c r="O635" s="611"/>
      <c r="P635" s="79"/>
      <c r="Q635" s="79"/>
      <c r="R635" s="79"/>
      <c r="S635" s="79"/>
      <c r="T635" s="79"/>
      <c r="U635" s="79"/>
      <c r="V635" s="84"/>
      <c r="W635" s="79"/>
      <c r="X635" s="79"/>
      <c r="Y635" s="79"/>
      <c r="Z635" s="79"/>
      <c r="AA635" s="79"/>
      <c r="AB635" s="79"/>
      <c r="AC635" s="79"/>
      <c r="AD635" s="107"/>
      <c r="AE635" s="107"/>
      <c r="AF635" s="107"/>
      <c r="AG635" s="109"/>
      <c r="AH635" s="110"/>
      <c r="AI635" s="80"/>
      <c r="AJ635" s="80"/>
    </row>
    <row r="636" spans="1:36" s="62" customFormat="1">
      <c r="A636" s="84"/>
      <c r="B636" s="79"/>
      <c r="C636" s="79"/>
      <c r="D636" s="79"/>
      <c r="E636" s="79"/>
      <c r="F636" s="79"/>
      <c r="G636" s="79"/>
      <c r="H636" s="79"/>
      <c r="I636" s="79"/>
      <c r="J636" s="79"/>
      <c r="K636" s="79"/>
      <c r="L636" s="79"/>
      <c r="M636" s="611"/>
      <c r="N636" s="611"/>
      <c r="O636" s="611"/>
      <c r="P636" s="79"/>
      <c r="Q636" s="79"/>
      <c r="R636" s="79"/>
      <c r="S636" s="79"/>
      <c r="T636" s="79"/>
      <c r="U636" s="79"/>
      <c r="V636" s="84"/>
      <c r="W636" s="79"/>
      <c r="X636" s="79"/>
      <c r="Y636" s="79"/>
      <c r="Z636" s="79"/>
      <c r="AA636" s="79"/>
      <c r="AB636" s="79"/>
      <c r="AC636" s="79"/>
      <c r="AD636" s="107"/>
      <c r="AE636" s="107"/>
      <c r="AF636" s="107"/>
      <c r="AG636" s="109"/>
      <c r="AH636" s="110"/>
      <c r="AI636" s="80"/>
      <c r="AJ636" s="80"/>
    </row>
    <row r="637" spans="1:36" s="62" customFormat="1">
      <c r="A637" s="84"/>
      <c r="B637" s="79"/>
      <c r="C637" s="79"/>
      <c r="D637" s="79"/>
      <c r="E637" s="79"/>
      <c r="F637" s="79"/>
      <c r="G637" s="79"/>
      <c r="H637" s="79"/>
      <c r="I637" s="79"/>
      <c r="J637" s="79"/>
      <c r="K637" s="79"/>
      <c r="L637" s="79"/>
      <c r="M637" s="611"/>
      <c r="N637" s="611"/>
      <c r="O637" s="611"/>
      <c r="P637" s="79"/>
      <c r="Q637" s="79"/>
      <c r="R637" s="79"/>
      <c r="S637" s="79"/>
      <c r="T637" s="79"/>
      <c r="U637" s="79"/>
      <c r="V637" s="84"/>
      <c r="W637" s="79"/>
      <c r="X637" s="79"/>
      <c r="Y637" s="79"/>
      <c r="Z637" s="79"/>
      <c r="AA637" s="79"/>
      <c r="AB637" s="79"/>
      <c r="AC637" s="79"/>
      <c r="AD637" s="107"/>
      <c r="AE637" s="107"/>
      <c r="AF637" s="107"/>
      <c r="AG637" s="109"/>
      <c r="AH637" s="110"/>
      <c r="AI637" s="80"/>
      <c r="AJ637" s="80"/>
    </row>
    <row r="638" spans="1:36" s="62" customFormat="1">
      <c r="A638" s="84"/>
      <c r="B638" s="79"/>
      <c r="C638" s="79"/>
      <c r="D638" s="79"/>
      <c r="E638" s="79"/>
      <c r="F638" s="79"/>
      <c r="G638" s="79"/>
      <c r="H638" s="79"/>
      <c r="I638" s="79"/>
      <c r="J638" s="79"/>
      <c r="K638" s="79"/>
      <c r="L638" s="79"/>
      <c r="M638" s="611"/>
      <c r="N638" s="611"/>
      <c r="O638" s="611"/>
      <c r="P638" s="79"/>
      <c r="Q638" s="79"/>
      <c r="R638" s="79"/>
      <c r="S638" s="79"/>
      <c r="T638" s="79"/>
      <c r="U638" s="79"/>
      <c r="V638" s="84"/>
      <c r="W638" s="79"/>
      <c r="X638" s="79"/>
      <c r="Y638" s="79"/>
      <c r="Z638" s="79"/>
      <c r="AA638" s="79"/>
      <c r="AB638" s="79"/>
      <c r="AC638" s="79"/>
      <c r="AD638" s="107"/>
      <c r="AE638" s="107"/>
      <c r="AF638" s="107"/>
      <c r="AG638" s="109"/>
      <c r="AH638" s="110"/>
      <c r="AI638" s="80"/>
      <c r="AJ638" s="80"/>
    </row>
    <row r="639" spans="1:36" s="62" customFormat="1">
      <c r="A639" s="84"/>
      <c r="B639" s="79"/>
      <c r="C639" s="79"/>
      <c r="D639" s="79"/>
      <c r="E639" s="79"/>
      <c r="F639" s="79"/>
      <c r="G639" s="79"/>
      <c r="H639" s="79"/>
      <c r="I639" s="79"/>
      <c r="J639" s="79"/>
      <c r="K639" s="79"/>
      <c r="L639" s="79"/>
      <c r="M639" s="611"/>
      <c r="N639" s="611"/>
      <c r="O639" s="611"/>
      <c r="P639" s="79"/>
      <c r="Q639" s="79"/>
      <c r="R639" s="79"/>
      <c r="S639" s="79"/>
      <c r="T639" s="79"/>
      <c r="U639" s="79"/>
      <c r="V639" s="84"/>
      <c r="W639" s="79"/>
      <c r="X639" s="79"/>
      <c r="Y639" s="79"/>
      <c r="Z639" s="79"/>
      <c r="AA639" s="79"/>
      <c r="AB639" s="79"/>
      <c r="AC639" s="79"/>
      <c r="AD639" s="107"/>
      <c r="AE639" s="107"/>
      <c r="AF639" s="107"/>
      <c r="AG639" s="109"/>
      <c r="AH639" s="110"/>
      <c r="AI639" s="80"/>
      <c r="AJ639" s="80"/>
    </row>
    <row r="640" spans="1:36" s="62" customFormat="1">
      <c r="A640" s="84"/>
      <c r="B640" s="79"/>
      <c r="C640" s="79"/>
      <c r="D640" s="79"/>
      <c r="E640" s="79"/>
      <c r="F640" s="79"/>
      <c r="G640" s="79"/>
      <c r="H640" s="79"/>
      <c r="I640" s="79"/>
      <c r="J640" s="79"/>
      <c r="K640" s="79"/>
      <c r="L640" s="79"/>
      <c r="M640" s="611"/>
      <c r="N640" s="611"/>
      <c r="O640" s="611"/>
      <c r="P640" s="79"/>
      <c r="Q640" s="79"/>
      <c r="R640" s="79"/>
      <c r="S640" s="79"/>
      <c r="T640" s="79"/>
      <c r="U640" s="79"/>
      <c r="V640" s="84"/>
      <c r="W640" s="79"/>
      <c r="X640" s="79"/>
      <c r="Y640" s="79"/>
      <c r="Z640" s="79"/>
      <c r="AA640" s="79"/>
      <c r="AB640" s="79"/>
      <c r="AC640" s="79"/>
      <c r="AD640" s="107"/>
      <c r="AE640" s="107"/>
      <c r="AF640" s="107"/>
      <c r="AG640" s="109"/>
      <c r="AH640" s="110"/>
      <c r="AI640" s="80"/>
      <c r="AJ640" s="80"/>
    </row>
    <row r="641" spans="1:36" s="62" customFormat="1">
      <c r="A641" s="84"/>
      <c r="B641" s="79"/>
      <c r="C641" s="79"/>
      <c r="D641" s="79"/>
      <c r="E641" s="79"/>
      <c r="F641" s="79"/>
      <c r="G641" s="79"/>
      <c r="H641" s="79"/>
      <c r="I641" s="79"/>
      <c r="J641" s="79"/>
      <c r="K641" s="79"/>
      <c r="L641" s="79"/>
      <c r="M641" s="611"/>
      <c r="N641" s="611"/>
      <c r="O641" s="611"/>
      <c r="P641" s="79"/>
      <c r="Q641" s="79"/>
      <c r="R641" s="79"/>
      <c r="S641" s="79"/>
      <c r="T641" s="79"/>
      <c r="U641" s="79"/>
      <c r="V641" s="84"/>
      <c r="W641" s="79"/>
      <c r="X641" s="79"/>
      <c r="Y641" s="79"/>
      <c r="Z641" s="79"/>
      <c r="AA641" s="79"/>
      <c r="AB641" s="79"/>
      <c r="AC641" s="79"/>
      <c r="AD641" s="107"/>
      <c r="AE641" s="107"/>
      <c r="AF641" s="107"/>
      <c r="AG641" s="109"/>
      <c r="AH641" s="110"/>
      <c r="AI641" s="80"/>
      <c r="AJ641" s="80"/>
    </row>
    <row r="642" spans="1:36" s="62" customFormat="1">
      <c r="A642" s="84"/>
      <c r="B642" s="79"/>
      <c r="C642" s="79"/>
      <c r="D642" s="79"/>
      <c r="E642" s="79"/>
      <c r="F642" s="79"/>
      <c r="G642" s="79"/>
      <c r="H642" s="79"/>
      <c r="I642" s="79"/>
      <c r="J642" s="79"/>
      <c r="K642" s="79"/>
      <c r="L642" s="79"/>
      <c r="M642" s="611"/>
      <c r="N642" s="611"/>
      <c r="O642" s="611"/>
      <c r="P642" s="79"/>
      <c r="Q642" s="79"/>
      <c r="R642" s="79"/>
      <c r="S642" s="79"/>
      <c r="T642" s="79"/>
      <c r="U642" s="79"/>
      <c r="V642" s="84"/>
      <c r="W642" s="79"/>
      <c r="X642" s="79"/>
      <c r="Y642" s="79"/>
      <c r="Z642" s="79"/>
      <c r="AA642" s="79"/>
      <c r="AB642" s="79"/>
      <c r="AC642" s="79"/>
      <c r="AD642" s="107"/>
      <c r="AE642" s="107"/>
      <c r="AF642" s="107"/>
      <c r="AG642" s="109"/>
      <c r="AH642" s="110"/>
      <c r="AI642" s="80"/>
      <c r="AJ642" s="80"/>
    </row>
    <row r="643" spans="1:36" s="62" customFormat="1">
      <c r="A643" s="84"/>
      <c r="B643" s="79"/>
      <c r="C643" s="79"/>
      <c r="D643" s="79"/>
      <c r="E643" s="79"/>
      <c r="F643" s="79"/>
      <c r="G643" s="79"/>
      <c r="H643" s="79"/>
      <c r="I643" s="79"/>
      <c r="J643" s="79"/>
      <c r="K643" s="79"/>
      <c r="L643" s="79"/>
      <c r="M643" s="611"/>
      <c r="N643" s="611"/>
      <c r="O643" s="611"/>
      <c r="P643" s="79"/>
      <c r="Q643" s="79"/>
      <c r="R643" s="79"/>
      <c r="S643" s="79"/>
      <c r="T643" s="79"/>
      <c r="U643" s="79"/>
      <c r="V643" s="84"/>
      <c r="W643" s="79"/>
      <c r="X643" s="79"/>
      <c r="Y643" s="79"/>
      <c r="Z643" s="79"/>
      <c r="AA643" s="79"/>
      <c r="AB643" s="79"/>
      <c r="AC643" s="79"/>
      <c r="AD643" s="107"/>
      <c r="AE643" s="107"/>
      <c r="AF643" s="107"/>
      <c r="AG643" s="109"/>
      <c r="AH643" s="110"/>
      <c r="AI643" s="80"/>
      <c r="AJ643" s="80"/>
    </row>
    <row r="644" spans="1:36" s="62" customFormat="1">
      <c r="A644" s="84"/>
      <c r="B644" s="79"/>
      <c r="C644" s="79"/>
      <c r="D644" s="79"/>
      <c r="E644" s="79"/>
      <c r="F644" s="79"/>
      <c r="G644" s="79"/>
      <c r="H644" s="79"/>
      <c r="I644" s="79"/>
      <c r="J644" s="79"/>
      <c r="K644" s="79"/>
      <c r="L644" s="79"/>
      <c r="M644" s="611"/>
      <c r="N644" s="611"/>
      <c r="O644" s="611"/>
      <c r="P644" s="79"/>
      <c r="Q644" s="79"/>
      <c r="R644" s="79"/>
      <c r="S644" s="79"/>
      <c r="T644" s="79"/>
      <c r="U644" s="79"/>
      <c r="V644" s="84"/>
      <c r="W644" s="79"/>
      <c r="X644" s="79"/>
      <c r="Y644" s="79"/>
      <c r="Z644" s="79"/>
      <c r="AA644" s="79"/>
      <c r="AB644" s="79"/>
      <c r="AC644" s="79"/>
      <c r="AD644" s="107"/>
      <c r="AE644" s="107"/>
      <c r="AF644" s="107"/>
      <c r="AG644" s="109"/>
      <c r="AH644" s="110"/>
      <c r="AI644" s="80"/>
      <c r="AJ644" s="80"/>
    </row>
    <row r="645" spans="1:36" s="62" customFormat="1">
      <c r="A645" s="84"/>
      <c r="B645" s="79"/>
      <c r="C645" s="79"/>
      <c r="D645" s="79"/>
      <c r="E645" s="79"/>
      <c r="F645" s="79"/>
      <c r="G645" s="79"/>
      <c r="H645" s="79"/>
      <c r="I645" s="79"/>
      <c r="J645" s="79"/>
      <c r="K645" s="79"/>
      <c r="L645" s="79"/>
      <c r="M645" s="611"/>
      <c r="N645" s="611"/>
      <c r="O645" s="611"/>
      <c r="P645" s="79"/>
      <c r="Q645" s="79"/>
      <c r="R645" s="79"/>
      <c r="S645" s="79"/>
      <c r="T645" s="79"/>
      <c r="U645" s="79"/>
      <c r="V645" s="84"/>
      <c r="W645" s="79"/>
      <c r="X645" s="79"/>
      <c r="Y645" s="79"/>
      <c r="Z645" s="79"/>
      <c r="AA645" s="79"/>
      <c r="AB645" s="79"/>
      <c r="AC645" s="79"/>
      <c r="AD645" s="107"/>
      <c r="AE645" s="107"/>
      <c r="AF645" s="107"/>
      <c r="AG645" s="109"/>
      <c r="AH645" s="110"/>
      <c r="AI645" s="80"/>
      <c r="AJ645" s="80"/>
    </row>
    <row r="646" spans="1:36" s="62" customFormat="1">
      <c r="A646" s="84"/>
      <c r="B646" s="79"/>
      <c r="C646" s="79"/>
      <c r="D646" s="79"/>
      <c r="E646" s="79"/>
      <c r="F646" s="79"/>
      <c r="G646" s="79"/>
      <c r="H646" s="79"/>
      <c r="I646" s="79"/>
      <c r="J646" s="79"/>
      <c r="K646" s="79"/>
      <c r="L646" s="79"/>
      <c r="M646" s="611"/>
      <c r="N646" s="611"/>
      <c r="O646" s="611"/>
      <c r="P646" s="79"/>
      <c r="Q646" s="79"/>
      <c r="R646" s="79"/>
      <c r="S646" s="79"/>
      <c r="T646" s="79"/>
      <c r="U646" s="79"/>
      <c r="V646" s="84"/>
      <c r="W646" s="79"/>
      <c r="X646" s="79"/>
      <c r="Y646" s="79"/>
      <c r="Z646" s="79"/>
      <c r="AA646" s="79"/>
      <c r="AB646" s="79"/>
      <c r="AC646" s="79"/>
      <c r="AD646" s="107"/>
      <c r="AE646" s="107"/>
      <c r="AF646" s="107"/>
      <c r="AG646" s="109"/>
      <c r="AH646" s="110"/>
      <c r="AI646" s="80"/>
      <c r="AJ646" s="80"/>
    </row>
    <row r="647" spans="1:36" s="62" customFormat="1">
      <c r="A647" s="84"/>
      <c r="B647" s="79"/>
      <c r="C647" s="79"/>
      <c r="D647" s="79"/>
      <c r="E647" s="79"/>
      <c r="F647" s="79"/>
      <c r="G647" s="79"/>
      <c r="H647" s="79"/>
      <c r="I647" s="79"/>
      <c r="J647" s="79"/>
      <c r="K647" s="79"/>
      <c r="L647" s="79"/>
      <c r="M647" s="611"/>
      <c r="N647" s="611"/>
      <c r="O647" s="611"/>
      <c r="P647" s="79"/>
      <c r="Q647" s="79"/>
      <c r="R647" s="79"/>
      <c r="S647" s="79"/>
      <c r="T647" s="79"/>
      <c r="U647" s="79"/>
      <c r="V647" s="84"/>
      <c r="W647" s="79"/>
      <c r="X647" s="79"/>
      <c r="Y647" s="79"/>
      <c r="Z647" s="79"/>
      <c r="AA647" s="79"/>
      <c r="AB647" s="79"/>
      <c r="AC647" s="79"/>
      <c r="AD647" s="107"/>
      <c r="AE647" s="107"/>
      <c r="AF647" s="107"/>
      <c r="AG647" s="109"/>
      <c r="AH647" s="110"/>
      <c r="AI647" s="80"/>
      <c r="AJ647" s="80"/>
    </row>
    <row r="648" spans="1:36" s="62" customFormat="1">
      <c r="A648" s="84"/>
      <c r="B648" s="79"/>
      <c r="C648" s="79"/>
      <c r="D648" s="79"/>
      <c r="E648" s="79"/>
      <c r="F648" s="79"/>
      <c r="G648" s="79"/>
      <c r="H648" s="79"/>
      <c r="I648" s="79"/>
      <c r="J648" s="79"/>
      <c r="K648" s="79"/>
      <c r="L648" s="79"/>
      <c r="M648" s="611"/>
      <c r="N648" s="611"/>
      <c r="O648" s="611"/>
      <c r="P648" s="79"/>
      <c r="Q648" s="79"/>
      <c r="R648" s="79"/>
      <c r="S648" s="79"/>
      <c r="T648" s="79"/>
      <c r="U648" s="79"/>
      <c r="V648" s="84"/>
      <c r="W648" s="79"/>
      <c r="X648" s="79"/>
      <c r="Y648" s="79"/>
      <c r="Z648" s="79"/>
      <c r="AA648" s="79"/>
      <c r="AB648" s="79"/>
      <c r="AC648" s="79"/>
      <c r="AD648" s="107"/>
      <c r="AE648" s="107"/>
      <c r="AF648" s="107"/>
      <c r="AG648" s="109"/>
      <c r="AH648" s="110"/>
      <c r="AI648" s="80"/>
      <c r="AJ648" s="80"/>
    </row>
    <row r="649" spans="1:36" s="62" customFormat="1">
      <c r="A649" s="84"/>
      <c r="B649" s="79"/>
      <c r="C649" s="79"/>
      <c r="D649" s="79"/>
      <c r="E649" s="79"/>
      <c r="F649" s="79"/>
      <c r="G649" s="79"/>
      <c r="H649" s="79"/>
      <c r="I649" s="79"/>
      <c r="J649" s="79"/>
      <c r="K649" s="79"/>
      <c r="L649" s="79"/>
      <c r="M649" s="611"/>
      <c r="N649" s="611"/>
      <c r="O649" s="611"/>
      <c r="P649" s="79"/>
      <c r="Q649" s="79"/>
      <c r="R649" s="79"/>
      <c r="S649" s="79"/>
      <c r="T649" s="79"/>
      <c r="U649" s="79"/>
      <c r="V649" s="84"/>
      <c r="W649" s="79"/>
      <c r="X649" s="79"/>
      <c r="Y649" s="79"/>
      <c r="Z649" s="79"/>
      <c r="AA649" s="79"/>
      <c r="AB649" s="79"/>
      <c r="AC649" s="79"/>
      <c r="AD649" s="107"/>
      <c r="AE649" s="107"/>
      <c r="AF649" s="107"/>
      <c r="AG649" s="109"/>
      <c r="AH649" s="110"/>
      <c r="AI649" s="80"/>
      <c r="AJ649" s="80"/>
    </row>
    <row r="650" spans="1:36" s="62" customFormat="1">
      <c r="A650" s="84"/>
      <c r="B650" s="79"/>
      <c r="C650" s="79"/>
      <c r="D650" s="79"/>
      <c r="E650" s="79"/>
      <c r="F650" s="79"/>
      <c r="G650" s="79"/>
      <c r="H650" s="79"/>
      <c r="I650" s="79"/>
      <c r="J650" s="79"/>
      <c r="K650" s="79"/>
      <c r="L650" s="79"/>
      <c r="M650" s="611"/>
      <c r="N650" s="611"/>
      <c r="O650" s="611"/>
      <c r="P650" s="79"/>
      <c r="Q650" s="79"/>
      <c r="R650" s="79"/>
      <c r="S650" s="79"/>
      <c r="T650" s="79"/>
      <c r="U650" s="79"/>
      <c r="V650" s="84"/>
      <c r="W650" s="79"/>
      <c r="X650" s="79"/>
      <c r="Y650" s="79"/>
      <c r="Z650" s="79"/>
      <c r="AA650" s="79"/>
      <c r="AB650" s="79"/>
      <c r="AC650" s="79"/>
      <c r="AD650" s="107"/>
      <c r="AE650" s="107"/>
      <c r="AF650" s="107"/>
      <c r="AG650" s="109"/>
      <c r="AH650" s="110"/>
      <c r="AI650" s="80"/>
      <c r="AJ650" s="80"/>
    </row>
    <row r="651" spans="1:36" s="62" customFormat="1">
      <c r="A651" s="84"/>
      <c r="B651" s="79"/>
      <c r="C651" s="79"/>
      <c r="D651" s="79"/>
      <c r="E651" s="79"/>
      <c r="F651" s="79"/>
      <c r="G651" s="79"/>
      <c r="H651" s="79"/>
      <c r="I651" s="79"/>
      <c r="J651" s="79"/>
      <c r="K651" s="79"/>
      <c r="L651" s="79"/>
      <c r="M651" s="611"/>
      <c r="N651" s="611"/>
      <c r="O651" s="611"/>
      <c r="P651" s="79"/>
      <c r="Q651" s="79"/>
      <c r="R651" s="79"/>
      <c r="S651" s="79"/>
      <c r="T651" s="79"/>
      <c r="U651" s="79"/>
      <c r="V651" s="84"/>
      <c r="W651" s="79"/>
      <c r="X651" s="79"/>
      <c r="Y651" s="79"/>
      <c r="Z651" s="79"/>
      <c r="AA651" s="79"/>
      <c r="AB651" s="79"/>
      <c r="AC651" s="79"/>
      <c r="AD651" s="107"/>
      <c r="AE651" s="107"/>
      <c r="AF651" s="107"/>
      <c r="AG651" s="109"/>
      <c r="AH651" s="110"/>
      <c r="AI651" s="80"/>
      <c r="AJ651" s="80"/>
    </row>
    <row r="652" spans="1:36" s="62" customFormat="1">
      <c r="A652" s="84"/>
      <c r="B652" s="79"/>
      <c r="C652" s="79"/>
      <c r="D652" s="79"/>
      <c r="E652" s="79"/>
      <c r="F652" s="79"/>
      <c r="G652" s="79"/>
      <c r="H652" s="79"/>
      <c r="I652" s="79"/>
      <c r="J652" s="79"/>
      <c r="K652" s="79"/>
      <c r="L652" s="79"/>
      <c r="M652" s="611"/>
      <c r="N652" s="611"/>
      <c r="O652" s="611"/>
      <c r="P652" s="79"/>
      <c r="Q652" s="79"/>
      <c r="R652" s="79"/>
      <c r="S652" s="79"/>
      <c r="T652" s="79"/>
      <c r="U652" s="79"/>
      <c r="V652" s="84"/>
      <c r="W652" s="79"/>
      <c r="X652" s="79"/>
      <c r="Y652" s="79"/>
      <c r="Z652" s="79"/>
      <c r="AA652" s="79"/>
      <c r="AB652" s="79"/>
      <c r="AC652" s="79"/>
      <c r="AD652" s="107"/>
      <c r="AE652" s="107"/>
      <c r="AF652" s="107"/>
      <c r="AG652" s="109"/>
      <c r="AH652" s="110"/>
      <c r="AI652" s="80"/>
      <c r="AJ652" s="80"/>
    </row>
    <row r="653" spans="1:36" s="62" customFormat="1">
      <c r="A653" s="84"/>
      <c r="B653" s="79"/>
      <c r="C653" s="79"/>
      <c r="D653" s="79"/>
      <c r="E653" s="79"/>
      <c r="F653" s="79"/>
      <c r="G653" s="79"/>
      <c r="H653" s="79"/>
      <c r="I653" s="79"/>
      <c r="J653" s="79"/>
      <c r="K653" s="79"/>
      <c r="L653" s="79"/>
      <c r="M653" s="611"/>
      <c r="N653" s="611"/>
      <c r="O653" s="611"/>
      <c r="P653" s="79"/>
      <c r="Q653" s="79"/>
      <c r="R653" s="79"/>
      <c r="S653" s="79"/>
      <c r="T653" s="79"/>
      <c r="U653" s="79"/>
      <c r="V653" s="84"/>
      <c r="W653" s="79"/>
      <c r="X653" s="79"/>
      <c r="Y653" s="79"/>
      <c r="Z653" s="79"/>
      <c r="AA653" s="79"/>
      <c r="AB653" s="79"/>
      <c r="AC653" s="79"/>
      <c r="AD653" s="107"/>
      <c r="AE653" s="107"/>
      <c r="AF653" s="107"/>
      <c r="AG653" s="109"/>
      <c r="AH653" s="110"/>
      <c r="AI653" s="80"/>
      <c r="AJ653" s="80"/>
    </row>
    <row r="654" spans="1:36" s="62" customFormat="1">
      <c r="A654" s="84"/>
      <c r="B654" s="79"/>
      <c r="C654" s="79"/>
      <c r="D654" s="79"/>
      <c r="E654" s="79"/>
      <c r="F654" s="79"/>
      <c r="G654" s="79"/>
      <c r="H654" s="79"/>
      <c r="I654" s="79"/>
      <c r="J654" s="79"/>
      <c r="K654" s="79"/>
      <c r="L654" s="79"/>
      <c r="M654" s="611"/>
      <c r="N654" s="611"/>
      <c r="O654" s="611"/>
      <c r="P654" s="79"/>
      <c r="Q654" s="79"/>
      <c r="R654" s="79"/>
      <c r="S654" s="79"/>
      <c r="T654" s="79"/>
      <c r="U654" s="79"/>
      <c r="V654" s="84"/>
      <c r="W654" s="79"/>
      <c r="X654" s="79"/>
      <c r="Y654" s="79"/>
      <c r="Z654" s="79"/>
      <c r="AA654" s="79"/>
      <c r="AB654" s="79"/>
      <c r="AC654" s="79"/>
      <c r="AD654" s="107"/>
      <c r="AE654" s="107"/>
      <c r="AF654" s="107"/>
      <c r="AG654" s="109"/>
      <c r="AH654" s="110"/>
      <c r="AI654" s="80"/>
      <c r="AJ654" s="80"/>
    </row>
    <row r="655" spans="1:36" s="62" customFormat="1">
      <c r="A655" s="84"/>
      <c r="B655" s="79"/>
      <c r="C655" s="79"/>
      <c r="D655" s="79"/>
      <c r="E655" s="79"/>
      <c r="F655" s="79"/>
      <c r="G655" s="79"/>
      <c r="H655" s="79"/>
      <c r="I655" s="79"/>
      <c r="J655" s="79"/>
      <c r="K655" s="79"/>
      <c r="L655" s="79"/>
      <c r="M655" s="611"/>
      <c r="N655" s="611"/>
      <c r="O655" s="611"/>
      <c r="P655" s="79"/>
      <c r="Q655" s="79"/>
      <c r="R655" s="79"/>
      <c r="S655" s="79"/>
      <c r="T655" s="79"/>
      <c r="U655" s="79"/>
      <c r="V655" s="84"/>
      <c r="W655" s="79"/>
      <c r="X655" s="79"/>
      <c r="Y655" s="79"/>
      <c r="Z655" s="79"/>
      <c r="AA655" s="79"/>
      <c r="AB655" s="79"/>
      <c r="AC655" s="79"/>
      <c r="AD655" s="107"/>
      <c r="AE655" s="107"/>
      <c r="AF655" s="107"/>
      <c r="AG655" s="109"/>
      <c r="AH655" s="110"/>
      <c r="AI655" s="80"/>
      <c r="AJ655" s="80"/>
    </row>
    <row r="656" spans="1:36" s="62" customFormat="1">
      <c r="A656" s="84"/>
      <c r="B656" s="79"/>
      <c r="C656" s="79"/>
      <c r="D656" s="79"/>
      <c r="E656" s="79"/>
      <c r="F656" s="79"/>
      <c r="G656" s="79"/>
      <c r="H656" s="79"/>
      <c r="I656" s="79"/>
      <c r="J656" s="79"/>
      <c r="K656" s="79"/>
      <c r="L656" s="79"/>
      <c r="M656" s="611"/>
      <c r="N656" s="611"/>
      <c r="O656" s="611"/>
      <c r="P656" s="79"/>
      <c r="Q656" s="79"/>
      <c r="R656" s="79"/>
      <c r="S656" s="79"/>
      <c r="T656" s="79"/>
      <c r="U656" s="79"/>
      <c r="V656" s="84"/>
      <c r="W656" s="79"/>
      <c r="X656" s="79"/>
      <c r="Y656" s="79"/>
      <c r="Z656" s="79"/>
      <c r="AA656" s="79"/>
      <c r="AB656" s="79"/>
      <c r="AC656" s="79"/>
      <c r="AD656" s="107"/>
      <c r="AE656" s="107"/>
      <c r="AF656" s="107"/>
      <c r="AG656" s="109"/>
      <c r="AH656" s="110"/>
      <c r="AI656" s="80"/>
      <c r="AJ656" s="80"/>
    </row>
    <row r="657" spans="1:36" s="62" customFormat="1">
      <c r="A657" s="84"/>
      <c r="B657" s="79"/>
      <c r="C657" s="79"/>
      <c r="D657" s="79"/>
      <c r="E657" s="79"/>
      <c r="F657" s="79"/>
      <c r="G657" s="79"/>
      <c r="H657" s="79"/>
      <c r="I657" s="79"/>
      <c r="J657" s="79"/>
      <c r="K657" s="79"/>
      <c r="L657" s="79"/>
      <c r="M657" s="611"/>
      <c r="N657" s="611"/>
      <c r="O657" s="611"/>
      <c r="P657" s="79"/>
      <c r="Q657" s="79"/>
      <c r="R657" s="79"/>
      <c r="S657" s="79"/>
      <c r="T657" s="79"/>
      <c r="U657" s="79"/>
      <c r="V657" s="84"/>
      <c r="W657" s="79"/>
      <c r="X657" s="79"/>
      <c r="Y657" s="79"/>
      <c r="Z657" s="79"/>
      <c r="AA657" s="79"/>
      <c r="AB657" s="79"/>
      <c r="AC657" s="79"/>
      <c r="AD657" s="107"/>
      <c r="AE657" s="107"/>
      <c r="AF657" s="107"/>
      <c r="AG657" s="109"/>
      <c r="AH657" s="110"/>
      <c r="AI657" s="80"/>
      <c r="AJ657" s="80"/>
    </row>
    <row r="658" spans="1:36" s="62" customFormat="1">
      <c r="A658" s="84"/>
      <c r="B658" s="79"/>
      <c r="C658" s="79"/>
      <c r="D658" s="79"/>
      <c r="E658" s="79"/>
      <c r="F658" s="79"/>
      <c r="G658" s="79"/>
      <c r="H658" s="79"/>
      <c r="I658" s="79"/>
      <c r="J658" s="79"/>
      <c r="K658" s="79"/>
      <c r="L658" s="79"/>
      <c r="M658" s="611"/>
      <c r="N658" s="611"/>
      <c r="O658" s="611"/>
      <c r="P658" s="79"/>
      <c r="Q658" s="79"/>
      <c r="R658" s="79"/>
      <c r="S658" s="79"/>
      <c r="T658" s="79"/>
      <c r="U658" s="79"/>
      <c r="V658" s="84"/>
      <c r="W658" s="79"/>
      <c r="X658" s="79"/>
      <c r="Y658" s="79"/>
      <c r="Z658" s="79"/>
      <c r="AA658" s="79"/>
      <c r="AB658" s="79"/>
      <c r="AC658" s="79"/>
      <c r="AD658" s="107"/>
      <c r="AE658" s="107"/>
      <c r="AF658" s="107"/>
      <c r="AG658" s="109"/>
      <c r="AH658" s="110"/>
      <c r="AI658" s="80"/>
      <c r="AJ658" s="80"/>
    </row>
    <row r="659" spans="1:36" s="62" customFormat="1">
      <c r="A659" s="84"/>
      <c r="B659" s="79"/>
      <c r="C659" s="79"/>
      <c r="D659" s="79"/>
      <c r="E659" s="79"/>
      <c r="F659" s="79"/>
      <c r="G659" s="79"/>
      <c r="H659" s="79"/>
      <c r="I659" s="79"/>
      <c r="J659" s="79"/>
      <c r="K659" s="79"/>
      <c r="L659" s="79"/>
      <c r="M659" s="611"/>
      <c r="N659" s="611"/>
      <c r="O659" s="611"/>
      <c r="P659" s="79"/>
      <c r="Q659" s="79"/>
      <c r="R659" s="79"/>
      <c r="S659" s="79"/>
      <c r="T659" s="79"/>
      <c r="U659" s="79"/>
      <c r="V659" s="84"/>
      <c r="W659" s="79"/>
      <c r="X659" s="79"/>
      <c r="Y659" s="79"/>
      <c r="Z659" s="79"/>
      <c r="AA659" s="79"/>
      <c r="AB659" s="79"/>
      <c r="AC659" s="79"/>
      <c r="AD659" s="107"/>
      <c r="AE659" s="107"/>
      <c r="AF659" s="107"/>
      <c r="AG659" s="109"/>
      <c r="AH659" s="110"/>
      <c r="AI659" s="80"/>
      <c r="AJ659" s="80"/>
    </row>
    <row r="660" spans="1:36" s="62" customFormat="1">
      <c r="A660" s="84"/>
      <c r="B660" s="79"/>
      <c r="C660" s="79"/>
      <c r="D660" s="79"/>
      <c r="E660" s="79"/>
      <c r="F660" s="79"/>
      <c r="G660" s="79"/>
      <c r="H660" s="79"/>
      <c r="I660" s="79"/>
      <c r="J660" s="79"/>
      <c r="K660" s="79"/>
      <c r="L660" s="79"/>
      <c r="M660" s="611"/>
      <c r="N660" s="611"/>
      <c r="O660" s="611"/>
      <c r="P660" s="79"/>
      <c r="Q660" s="79"/>
      <c r="R660" s="79"/>
      <c r="S660" s="79"/>
      <c r="T660" s="79"/>
      <c r="U660" s="79"/>
      <c r="V660" s="84"/>
      <c r="W660" s="79"/>
      <c r="X660" s="79"/>
      <c r="Y660" s="79"/>
      <c r="Z660" s="79"/>
      <c r="AA660" s="79"/>
      <c r="AB660" s="79"/>
      <c r="AC660" s="79"/>
      <c r="AD660" s="107"/>
      <c r="AE660" s="107"/>
      <c r="AF660" s="107"/>
      <c r="AG660" s="109"/>
      <c r="AH660" s="110"/>
      <c r="AI660" s="80"/>
      <c r="AJ660" s="80"/>
    </row>
    <row r="661" spans="1:36" s="62" customFormat="1">
      <c r="A661" s="84"/>
      <c r="B661" s="79"/>
      <c r="C661" s="79"/>
      <c r="D661" s="79"/>
      <c r="E661" s="79"/>
      <c r="F661" s="79"/>
      <c r="G661" s="79"/>
      <c r="H661" s="79"/>
      <c r="I661" s="79"/>
      <c r="J661" s="79"/>
      <c r="K661" s="79"/>
      <c r="L661" s="79"/>
      <c r="M661" s="611"/>
      <c r="N661" s="611"/>
      <c r="O661" s="611"/>
      <c r="P661" s="79"/>
      <c r="Q661" s="79"/>
      <c r="R661" s="79"/>
      <c r="S661" s="79"/>
      <c r="T661" s="79"/>
      <c r="U661" s="79"/>
      <c r="V661" s="84"/>
      <c r="W661" s="79"/>
      <c r="X661" s="79"/>
      <c r="Y661" s="79"/>
      <c r="Z661" s="79"/>
      <c r="AA661" s="79"/>
      <c r="AB661" s="79"/>
      <c r="AC661" s="79"/>
      <c r="AD661" s="107"/>
      <c r="AE661" s="107"/>
      <c r="AF661" s="107"/>
      <c r="AG661" s="109"/>
      <c r="AH661" s="110"/>
      <c r="AI661" s="80"/>
      <c r="AJ661" s="80"/>
    </row>
    <row r="662" spans="1:36" s="62" customFormat="1">
      <c r="A662" s="84"/>
      <c r="B662" s="79"/>
      <c r="C662" s="79"/>
      <c r="D662" s="79"/>
      <c r="E662" s="79"/>
      <c r="F662" s="79"/>
      <c r="G662" s="79"/>
      <c r="H662" s="79"/>
      <c r="I662" s="79"/>
      <c r="J662" s="79"/>
      <c r="K662" s="79"/>
      <c r="L662" s="79"/>
      <c r="M662" s="611"/>
      <c r="N662" s="611"/>
      <c r="O662" s="611"/>
      <c r="P662" s="79"/>
      <c r="Q662" s="79"/>
      <c r="R662" s="79"/>
      <c r="S662" s="79"/>
      <c r="T662" s="79"/>
      <c r="U662" s="79"/>
      <c r="V662" s="84"/>
      <c r="W662" s="79"/>
      <c r="X662" s="79"/>
      <c r="Y662" s="79"/>
      <c r="Z662" s="79"/>
      <c r="AA662" s="79"/>
      <c r="AB662" s="79"/>
      <c r="AC662" s="79"/>
      <c r="AD662" s="107"/>
      <c r="AE662" s="107"/>
      <c r="AF662" s="107"/>
      <c r="AG662" s="109"/>
      <c r="AH662" s="110"/>
      <c r="AI662" s="80"/>
      <c r="AJ662" s="80"/>
    </row>
    <row r="663" spans="1:36" s="62" customFormat="1">
      <c r="A663" s="84"/>
      <c r="B663" s="79"/>
      <c r="C663" s="79"/>
      <c r="D663" s="79"/>
      <c r="E663" s="79"/>
      <c r="F663" s="79"/>
      <c r="G663" s="79"/>
      <c r="H663" s="79"/>
      <c r="I663" s="79"/>
      <c r="J663" s="79"/>
      <c r="K663" s="79"/>
      <c r="L663" s="79"/>
      <c r="M663" s="611"/>
      <c r="N663" s="611"/>
      <c r="O663" s="611"/>
      <c r="P663" s="79"/>
      <c r="Q663" s="79"/>
      <c r="R663" s="79"/>
      <c r="S663" s="79"/>
      <c r="T663" s="79"/>
      <c r="U663" s="79"/>
      <c r="V663" s="84"/>
      <c r="W663" s="79"/>
      <c r="X663" s="79"/>
      <c r="Y663" s="79"/>
      <c r="Z663" s="79"/>
      <c r="AA663" s="79"/>
      <c r="AB663" s="79"/>
      <c r="AC663" s="79"/>
      <c r="AD663" s="107"/>
      <c r="AE663" s="107"/>
      <c r="AF663" s="107"/>
      <c r="AG663" s="109"/>
      <c r="AH663" s="110"/>
      <c r="AI663" s="80"/>
      <c r="AJ663" s="80"/>
    </row>
    <row r="664" spans="1:36" s="62" customFormat="1">
      <c r="A664" s="84"/>
      <c r="B664" s="79"/>
      <c r="C664" s="79"/>
      <c r="D664" s="79"/>
      <c r="E664" s="79"/>
      <c r="F664" s="79"/>
      <c r="G664" s="79"/>
      <c r="H664" s="79"/>
      <c r="I664" s="79"/>
      <c r="J664" s="79"/>
      <c r="K664" s="79"/>
      <c r="L664" s="79"/>
      <c r="M664" s="611"/>
      <c r="N664" s="611"/>
      <c r="O664" s="611"/>
      <c r="P664" s="79"/>
      <c r="Q664" s="79"/>
      <c r="R664" s="79"/>
      <c r="S664" s="79"/>
      <c r="T664" s="79"/>
      <c r="U664" s="79"/>
      <c r="V664" s="84"/>
      <c r="W664" s="79"/>
      <c r="X664" s="79"/>
      <c r="Y664" s="79"/>
      <c r="Z664" s="79"/>
      <c r="AA664" s="79"/>
      <c r="AB664" s="79"/>
      <c r="AC664" s="79"/>
      <c r="AD664" s="107"/>
      <c r="AE664" s="107"/>
      <c r="AF664" s="107"/>
      <c r="AG664" s="109"/>
      <c r="AH664" s="110"/>
      <c r="AI664" s="80"/>
      <c r="AJ664" s="80"/>
    </row>
    <row r="665" spans="1:36" s="62" customFormat="1">
      <c r="A665" s="84"/>
      <c r="B665" s="79"/>
      <c r="C665" s="79"/>
      <c r="D665" s="79"/>
      <c r="E665" s="79"/>
      <c r="F665" s="79"/>
      <c r="G665" s="79"/>
      <c r="H665" s="79"/>
      <c r="I665" s="79"/>
      <c r="J665" s="79"/>
      <c r="K665" s="79"/>
      <c r="L665" s="79"/>
      <c r="M665" s="611"/>
      <c r="N665" s="611"/>
      <c r="O665" s="611"/>
      <c r="P665" s="79"/>
      <c r="Q665" s="79"/>
      <c r="R665" s="79"/>
      <c r="S665" s="79"/>
      <c r="T665" s="79"/>
      <c r="U665" s="79"/>
      <c r="V665" s="84"/>
      <c r="W665" s="79"/>
      <c r="X665" s="79"/>
      <c r="Y665" s="79"/>
      <c r="Z665" s="79"/>
      <c r="AA665" s="79"/>
      <c r="AB665" s="79"/>
      <c r="AC665" s="79"/>
      <c r="AD665" s="107"/>
      <c r="AE665" s="107"/>
      <c r="AF665" s="107"/>
      <c r="AG665" s="109"/>
      <c r="AH665" s="110"/>
      <c r="AI665" s="80"/>
      <c r="AJ665" s="80"/>
    </row>
    <row r="666" spans="1:36" s="62" customFormat="1">
      <c r="A666" s="84"/>
      <c r="B666" s="79"/>
      <c r="C666" s="79"/>
      <c r="D666" s="79"/>
      <c r="E666" s="79"/>
      <c r="F666" s="79"/>
      <c r="G666" s="79"/>
      <c r="H666" s="79"/>
      <c r="I666" s="79"/>
      <c r="J666" s="79"/>
      <c r="K666" s="79"/>
      <c r="L666" s="79"/>
      <c r="M666" s="611"/>
      <c r="N666" s="611"/>
      <c r="O666" s="611"/>
      <c r="P666" s="79"/>
      <c r="Q666" s="79"/>
      <c r="R666" s="79"/>
      <c r="S666" s="79"/>
      <c r="T666" s="79"/>
      <c r="U666" s="79"/>
      <c r="V666" s="84"/>
      <c r="W666" s="79"/>
      <c r="X666" s="79"/>
      <c r="Y666" s="79"/>
      <c r="Z666" s="79"/>
      <c r="AA666" s="79"/>
      <c r="AB666" s="79"/>
      <c r="AC666" s="79"/>
      <c r="AD666" s="107"/>
      <c r="AE666" s="107"/>
      <c r="AF666" s="107"/>
      <c r="AG666" s="109"/>
      <c r="AH666" s="110"/>
      <c r="AI666" s="80"/>
      <c r="AJ666" s="80"/>
    </row>
    <row r="667" spans="1:36" s="62" customFormat="1">
      <c r="A667" s="84"/>
      <c r="B667" s="79"/>
      <c r="C667" s="79"/>
      <c r="D667" s="79"/>
      <c r="E667" s="79"/>
      <c r="F667" s="79"/>
      <c r="G667" s="79"/>
      <c r="H667" s="79"/>
      <c r="I667" s="79"/>
      <c r="J667" s="79"/>
      <c r="K667" s="79"/>
      <c r="L667" s="79"/>
      <c r="M667" s="611"/>
      <c r="N667" s="611"/>
      <c r="O667" s="611"/>
      <c r="P667" s="79"/>
      <c r="Q667" s="79"/>
      <c r="R667" s="79"/>
      <c r="S667" s="79"/>
      <c r="T667" s="79"/>
      <c r="U667" s="79"/>
      <c r="V667" s="84"/>
      <c r="W667" s="79"/>
      <c r="X667" s="79"/>
      <c r="Y667" s="79"/>
      <c r="Z667" s="79"/>
      <c r="AA667" s="79"/>
      <c r="AB667" s="79"/>
      <c r="AC667" s="79"/>
      <c r="AD667" s="107"/>
      <c r="AE667" s="107"/>
      <c r="AF667" s="107"/>
      <c r="AG667" s="109"/>
      <c r="AH667" s="110"/>
      <c r="AI667" s="80"/>
      <c r="AJ667" s="80"/>
    </row>
    <row r="668" spans="1:36" s="62" customFormat="1">
      <c r="A668" s="84"/>
      <c r="B668" s="79"/>
      <c r="C668" s="79"/>
      <c r="D668" s="79"/>
      <c r="E668" s="79"/>
      <c r="F668" s="79"/>
      <c r="G668" s="79"/>
      <c r="H668" s="79"/>
      <c r="I668" s="79"/>
      <c r="J668" s="79"/>
      <c r="K668" s="79"/>
      <c r="L668" s="79"/>
      <c r="M668" s="611"/>
      <c r="N668" s="611"/>
      <c r="O668" s="611"/>
      <c r="P668" s="79"/>
      <c r="Q668" s="79"/>
      <c r="R668" s="79"/>
      <c r="S668" s="79"/>
      <c r="T668" s="79"/>
      <c r="U668" s="79"/>
      <c r="V668" s="84"/>
      <c r="W668" s="79"/>
      <c r="X668" s="79"/>
      <c r="Y668" s="79"/>
      <c r="Z668" s="79"/>
      <c r="AA668" s="79"/>
      <c r="AB668" s="79"/>
      <c r="AC668" s="79"/>
      <c r="AD668" s="107"/>
      <c r="AE668" s="107"/>
      <c r="AF668" s="107"/>
      <c r="AG668" s="109"/>
      <c r="AH668" s="110"/>
      <c r="AI668" s="80"/>
      <c r="AJ668" s="80"/>
    </row>
    <row r="669" spans="1:36" s="62" customFormat="1">
      <c r="A669" s="84"/>
      <c r="B669" s="79"/>
      <c r="C669" s="79"/>
      <c r="D669" s="79"/>
      <c r="E669" s="79"/>
      <c r="F669" s="79"/>
      <c r="G669" s="79"/>
      <c r="H669" s="79"/>
      <c r="I669" s="79"/>
      <c r="J669" s="79"/>
      <c r="K669" s="79"/>
      <c r="L669" s="79"/>
      <c r="M669" s="611"/>
      <c r="N669" s="611"/>
      <c r="O669" s="611"/>
      <c r="P669" s="79"/>
      <c r="Q669" s="79"/>
      <c r="R669" s="79"/>
      <c r="S669" s="79"/>
      <c r="T669" s="79"/>
      <c r="U669" s="79"/>
      <c r="V669" s="84"/>
      <c r="W669" s="79"/>
      <c r="X669" s="79"/>
      <c r="Y669" s="79"/>
      <c r="Z669" s="79"/>
      <c r="AA669" s="79"/>
      <c r="AB669" s="79"/>
      <c r="AC669" s="79"/>
      <c r="AD669" s="107"/>
      <c r="AE669" s="107"/>
      <c r="AF669" s="107"/>
      <c r="AG669" s="109"/>
      <c r="AH669" s="110"/>
      <c r="AI669" s="80"/>
      <c r="AJ669" s="80"/>
    </row>
    <row r="670" spans="1:36" s="62" customFormat="1">
      <c r="A670" s="84"/>
      <c r="B670" s="79"/>
      <c r="C670" s="79"/>
      <c r="D670" s="79"/>
      <c r="E670" s="79"/>
      <c r="F670" s="79"/>
      <c r="G670" s="79"/>
      <c r="H670" s="79"/>
      <c r="I670" s="79"/>
      <c r="J670" s="79"/>
      <c r="K670" s="79"/>
      <c r="L670" s="79"/>
      <c r="M670" s="611"/>
      <c r="N670" s="611"/>
      <c r="O670" s="611"/>
      <c r="P670" s="79"/>
      <c r="Q670" s="79"/>
      <c r="R670" s="79"/>
      <c r="S670" s="79"/>
      <c r="T670" s="79"/>
      <c r="U670" s="79"/>
      <c r="V670" s="84"/>
      <c r="W670" s="79"/>
      <c r="X670" s="79"/>
      <c r="Y670" s="79"/>
      <c r="Z670" s="79"/>
      <c r="AA670" s="79"/>
      <c r="AB670" s="79"/>
      <c r="AC670" s="79"/>
      <c r="AD670" s="107"/>
      <c r="AE670" s="107"/>
      <c r="AF670" s="107"/>
      <c r="AG670" s="109"/>
      <c r="AH670" s="110"/>
      <c r="AI670" s="80"/>
      <c r="AJ670" s="80"/>
    </row>
    <row r="671" spans="1:36" s="62" customFormat="1">
      <c r="A671" s="84"/>
      <c r="B671" s="79"/>
      <c r="C671" s="79"/>
      <c r="D671" s="79"/>
      <c r="E671" s="79"/>
      <c r="F671" s="79"/>
      <c r="G671" s="79"/>
      <c r="H671" s="79"/>
      <c r="I671" s="79"/>
      <c r="J671" s="79"/>
      <c r="K671" s="79"/>
      <c r="L671" s="79"/>
      <c r="M671" s="611"/>
      <c r="N671" s="611"/>
      <c r="O671" s="611"/>
      <c r="P671" s="79"/>
      <c r="Q671" s="79"/>
      <c r="R671" s="79"/>
      <c r="S671" s="79"/>
      <c r="T671" s="79"/>
      <c r="U671" s="79"/>
      <c r="V671" s="84"/>
      <c r="W671" s="79"/>
      <c r="X671" s="79"/>
      <c r="Y671" s="79"/>
      <c r="Z671" s="79"/>
      <c r="AA671" s="79"/>
      <c r="AB671" s="79"/>
      <c r="AC671" s="79"/>
      <c r="AD671" s="107"/>
      <c r="AE671" s="107"/>
      <c r="AF671" s="107"/>
      <c r="AG671" s="109"/>
      <c r="AH671" s="110"/>
      <c r="AI671" s="80"/>
      <c r="AJ671" s="80"/>
    </row>
    <row r="672" spans="1:36" s="62" customFormat="1">
      <c r="A672" s="84"/>
      <c r="B672" s="79"/>
      <c r="C672" s="79"/>
      <c r="D672" s="79"/>
      <c r="E672" s="79"/>
      <c r="F672" s="79"/>
      <c r="G672" s="79"/>
      <c r="H672" s="79"/>
      <c r="I672" s="79"/>
      <c r="J672" s="79"/>
      <c r="K672" s="79"/>
      <c r="L672" s="79"/>
      <c r="M672" s="611"/>
      <c r="N672" s="611"/>
      <c r="O672" s="611"/>
      <c r="P672" s="79"/>
      <c r="Q672" s="79"/>
      <c r="R672" s="79"/>
      <c r="S672" s="79"/>
      <c r="T672" s="79"/>
      <c r="U672" s="79"/>
      <c r="V672" s="84"/>
      <c r="W672" s="79"/>
      <c r="X672" s="79"/>
      <c r="Y672" s="79"/>
      <c r="Z672" s="79"/>
      <c r="AA672" s="79"/>
      <c r="AB672" s="79"/>
      <c r="AC672" s="79"/>
      <c r="AD672" s="107"/>
      <c r="AE672" s="107"/>
      <c r="AF672" s="107"/>
      <c r="AG672" s="109"/>
      <c r="AH672" s="110"/>
      <c r="AI672" s="80"/>
      <c r="AJ672" s="80"/>
    </row>
    <row r="673" spans="1:36" s="62" customFormat="1">
      <c r="A673" s="84"/>
      <c r="B673" s="79"/>
      <c r="C673" s="79"/>
      <c r="D673" s="79"/>
      <c r="E673" s="79"/>
      <c r="F673" s="79"/>
      <c r="G673" s="79"/>
      <c r="H673" s="79"/>
      <c r="I673" s="79"/>
      <c r="J673" s="79"/>
      <c r="K673" s="79"/>
      <c r="L673" s="79"/>
      <c r="M673" s="611"/>
      <c r="N673" s="611"/>
      <c r="O673" s="611"/>
      <c r="P673" s="79"/>
      <c r="Q673" s="79"/>
      <c r="R673" s="79"/>
      <c r="S673" s="79"/>
      <c r="T673" s="79"/>
      <c r="U673" s="79"/>
      <c r="V673" s="84"/>
      <c r="W673" s="79"/>
      <c r="X673" s="79"/>
      <c r="Y673" s="79"/>
      <c r="Z673" s="79"/>
      <c r="AA673" s="79"/>
      <c r="AB673" s="79"/>
      <c r="AC673" s="79"/>
      <c r="AD673" s="107"/>
      <c r="AE673" s="107"/>
      <c r="AF673" s="107"/>
      <c r="AG673" s="109"/>
      <c r="AH673" s="110"/>
      <c r="AI673" s="80"/>
      <c r="AJ673" s="80"/>
    </row>
    <row r="674" spans="1:36" s="62" customFormat="1">
      <c r="A674" s="84"/>
      <c r="B674" s="79"/>
      <c r="C674" s="79"/>
      <c r="D674" s="79"/>
      <c r="E674" s="79"/>
      <c r="F674" s="79"/>
      <c r="G674" s="79"/>
      <c r="H674" s="79"/>
      <c r="I674" s="79"/>
      <c r="J674" s="79"/>
      <c r="K674" s="79"/>
      <c r="L674" s="79"/>
      <c r="M674" s="611"/>
      <c r="N674" s="611"/>
      <c r="O674" s="611"/>
      <c r="P674" s="79"/>
      <c r="Q674" s="79"/>
      <c r="R674" s="79"/>
      <c r="S674" s="79"/>
      <c r="T674" s="79"/>
      <c r="U674" s="79"/>
      <c r="V674" s="84"/>
      <c r="W674" s="79"/>
      <c r="X674" s="79"/>
      <c r="Y674" s="79"/>
      <c r="Z674" s="79"/>
      <c r="AA674" s="79"/>
      <c r="AB674" s="79"/>
      <c r="AC674" s="79"/>
      <c r="AD674" s="107"/>
      <c r="AE674" s="107"/>
      <c r="AF674" s="107"/>
      <c r="AG674" s="109"/>
      <c r="AH674" s="110"/>
      <c r="AI674" s="80"/>
      <c r="AJ674" s="80"/>
    </row>
    <row r="675" spans="1:36" s="62" customFormat="1">
      <c r="A675" s="84"/>
      <c r="B675" s="79"/>
      <c r="C675" s="79"/>
      <c r="D675" s="79"/>
      <c r="E675" s="79"/>
      <c r="F675" s="79"/>
      <c r="G675" s="79"/>
      <c r="H675" s="79"/>
      <c r="I675" s="79"/>
      <c r="J675" s="79"/>
      <c r="K675" s="79"/>
      <c r="L675" s="79"/>
      <c r="M675" s="611"/>
      <c r="N675" s="611"/>
      <c r="O675" s="611"/>
      <c r="P675" s="79"/>
      <c r="Q675" s="79"/>
      <c r="R675" s="79"/>
      <c r="S675" s="79"/>
      <c r="T675" s="79"/>
      <c r="U675" s="79"/>
      <c r="V675" s="84"/>
      <c r="W675" s="79"/>
      <c r="X675" s="79"/>
      <c r="Y675" s="79"/>
      <c r="Z675" s="79"/>
      <c r="AA675" s="79"/>
      <c r="AB675" s="79"/>
      <c r="AC675" s="79"/>
      <c r="AD675" s="107"/>
      <c r="AE675" s="107"/>
      <c r="AF675" s="107"/>
      <c r="AG675" s="109"/>
      <c r="AH675" s="110"/>
      <c r="AI675" s="80"/>
      <c r="AJ675" s="80"/>
    </row>
    <row r="676" spans="1:36" s="62" customFormat="1">
      <c r="A676" s="84"/>
      <c r="B676" s="79"/>
      <c r="C676" s="79"/>
      <c r="D676" s="79"/>
      <c r="E676" s="79"/>
      <c r="F676" s="79"/>
      <c r="G676" s="79"/>
      <c r="H676" s="79"/>
      <c r="I676" s="79"/>
      <c r="J676" s="79"/>
      <c r="K676" s="79"/>
      <c r="L676" s="79"/>
      <c r="M676" s="611"/>
      <c r="N676" s="611"/>
      <c r="O676" s="611"/>
      <c r="P676" s="79"/>
      <c r="Q676" s="79"/>
      <c r="R676" s="79"/>
      <c r="S676" s="79"/>
      <c r="T676" s="79"/>
      <c r="U676" s="79"/>
      <c r="V676" s="84"/>
      <c r="W676" s="79"/>
      <c r="X676" s="79"/>
      <c r="Y676" s="79"/>
      <c r="Z676" s="79"/>
      <c r="AA676" s="79"/>
      <c r="AB676" s="79"/>
      <c r="AC676" s="79"/>
      <c r="AD676" s="107"/>
      <c r="AE676" s="107"/>
      <c r="AF676" s="107"/>
      <c r="AG676" s="109"/>
      <c r="AH676" s="110"/>
      <c r="AI676" s="80"/>
      <c r="AJ676" s="80"/>
    </row>
    <row r="677" spans="1:36" s="62" customFormat="1">
      <c r="A677" s="84"/>
      <c r="B677" s="79"/>
      <c r="C677" s="79"/>
      <c r="D677" s="79"/>
      <c r="E677" s="79"/>
      <c r="F677" s="79"/>
      <c r="G677" s="79"/>
      <c r="H677" s="79"/>
      <c r="I677" s="79"/>
      <c r="J677" s="79"/>
      <c r="K677" s="79"/>
      <c r="L677" s="79"/>
      <c r="M677" s="611"/>
      <c r="N677" s="611"/>
      <c r="O677" s="611"/>
      <c r="P677" s="79"/>
      <c r="Q677" s="79"/>
      <c r="R677" s="79"/>
      <c r="S677" s="79"/>
      <c r="T677" s="79"/>
      <c r="U677" s="79"/>
      <c r="V677" s="84"/>
      <c r="W677" s="79"/>
      <c r="X677" s="79"/>
      <c r="Y677" s="79"/>
      <c r="Z677" s="79"/>
      <c r="AA677" s="79"/>
      <c r="AB677" s="79"/>
      <c r="AC677" s="79"/>
      <c r="AD677" s="107"/>
      <c r="AE677" s="107"/>
      <c r="AF677" s="107"/>
      <c r="AG677" s="109"/>
      <c r="AH677" s="110"/>
      <c r="AI677" s="80"/>
      <c r="AJ677" s="80"/>
    </row>
    <row r="678" spans="1:36" s="62" customFormat="1">
      <c r="A678" s="84"/>
      <c r="B678" s="79"/>
      <c r="C678" s="79"/>
      <c r="D678" s="79"/>
      <c r="E678" s="79"/>
      <c r="F678" s="79"/>
      <c r="G678" s="79"/>
      <c r="H678" s="79"/>
      <c r="I678" s="79"/>
      <c r="J678" s="79"/>
      <c r="K678" s="79"/>
      <c r="L678" s="79"/>
      <c r="M678" s="611"/>
      <c r="N678" s="611"/>
      <c r="O678" s="611"/>
      <c r="P678" s="79"/>
      <c r="Q678" s="79"/>
      <c r="R678" s="79"/>
      <c r="S678" s="79"/>
      <c r="T678" s="79"/>
      <c r="U678" s="79"/>
      <c r="V678" s="84"/>
      <c r="W678" s="79"/>
      <c r="X678" s="79"/>
      <c r="Y678" s="79"/>
      <c r="Z678" s="79"/>
      <c r="AA678" s="79"/>
      <c r="AB678" s="79"/>
      <c r="AC678" s="79"/>
      <c r="AD678" s="107"/>
      <c r="AE678" s="107"/>
      <c r="AF678" s="107"/>
      <c r="AG678" s="109"/>
      <c r="AH678" s="110"/>
      <c r="AI678" s="80"/>
      <c r="AJ678" s="80"/>
    </row>
    <row r="679" spans="1:36" s="62" customFormat="1">
      <c r="A679" s="84"/>
      <c r="B679" s="79"/>
      <c r="C679" s="79"/>
      <c r="D679" s="79"/>
      <c r="E679" s="79"/>
      <c r="F679" s="79"/>
      <c r="G679" s="79"/>
      <c r="H679" s="79"/>
      <c r="I679" s="79"/>
      <c r="J679" s="79"/>
      <c r="K679" s="79"/>
      <c r="L679" s="79"/>
      <c r="M679" s="611"/>
      <c r="N679" s="611"/>
      <c r="O679" s="611"/>
      <c r="P679" s="79"/>
      <c r="Q679" s="79"/>
      <c r="R679" s="79"/>
      <c r="S679" s="79"/>
      <c r="T679" s="79"/>
      <c r="U679" s="79"/>
      <c r="V679" s="84"/>
      <c r="W679" s="79"/>
      <c r="X679" s="79"/>
      <c r="Y679" s="79"/>
      <c r="Z679" s="79"/>
      <c r="AA679" s="79"/>
      <c r="AB679" s="79"/>
      <c r="AC679" s="79"/>
      <c r="AD679" s="107"/>
      <c r="AE679" s="107"/>
      <c r="AF679" s="107"/>
      <c r="AG679" s="109"/>
      <c r="AH679" s="110"/>
      <c r="AI679" s="80"/>
      <c r="AJ679" s="80"/>
    </row>
    <row r="680" spans="1:36" s="62" customFormat="1">
      <c r="A680" s="84"/>
      <c r="B680" s="79"/>
      <c r="C680" s="79"/>
      <c r="D680" s="79"/>
      <c r="E680" s="79"/>
      <c r="F680" s="79"/>
      <c r="G680" s="79"/>
      <c r="H680" s="79"/>
      <c r="I680" s="79"/>
      <c r="J680" s="79"/>
      <c r="K680" s="79"/>
      <c r="L680" s="79"/>
      <c r="M680" s="611"/>
      <c r="N680" s="611"/>
      <c r="O680" s="611"/>
      <c r="P680" s="79"/>
      <c r="Q680" s="79"/>
      <c r="R680" s="79"/>
      <c r="S680" s="79"/>
      <c r="T680" s="79"/>
      <c r="U680" s="79"/>
      <c r="V680" s="84"/>
      <c r="W680" s="79"/>
      <c r="X680" s="79"/>
      <c r="Y680" s="79"/>
      <c r="Z680" s="79"/>
      <c r="AA680" s="79"/>
      <c r="AB680" s="79"/>
      <c r="AC680" s="79"/>
      <c r="AD680" s="107"/>
      <c r="AE680" s="107"/>
      <c r="AF680" s="107"/>
      <c r="AG680" s="109"/>
      <c r="AH680" s="110"/>
      <c r="AI680" s="80"/>
      <c r="AJ680" s="80"/>
    </row>
    <row r="681" spans="1:36" s="62" customFormat="1">
      <c r="A681" s="84"/>
      <c r="B681" s="79"/>
      <c r="C681" s="79"/>
      <c r="D681" s="79"/>
      <c r="E681" s="79"/>
      <c r="F681" s="79"/>
      <c r="G681" s="79"/>
      <c r="H681" s="79"/>
      <c r="I681" s="79"/>
      <c r="J681" s="79"/>
      <c r="K681" s="79"/>
      <c r="L681" s="79"/>
      <c r="M681" s="611"/>
      <c r="N681" s="611"/>
      <c r="O681" s="611"/>
      <c r="P681" s="79"/>
      <c r="Q681" s="79"/>
      <c r="R681" s="79"/>
      <c r="S681" s="79"/>
      <c r="T681" s="79"/>
      <c r="U681" s="79"/>
      <c r="V681" s="84"/>
      <c r="W681" s="79"/>
      <c r="X681" s="79"/>
      <c r="Y681" s="79"/>
      <c r="Z681" s="79"/>
      <c r="AA681" s="79"/>
      <c r="AB681" s="79"/>
      <c r="AC681" s="79"/>
      <c r="AD681" s="107"/>
      <c r="AE681" s="107"/>
      <c r="AF681" s="107"/>
      <c r="AG681" s="109"/>
      <c r="AH681" s="110"/>
      <c r="AI681" s="80"/>
      <c r="AJ681" s="80"/>
    </row>
    <row r="682" spans="1:36" s="62" customFormat="1">
      <c r="A682" s="84"/>
      <c r="B682" s="79"/>
      <c r="C682" s="79"/>
      <c r="D682" s="79"/>
      <c r="E682" s="79"/>
      <c r="F682" s="79"/>
      <c r="G682" s="79"/>
      <c r="H682" s="79"/>
      <c r="I682" s="79"/>
      <c r="J682" s="79"/>
      <c r="K682" s="79"/>
      <c r="L682" s="79"/>
      <c r="M682" s="611"/>
      <c r="N682" s="611"/>
      <c r="O682" s="611"/>
      <c r="P682" s="79"/>
      <c r="Q682" s="79"/>
      <c r="R682" s="79"/>
      <c r="S682" s="79"/>
      <c r="T682" s="79"/>
      <c r="U682" s="79"/>
      <c r="V682" s="84"/>
      <c r="W682" s="79"/>
      <c r="X682" s="79"/>
      <c r="Y682" s="79"/>
      <c r="Z682" s="79"/>
      <c r="AA682" s="79"/>
      <c r="AB682" s="79"/>
      <c r="AC682" s="79"/>
      <c r="AD682" s="107"/>
      <c r="AE682" s="107"/>
      <c r="AF682" s="107"/>
      <c r="AG682" s="109"/>
      <c r="AH682" s="110"/>
      <c r="AI682" s="80"/>
      <c r="AJ682" s="80"/>
    </row>
    <row r="683" spans="1:36" s="62" customFormat="1">
      <c r="A683" s="84"/>
      <c r="B683" s="79"/>
      <c r="C683" s="79"/>
      <c r="D683" s="79"/>
      <c r="E683" s="79"/>
      <c r="F683" s="79"/>
      <c r="G683" s="79"/>
      <c r="H683" s="79"/>
      <c r="I683" s="79"/>
      <c r="J683" s="79"/>
      <c r="K683" s="79"/>
      <c r="L683" s="79"/>
      <c r="M683" s="611"/>
      <c r="N683" s="611"/>
      <c r="O683" s="611"/>
      <c r="P683" s="79"/>
      <c r="Q683" s="79"/>
      <c r="R683" s="79"/>
      <c r="S683" s="79"/>
      <c r="T683" s="79"/>
      <c r="U683" s="79"/>
      <c r="V683" s="84"/>
      <c r="W683" s="79"/>
      <c r="X683" s="79"/>
      <c r="Y683" s="79"/>
      <c r="Z683" s="79"/>
      <c r="AA683" s="79"/>
      <c r="AB683" s="79"/>
      <c r="AC683" s="79"/>
      <c r="AD683" s="107"/>
      <c r="AE683" s="107"/>
      <c r="AF683" s="107"/>
      <c r="AG683" s="109"/>
      <c r="AH683" s="110"/>
      <c r="AI683" s="80"/>
      <c r="AJ683" s="80"/>
    </row>
    <row r="684" spans="1:36" s="62" customFormat="1">
      <c r="A684" s="84"/>
      <c r="B684" s="79"/>
      <c r="C684" s="79"/>
      <c r="D684" s="79"/>
      <c r="E684" s="79"/>
      <c r="F684" s="79"/>
      <c r="G684" s="79"/>
      <c r="H684" s="79"/>
      <c r="I684" s="79"/>
      <c r="J684" s="79"/>
      <c r="K684" s="79"/>
      <c r="L684" s="79"/>
      <c r="M684" s="611"/>
      <c r="N684" s="611"/>
      <c r="O684" s="611"/>
      <c r="P684" s="79"/>
      <c r="Q684" s="79"/>
      <c r="R684" s="79"/>
      <c r="S684" s="79"/>
      <c r="T684" s="79"/>
      <c r="U684" s="79"/>
      <c r="V684" s="84"/>
      <c r="W684" s="79"/>
      <c r="X684" s="79"/>
      <c r="Y684" s="79"/>
      <c r="Z684" s="79"/>
      <c r="AA684" s="79"/>
      <c r="AB684" s="79"/>
      <c r="AC684" s="79"/>
      <c r="AD684" s="107"/>
      <c r="AE684" s="107"/>
      <c r="AF684" s="107"/>
      <c r="AG684" s="109"/>
      <c r="AH684" s="110"/>
      <c r="AI684" s="80"/>
      <c r="AJ684" s="80"/>
    </row>
    <row r="685" spans="1:36" s="62" customFormat="1">
      <c r="A685" s="84"/>
      <c r="B685" s="79"/>
      <c r="C685" s="79"/>
      <c r="D685" s="79"/>
      <c r="E685" s="79"/>
      <c r="F685" s="79"/>
      <c r="G685" s="79"/>
      <c r="H685" s="79"/>
      <c r="I685" s="79"/>
      <c r="J685" s="79"/>
      <c r="K685" s="79"/>
      <c r="L685" s="79"/>
      <c r="M685" s="611"/>
      <c r="N685" s="611"/>
      <c r="O685" s="611"/>
      <c r="P685" s="79"/>
      <c r="Q685" s="79"/>
      <c r="R685" s="79"/>
      <c r="S685" s="79"/>
      <c r="T685" s="79"/>
      <c r="U685" s="79"/>
      <c r="V685" s="84"/>
      <c r="W685" s="79"/>
      <c r="X685" s="79"/>
      <c r="Y685" s="79"/>
      <c r="Z685" s="79"/>
      <c r="AA685" s="79"/>
      <c r="AB685" s="79"/>
      <c r="AC685" s="79"/>
      <c r="AD685" s="107"/>
      <c r="AE685" s="107"/>
      <c r="AF685" s="107"/>
      <c r="AG685" s="109"/>
      <c r="AH685" s="110"/>
      <c r="AI685" s="80"/>
      <c r="AJ685" s="80"/>
    </row>
    <row r="686" spans="1:36" s="62" customFormat="1">
      <c r="A686" s="84"/>
      <c r="B686" s="79"/>
      <c r="C686" s="79"/>
      <c r="D686" s="79"/>
      <c r="E686" s="79"/>
      <c r="F686" s="79"/>
      <c r="G686" s="79"/>
      <c r="H686" s="79"/>
      <c r="I686" s="79"/>
      <c r="J686" s="79"/>
      <c r="K686" s="79"/>
      <c r="L686" s="79"/>
      <c r="M686" s="611"/>
      <c r="N686" s="611"/>
      <c r="O686" s="611"/>
      <c r="P686" s="79"/>
      <c r="Q686" s="79"/>
      <c r="R686" s="79"/>
      <c r="S686" s="79"/>
      <c r="T686" s="79"/>
      <c r="U686" s="79"/>
      <c r="V686" s="84"/>
      <c r="W686" s="79"/>
      <c r="X686" s="79"/>
      <c r="Y686" s="79"/>
      <c r="Z686" s="79"/>
      <c r="AA686" s="79"/>
      <c r="AB686" s="79"/>
      <c r="AC686" s="79"/>
      <c r="AD686" s="107"/>
      <c r="AE686" s="107"/>
      <c r="AF686" s="107"/>
      <c r="AG686" s="109"/>
      <c r="AH686" s="110"/>
      <c r="AI686" s="80"/>
      <c r="AJ686" s="80"/>
    </row>
    <row r="687" spans="1:36" s="62" customFormat="1">
      <c r="A687" s="84"/>
      <c r="B687" s="79"/>
      <c r="C687" s="79"/>
      <c r="D687" s="79"/>
      <c r="E687" s="79"/>
      <c r="F687" s="79"/>
      <c r="G687" s="79"/>
      <c r="H687" s="79"/>
      <c r="I687" s="79"/>
      <c r="J687" s="79"/>
      <c r="K687" s="79"/>
      <c r="L687" s="79"/>
      <c r="M687" s="611"/>
      <c r="N687" s="611"/>
      <c r="O687" s="611"/>
      <c r="P687" s="79"/>
      <c r="Q687" s="79"/>
      <c r="R687" s="79"/>
      <c r="S687" s="79"/>
      <c r="T687" s="79"/>
      <c r="U687" s="79"/>
      <c r="V687" s="84"/>
      <c r="W687" s="79"/>
      <c r="X687" s="79"/>
      <c r="Y687" s="79"/>
      <c r="Z687" s="79"/>
      <c r="AA687" s="79"/>
      <c r="AB687" s="79"/>
      <c r="AC687" s="79"/>
      <c r="AD687" s="107"/>
      <c r="AE687" s="107"/>
      <c r="AF687" s="107"/>
      <c r="AG687" s="109"/>
      <c r="AH687" s="110"/>
      <c r="AI687" s="80"/>
      <c r="AJ687" s="80"/>
    </row>
    <row r="688" spans="1:36" s="62" customFormat="1">
      <c r="A688" s="84"/>
      <c r="B688" s="79"/>
      <c r="C688" s="79"/>
      <c r="D688" s="79"/>
      <c r="E688" s="79"/>
      <c r="F688" s="79"/>
      <c r="G688" s="79"/>
      <c r="H688" s="79"/>
      <c r="I688" s="79"/>
      <c r="J688" s="79"/>
      <c r="K688" s="79"/>
      <c r="L688" s="79"/>
      <c r="M688" s="611"/>
      <c r="N688" s="611"/>
      <c r="O688" s="611"/>
      <c r="P688" s="79"/>
      <c r="Q688" s="79"/>
      <c r="R688" s="79"/>
      <c r="S688" s="79"/>
      <c r="T688" s="79"/>
      <c r="U688" s="79"/>
      <c r="V688" s="84"/>
      <c r="W688" s="79"/>
      <c r="X688" s="79"/>
      <c r="Y688" s="79"/>
      <c r="Z688" s="79"/>
      <c r="AA688" s="79"/>
      <c r="AB688" s="79"/>
      <c r="AC688" s="79"/>
      <c r="AD688" s="107"/>
      <c r="AE688" s="107"/>
      <c r="AF688" s="107"/>
      <c r="AG688" s="109"/>
      <c r="AH688" s="110"/>
      <c r="AI688" s="80"/>
      <c r="AJ688" s="80"/>
    </row>
    <row r="689" spans="1:36" s="62" customFormat="1">
      <c r="A689" s="84"/>
      <c r="B689" s="79"/>
      <c r="C689" s="79"/>
      <c r="D689" s="79"/>
      <c r="E689" s="79"/>
      <c r="F689" s="79"/>
      <c r="G689" s="79"/>
      <c r="H689" s="79"/>
      <c r="I689" s="79"/>
      <c r="J689" s="79"/>
      <c r="K689" s="79"/>
      <c r="L689" s="79"/>
      <c r="M689" s="611"/>
      <c r="N689" s="611"/>
      <c r="O689" s="611"/>
      <c r="P689" s="79"/>
      <c r="Q689" s="79"/>
      <c r="R689" s="79"/>
      <c r="S689" s="79"/>
      <c r="T689" s="79"/>
      <c r="U689" s="79"/>
      <c r="V689" s="84"/>
      <c r="W689" s="79"/>
      <c r="X689" s="79"/>
      <c r="Y689" s="79"/>
      <c r="Z689" s="79"/>
      <c r="AA689" s="79"/>
      <c r="AB689" s="79"/>
      <c r="AC689" s="79"/>
      <c r="AD689" s="107"/>
      <c r="AE689" s="107"/>
      <c r="AF689" s="107"/>
      <c r="AG689" s="109"/>
      <c r="AH689" s="110"/>
      <c r="AI689" s="80"/>
      <c r="AJ689" s="80"/>
    </row>
    <row r="690" spans="1:36" s="62" customFormat="1">
      <c r="A690" s="84"/>
      <c r="B690" s="79"/>
      <c r="C690" s="79"/>
      <c r="D690" s="79"/>
      <c r="E690" s="79"/>
      <c r="F690" s="79"/>
      <c r="G690" s="79"/>
      <c r="H690" s="79"/>
      <c r="I690" s="79"/>
      <c r="J690" s="79"/>
      <c r="K690" s="79"/>
      <c r="L690" s="79"/>
      <c r="M690" s="611"/>
      <c r="N690" s="611"/>
      <c r="O690" s="611"/>
      <c r="P690" s="79"/>
      <c r="Q690" s="79"/>
      <c r="R690" s="79"/>
      <c r="S690" s="79"/>
      <c r="T690" s="79"/>
      <c r="U690" s="79"/>
      <c r="V690" s="84"/>
      <c r="W690" s="79"/>
      <c r="X690" s="79"/>
      <c r="Y690" s="79"/>
      <c r="Z690" s="79"/>
      <c r="AA690" s="79"/>
      <c r="AB690" s="79"/>
      <c r="AC690" s="79"/>
      <c r="AD690" s="107"/>
      <c r="AE690" s="107"/>
      <c r="AF690" s="107"/>
      <c r="AG690" s="109"/>
      <c r="AH690" s="110"/>
      <c r="AI690" s="80"/>
      <c r="AJ690" s="80"/>
    </row>
    <row r="691" spans="1:36" s="62" customFormat="1">
      <c r="A691" s="84"/>
      <c r="B691" s="79"/>
      <c r="C691" s="79"/>
      <c r="D691" s="79"/>
      <c r="E691" s="79"/>
      <c r="F691" s="79"/>
      <c r="G691" s="79"/>
      <c r="H691" s="79"/>
      <c r="I691" s="79"/>
      <c r="J691" s="79"/>
      <c r="K691" s="79"/>
      <c r="L691" s="79"/>
      <c r="M691" s="611"/>
      <c r="N691" s="611"/>
      <c r="O691" s="611"/>
      <c r="P691" s="79"/>
      <c r="Q691" s="79"/>
      <c r="R691" s="79"/>
      <c r="S691" s="79"/>
      <c r="T691" s="79"/>
      <c r="U691" s="79"/>
      <c r="V691" s="84"/>
      <c r="W691" s="79"/>
      <c r="X691" s="79"/>
      <c r="Y691" s="79"/>
      <c r="Z691" s="79"/>
      <c r="AA691" s="79"/>
      <c r="AB691" s="79"/>
      <c r="AC691" s="79"/>
      <c r="AD691" s="107"/>
      <c r="AE691" s="107"/>
      <c r="AF691" s="107"/>
      <c r="AG691" s="109"/>
      <c r="AH691" s="110"/>
      <c r="AI691" s="80"/>
      <c r="AJ691" s="80"/>
    </row>
    <row r="692" spans="1:36" s="62" customFormat="1">
      <c r="A692" s="84"/>
      <c r="B692" s="79"/>
      <c r="C692" s="79"/>
      <c r="D692" s="79"/>
      <c r="E692" s="79"/>
      <c r="F692" s="79"/>
      <c r="G692" s="79"/>
      <c r="H692" s="79"/>
      <c r="I692" s="79"/>
      <c r="J692" s="79"/>
      <c r="K692" s="79"/>
      <c r="L692" s="79"/>
      <c r="M692" s="611"/>
      <c r="N692" s="611"/>
      <c r="O692" s="611"/>
      <c r="P692" s="79"/>
      <c r="Q692" s="79"/>
      <c r="R692" s="79"/>
      <c r="S692" s="79"/>
      <c r="T692" s="79"/>
      <c r="U692" s="79"/>
      <c r="V692" s="84"/>
      <c r="W692" s="79"/>
      <c r="X692" s="79"/>
      <c r="Y692" s="79"/>
      <c r="Z692" s="79"/>
      <c r="AA692" s="79"/>
      <c r="AB692" s="79"/>
      <c r="AC692" s="79"/>
      <c r="AD692" s="107"/>
      <c r="AE692" s="107"/>
      <c r="AF692" s="107"/>
      <c r="AG692" s="109"/>
      <c r="AH692" s="110"/>
      <c r="AI692" s="80"/>
      <c r="AJ692" s="80"/>
    </row>
    <row r="693" spans="1:36" s="62" customFormat="1">
      <c r="A693" s="84"/>
      <c r="B693" s="79"/>
      <c r="C693" s="79"/>
      <c r="D693" s="79"/>
      <c r="E693" s="79"/>
      <c r="F693" s="79"/>
      <c r="G693" s="79"/>
      <c r="H693" s="79"/>
      <c r="I693" s="79"/>
      <c r="J693" s="79"/>
      <c r="K693" s="79"/>
      <c r="L693" s="79"/>
      <c r="M693" s="611"/>
      <c r="N693" s="611"/>
      <c r="O693" s="611"/>
      <c r="P693" s="79"/>
      <c r="Q693" s="79"/>
      <c r="R693" s="79"/>
      <c r="S693" s="79"/>
      <c r="T693" s="79"/>
      <c r="U693" s="79"/>
      <c r="V693" s="84"/>
      <c r="W693" s="79"/>
      <c r="X693" s="79"/>
      <c r="Y693" s="79"/>
      <c r="Z693" s="79"/>
      <c r="AA693" s="79"/>
      <c r="AB693" s="79"/>
      <c r="AC693" s="79"/>
      <c r="AD693" s="107"/>
      <c r="AE693" s="107"/>
      <c r="AF693" s="107"/>
      <c r="AG693" s="109"/>
      <c r="AH693" s="110"/>
      <c r="AI693" s="80"/>
      <c r="AJ693" s="80"/>
    </row>
    <row r="694" spans="1:36" s="62" customFormat="1">
      <c r="A694" s="84"/>
      <c r="B694" s="79"/>
      <c r="C694" s="79"/>
      <c r="D694" s="79"/>
      <c r="E694" s="79"/>
      <c r="F694" s="79"/>
      <c r="G694" s="79"/>
      <c r="H694" s="79"/>
      <c r="I694" s="79"/>
      <c r="J694" s="79"/>
      <c r="K694" s="79"/>
      <c r="L694" s="79"/>
      <c r="M694" s="611"/>
      <c r="N694" s="611"/>
      <c r="O694" s="611"/>
      <c r="P694" s="79"/>
      <c r="Q694" s="79"/>
      <c r="R694" s="79"/>
      <c r="S694" s="79"/>
      <c r="T694" s="79"/>
      <c r="U694" s="79"/>
      <c r="V694" s="84"/>
      <c r="W694" s="79"/>
      <c r="X694" s="79"/>
      <c r="Y694" s="79"/>
      <c r="Z694" s="79"/>
      <c r="AA694" s="79"/>
      <c r="AB694" s="79"/>
      <c r="AC694" s="79"/>
      <c r="AD694" s="107"/>
      <c r="AE694" s="107"/>
      <c r="AF694" s="107"/>
      <c r="AG694" s="109"/>
      <c r="AH694" s="110"/>
      <c r="AI694" s="80"/>
      <c r="AJ694" s="80"/>
    </row>
    <row r="695" spans="1:36" s="62" customFormat="1">
      <c r="A695" s="84"/>
      <c r="B695" s="79"/>
      <c r="C695" s="79"/>
      <c r="D695" s="79"/>
      <c r="E695" s="79"/>
      <c r="F695" s="79"/>
      <c r="G695" s="79"/>
      <c r="H695" s="79"/>
      <c r="I695" s="79"/>
      <c r="J695" s="79"/>
      <c r="K695" s="79"/>
      <c r="L695" s="79"/>
      <c r="M695" s="611"/>
      <c r="N695" s="611"/>
      <c r="O695" s="611"/>
      <c r="P695" s="79"/>
      <c r="Q695" s="79"/>
      <c r="R695" s="79"/>
      <c r="S695" s="79"/>
      <c r="T695" s="79"/>
      <c r="U695" s="79"/>
      <c r="V695" s="84"/>
      <c r="W695" s="79"/>
      <c r="X695" s="79"/>
      <c r="Y695" s="79"/>
      <c r="Z695" s="79"/>
      <c r="AA695" s="79"/>
      <c r="AB695" s="79"/>
      <c r="AC695" s="79"/>
      <c r="AD695" s="107"/>
      <c r="AE695" s="107"/>
      <c r="AF695" s="107"/>
      <c r="AG695" s="109"/>
      <c r="AH695" s="110"/>
      <c r="AI695" s="80"/>
      <c r="AJ695" s="80"/>
    </row>
    <row r="696" spans="1:36" s="62" customFormat="1">
      <c r="A696" s="84"/>
      <c r="B696" s="79"/>
      <c r="C696" s="79"/>
      <c r="D696" s="79"/>
      <c r="E696" s="79"/>
      <c r="F696" s="79"/>
      <c r="G696" s="79"/>
      <c r="H696" s="79"/>
      <c r="I696" s="79"/>
      <c r="J696" s="79"/>
      <c r="K696" s="79"/>
      <c r="L696" s="79"/>
      <c r="M696" s="611"/>
      <c r="N696" s="611"/>
      <c r="O696" s="611"/>
      <c r="P696" s="79"/>
      <c r="Q696" s="79"/>
      <c r="R696" s="79"/>
      <c r="S696" s="79"/>
      <c r="T696" s="79"/>
      <c r="U696" s="79"/>
      <c r="V696" s="84"/>
      <c r="W696" s="79"/>
      <c r="X696" s="79"/>
      <c r="Y696" s="79"/>
      <c r="Z696" s="79"/>
      <c r="AA696" s="79"/>
      <c r="AB696" s="79"/>
      <c r="AC696" s="79"/>
      <c r="AD696" s="107"/>
      <c r="AE696" s="107"/>
      <c r="AF696" s="107"/>
      <c r="AG696" s="109"/>
      <c r="AH696" s="110"/>
      <c r="AI696" s="80"/>
      <c r="AJ696" s="80"/>
    </row>
    <row r="697" spans="1:36" s="62" customFormat="1">
      <c r="A697" s="84"/>
      <c r="B697" s="79"/>
      <c r="C697" s="79"/>
      <c r="D697" s="79"/>
      <c r="E697" s="79"/>
      <c r="F697" s="79"/>
      <c r="G697" s="79"/>
      <c r="H697" s="79"/>
      <c r="I697" s="79"/>
      <c r="J697" s="79"/>
      <c r="K697" s="79"/>
      <c r="L697" s="79"/>
      <c r="M697" s="611"/>
      <c r="N697" s="611"/>
      <c r="O697" s="611"/>
      <c r="P697" s="79"/>
      <c r="Q697" s="79"/>
      <c r="R697" s="79"/>
      <c r="S697" s="79"/>
      <c r="T697" s="79"/>
      <c r="U697" s="79"/>
      <c r="V697" s="84"/>
      <c r="W697" s="79"/>
      <c r="X697" s="79"/>
      <c r="Y697" s="79"/>
      <c r="Z697" s="79"/>
      <c r="AA697" s="79"/>
      <c r="AB697" s="79"/>
      <c r="AC697" s="79"/>
      <c r="AD697" s="107"/>
      <c r="AE697" s="107"/>
      <c r="AF697" s="107"/>
      <c r="AG697" s="109"/>
      <c r="AH697" s="110"/>
      <c r="AI697" s="80"/>
      <c r="AJ697" s="80"/>
    </row>
    <row r="698" spans="1:36" s="62" customFormat="1">
      <c r="A698" s="84"/>
      <c r="B698" s="79"/>
      <c r="C698" s="79"/>
      <c r="D698" s="79"/>
      <c r="E698" s="79"/>
      <c r="F698" s="79"/>
      <c r="G698" s="79"/>
      <c r="H698" s="79"/>
      <c r="I698" s="79"/>
      <c r="J698" s="79"/>
      <c r="K698" s="79"/>
      <c r="L698" s="79"/>
      <c r="M698" s="611"/>
      <c r="N698" s="611"/>
      <c r="O698" s="611"/>
      <c r="P698" s="79"/>
      <c r="Q698" s="79"/>
      <c r="R698" s="79"/>
      <c r="S698" s="79"/>
      <c r="T698" s="79"/>
      <c r="U698" s="79"/>
      <c r="V698" s="84"/>
      <c r="W698" s="79"/>
      <c r="X698" s="79"/>
      <c r="Y698" s="79"/>
      <c r="Z698" s="79"/>
      <c r="AA698" s="79"/>
      <c r="AB698" s="79"/>
      <c r="AC698" s="79"/>
      <c r="AD698" s="107"/>
      <c r="AE698" s="107"/>
      <c r="AF698" s="107"/>
      <c r="AG698" s="109"/>
      <c r="AH698" s="110"/>
      <c r="AI698" s="80"/>
      <c r="AJ698" s="80"/>
    </row>
    <row r="699" spans="1:36" s="62" customFormat="1">
      <c r="A699" s="84"/>
      <c r="B699" s="79"/>
      <c r="C699" s="79"/>
      <c r="D699" s="79"/>
      <c r="E699" s="79"/>
      <c r="F699" s="79"/>
      <c r="G699" s="79"/>
      <c r="H699" s="79"/>
      <c r="I699" s="79"/>
      <c r="J699" s="79"/>
      <c r="K699" s="79"/>
      <c r="L699" s="79"/>
      <c r="M699" s="611"/>
      <c r="N699" s="611"/>
      <c r="O699" s="611"/>
      <c r="P699" s="79"/>
      <c r="Q699" s="79"/>
      <c r="R699" s="79"/>
      <c r="S699" s="79"/>
      <c r="T699" s="79"/>
      <c r="U699" s="79"/>
      <c r="V699" s="84"/>
      <c r="W699" s="79"/>
      <c r="X699" s="79"/>
      <c r="Y699" s="79"/>
      <c r="Z699" s="79"/>
      <c r="AA699" s="79"/>
      <c r="AB699" s="79"/>
      <c r="AC699" s="79"/>
      <c r="AD699" s="107"/>
      <c r="AE699" s="107"/>
      <c r="AF699" s="107"/>
      <c r="AG699" s="109"/>
      <c r="AH699" s="110"/>
      <c r="AI699" s="80"/>
      <c r="AJ699" s="80"/>
    </row>
    <row r="700" spans="1:36" s="62" customFormat="1">
      <c r="A700" s="84"/>
      <c r="B700" s="79"/>
      <c r="C700" s="79"/>
      <c r="D700" s="79"/>
      <c r="E700" s="79"/>
      <c r="F700" s="79"/>
      <c r="G700" s="79"/>
      <c r="H700" s="79"/>
      <c r="I700" s="79"/>
      <c r="J700" s="79"/>
      <c r="K700" s="79"/>
      <c r="L700" s="79"/>
      <c r="M700" s="611"/>
      <c r="N700" s="611"/>
      <c r="O700" s="611"/>
      <c r="P700" s="79"/>
      <c r="Q700" s="79"/>
      <c r="R700" s="79"/>
      <c r="S700" s="79"/>
      <c r="T700" s="79"/>
      <c r="U700" s="79"/>
      <c r="V700" s="84"/>
      <c r="W700" s="79"/>
      <c r="X700" s="79"/>
      <c r="Y700" s="79"/>
      <c r="Z700" s="79"/>
      <c r="AA700" s="79"/>
      <c r="AB700" s="79"/>
      <c r="AC700" s="79"/>
      <c r="AD700" s="107"/>
      <c r="AE700" s="107"/>
      <c r="AF700" s="107"/>
      <c r="AG700" s="109"/>
      <c r="AH700" s="110"/>
      <c r="AI700" s="80"/>
      <c r="AJ700" s="80"/>
    </row>
    <row r="701" spans="1:36" s="62" customFormat="1">
      <c r="A701" s="84"/>
      <c r="B701" s="79"/>
      <c r="C701" s="79"/>
      <c r="D701" s="79"/>
      <c r="E701" s="79"/>
      <c r="F701" s="79"/>
      <c r="G701" s="79"/>
      <c r="H701" s="79"/>
      <c r="I701" s="79"/>
      <c r="J701" s="79"/>
      <c r="K701" s="79"/>
      <c r="L701" s="79"/>
      <c r="M701" s="611"/>
      <c r="N701" s="611"/>
      <c r="O701" s="611"/>
      <c r="P701" s="79"/>
      <c r="Q701" s="79"/>
      <c r="R701" s="79"/>
      <c r="S701" s="79"/>
      <c r="T701" s="79"/>
      <c r="U701" s="79"/>
      <c r="V701" s="84"/>
      <c r="W701" s="79"/>
      <c r="X701" s="79"/>
      <c r="Y701" s="79"/>
      <c r="Z701" s="79"/>
      <c r="AA701" s="79"/>
      <c r="AB701" s="79"/>
      <c r="AC701" s="79"/>
      <c r="AD701" s="107"/>
      <c r="AE701" s="107"/>
      <c r="AF701" s="107"/>
      <c r="AG701" s="109"/>
      <c r="AH701" s="110"/>
      <c r="AI701" s="80"/>
      <c r="AJ701" s="80"/>
    </row>
    <row r="702" spans="1:36" s="62" customFormat="1">
      <c r="A702" s="84"/>
      <c r="B702" s="79"/>
      <c r="C702" s="79"/>
      <c r="D702" s="79"/>
      <c r="E702" s="79"/>
      <c r="F702" s="79"/>
      <c r="G702" s="79"/>
      <c r="H702" s="79"/>
      <c r="I702" s="79"/>
      <c r="J702" s="79"/>
      <c r="K702" s="79"/>
      <c r="L702" s="79"/>
      <c r="M702" s="611"/>
      <c r="N702" s="611"/>
      <c r="O702" s="611"/>
      <c r="P702" s="79"/>
      <c r="Q702" s="79"/>
      <c r="R702" s="79"/>
      <c r="S702" s="79"/>
      <c r="T702" s="79"/>
      <c r="U702" s="79"/>
      <c r="V702" s="84"/>
      <c r="W702" s="79"/>
      <c r="X702" s="79"/>
      <c r="Y702" s="79"/>
      <c r="Z702" s="79"/>
      <c r="AA702" s="79"/>
      <c r="AB702" s="79"/>
      <c r="AC702" s="79"/>
      <c r="AD702" s="107"/>
      <c r="AE702" s="107"/>
      <c r="AF702" s="107"/>
      <c r="AG702" s="109"/>
      <c r="AH702" s="110"/>
      <c r="AI702" s="80"/>
      <c r="AJ702" s="80"/>
    </row>
    <row r="703" spans="1:36" s="62" customFormat="1">
      <c r="A703" s="84"/>
      <c r="B703" s="79"/>
      <c r="C703" s="79"/>
      <c r="D703" s="79"/>
      <c r="E703" s="79"/>
      <c r="F703" s="79"/>
      <c r="G703" s="79"/>
      <c r="H703" s="79"/>
      <c r="I703" s="79"/>
      <c r="J703" s="79"/>
      <c r="K703" s="79"/>
      <c r="L703" s="79"/>
      <c r="M703" s="611"/>
      <c r="N703" s="611"/>
      <c r="O703" s="611"/>
      <c r="P703" s="79"/>
      <c r="Q703" s="79"/>
      <c r="R703" s="79"/>
      <c r="S703" s="79"/>
      <c r="T703" s="79"/>
      <c r="U703" s="79"/>
      <c r="V703" s="84"/>
      <c r="W703" s="79"/>
      <c r="X703" s="79"/>
      <c r="Y703" s="79"/>
      <c r="Z703" s="79"/>
      <c r="AA703" s="79"/>
      <c r="AB703" s="79"/>
      <c r="AC703" s="79"/>
      <c r="AD703" s="107"/>
      <c r="AE703" s="107"/>
      <c r="AF703" s="107"/>
      <c r="AG703" s="109"/>
      <c r="AH703" s="110"/>
      <c r="AI703" s="80"/>
      <c r="AJ703" s="80"/>
    </row>
    <row r="704" spans="1:36" s="62" customFormat="1">
      <c r="A704" s="84"/>
      <c r="B704" s="79"/>
      <c r="C704" s="79"/>
      <c r="D704" s="79"/>
      <c r="E704" s="79"/>
      <c r="F704" s="79"/>
      <c r="G704" s="79"/>
      <c r="H704" s="79"/>
      <c r="I704" s="79"/>
      <c r="J704" s="79"/>
      <c r="K704" s="79"/>
      <c r="L704" s="79"/>
      <c r="M704" s="611"/>
      <c r="N704" s="611"/>
      <c r="O704" s="611"/>
      <c r="P704" s="79"/>
      <c r="Q704" s="79"/>
      <c r="R704" s="79"/>
      <c r="S704" s="79"/>
      <c r="T704" s="79"/>
      <c r="U704" s="79"/>
      <c r="V704" s="84"/>
      <c r="W704" s="79"/>
      <c r="X704" s="79"/>
      <c r="Y704" s="79"/>
      <c r="Z704" s="79"/>
      <c r="AA704" s="79"/>
      <c r="AB704" s="79"/>
      <c r="AC704" s="79"/>
      <c r="AD704" s="107"/>
      <c r="AE704" s="107"/>
      <c r="AF704" s="107"/>
      <c r="AG704" s="109"/>
      <c r="AH704" s="110"/>
      <c r="AI704" s="80"/>
      <c r="AJ704" s="80"/>
    </row>
    <row r="705" spans="1:36" s="62" customFormat="1">
      <c r="A705" s="84"/>
      <c r="B705" s="79"/>
      <c r="C705" s="79"/>
      <c r="D705" s="79"/>
      <c r="E705" s="79"/>
      <c r="F705" s="79"/>
      <c r="G705" s="79"/>
      <c r="H705" s="79"/>
      <c r="I705" s="79"/>
      <c r="J705" s="79"/>
      <c r="K705" s="79"/>
      <c r="L705" s="79"/>
      <c r="M705" s="611"/>
      <c r="N705" s="611"/>
      <c r="O705" s="611"/>
      <c r="P705" s="79"/>
      <c r="Q705" s="79"/>
      <c r="R705" s="79"/>
      <c r="S705" s="79"/>
      <c r="T705" s="79"/>
      <c r="U705" s="79"/>
      <c r="V705" s="84"/>
      <c r="W705" s="79"/>
      <c r="X705" s="79"/>
      <c r="Y705" s="79"/>
      <c r="Z705" s="79"/>
      <c r="AA705" s="79"/>
      <c r="AB705" s="79"/>
      <c r="AC705" s="79"/>
      <c r="AD705" s="107"/>
      <c r="AE705" s="107"/>
      <c r="AF705" s="107"/>
      <c r="AG705" s="109"/>
      <c r="AH705" s="110"/>
      <c r="AI705" s="80"/>
      <c r="AJ705" s="80"/>
    </row>
    <row r="706" spans="1:36" s="62" customFormat="1">
      <c r="A706" s="84"/>
      <c r="B706" s="79"/>
      <c r="C706" s="79"/>
      <c r="D706" s="79"/>
      <c r="E706" s="79"/>
      <c r="F706" s="79"/>
      <c r="G706" s="79"/>
      <c r="H706" s="79"/>
      <c r="I706" s="79"/>
      <c r="J706" s="79"/>
      <c r="K706" s="79"/>
      <c r="L706" s="79"/>
      <c r="M706" s="611"/>
      <c r="N706" s="611"/>
      <c r="O706" s="611"/>
      <c r="P706" s="79"/>
      <c r="Q706" s="79"/>
      <c r="R706" s="79"/>
      <c r="S706" s="79"/>
      <c r="T706" s="79"/>
      <c r="U706" s="79"/>
      <c r="V706" s="84"/>
      <c r="W706" s="79"/>
      <c r="X706" s="79"/>
      <c r="Y706" s="79"/>
      <c r="Z706" s="79"/>
      <c r="AA706" s="79"/>
      <c r="AB706" s="79"/>
      <c r="AC706" s="79"/>
      <c r="AD706" s="107"/>
      <c r="AE706" s="107"/>
      <c r="AF706" s="107"/>
      <c r="AG706" s="109"/>
      <c r="AH706" s="110"/>
      <c r="AI706" s="80"/>
      <c r="AJ706" s="80"/>
    </row>
    <row r="707" spans="1:36" s="62" customFormat="1">
      <c r="A707" s="84"/>
      <c r="B707" s="79"/>
      <c r="C707" s="79"/>
      <c r="D707" s="79"/>
      <c r="E707" s="79"/>
      <c r="F707" s="79"/>
      <c r="G707" s="79"/>
      <c r="H707" s="79"/>
      <c r="I707" s="79"/>
      <c r="J707" s="79"/>
      <c r="K707" s="79"/>
      <c r="L707" s="79"/>
      <c r="M707" s="611"/>
      <c r="N707" s="611"/>
      <c r="O707" s="611"/>
      <c r="P707" s="79"/>
      <c r="Q707" s="79"/>
      <c r="R707" s="79"/>
      <c r="S707" s="79"/>
      <c r="T707" s="79"/>
      <c r="U707" s="79"/>
      <c r="V707" s="84"/>
      <c r="W707" s="79"/>
      <c r="X707" s="79"/>
      <c r="Y707" s="79"/>
      <c r="Z707" s="79"/>
      <c r="AA707" s="79"/>
      <c r="AB707" s="79"/>
      <c r="AC707" s="79"/>
      <c r="AD707" s="107"/>
      <c r="AE707" s="107"/>
      <c r="AF707" s="107"/>
      <c r="AG707" s="109"/>
      <c r="AH707" s="110"/>
      <c r="AI707" s="80"/>
      <c r="AJ707" s="80"/>
    </row>
    <row r="708" spans="1:36" s="62" customFormat="1">
      <c r="A708" s="84"/>
      <c r="B708" s="79"/>
      <c r="C708" s="79"/>
      <c r="D708" s="79"/>
      <c r="E708" s="79"/>
      <c r="F708" s="79"/>
      <c r="G708" s="79"/>
      <c r="H708" s="79"/>
      <c r="I708" s="79"/>
      <c r="J708" s="79"/>
      <c r="K708" s="79"/>
      <c r="L708" s="79"/>
      <c r="M708" s="611"/>
      <c r="N708" s="611"/>
      <c r="O708" s="611"/>
      <c r="P708" s="79"/>
      <c r="Q708" s="79"/>
      <c r="R708" s="79"/>
      <c r="S708" s="79"/>
      <c r="T708" s="79"/>
      <c r="U708" s="79"/>
      <c r="V708" s="84"/>
      <c r="W708" s="79"/>
      <c r="X708" s="79"/>
      <c r="Y708" s="79"/>
      <c r="Z708" s="79"/>
      <c r="AA708" s="79"/>
      <c r="AB708" s="79"/>
      <c r="AC708" s="79"/>
      <c r="AD708" s="107"/>
      <c r="AE708" s="107"/>
      <c r="AF708" s="107"/>
      <c r="AG708" s="109"/>
      <c r="AH708" s="110"/>
      <c r="AI708" s="80"/>
      <c r="AJ708" s="80"/>
    </row>
    <row r="709" spans="1:36" s="62" customFormat="1">
      <c r="A709" s="84"/>
      <c r="B709" s="79"/>
      <c r="C709" s="79"/>
      <c r="D709" s="79"/>
      <c r="E709" s="79"/>
      <c r="F709" s="79"/>
      <c r="G709" s="79"/>
      <c r="H709" s="79"/>
      <c r="I709" s="79"/>
      <c r="J709" s="79"/>
      <c r="K709" s="79"/>
      <c r="L709" s="79"/>
      <c r="M709" s="611"/>
      <c r="N709" s="611"/>
      <c r="O709" s="611"/>
      <c r="P709" s="79"/>
      <c r="Q709" s="79"/>
      <c r="R709" s="79"/>
      <c r="S709" s="79"/>
      <c r="T709" s="79"/>
      <c r="U709" s="79"/>
      <c r="V709" s="84"/>
      <c r="W709" s="79"/>
      <c r="X709" s="79"/>
      <c r="Y709" s="79"/>
      <c r="Z709" s="79"/>
      <c r="AA709" s="79"/>
      <c r="AB709" s="79"/>
      <c r="AC709" s="79"/>
      <c r="AD709" s="107"/>
      <c r="AE709" s="107"/>
      <c r="AF709" s="107"/>
      <c r="AG709" s="109"/>
      <c r="AH709" s="110"/>
      <c r="AI709" s="80"/>
      <c r="AJ709" s="80"/>
    </row>
    <row r="710" spans="1:36" s="62" customFormat="1">
      <c r="A710" s="84"/>
      <c r="B710" s="79"/>
      <c r="C710" s="79"/>
      <c r="D710" s="79"/>
      <c r="E710" s="79"/>
      <c r="F710" s="79"/>
      <c r="G710" s="79"/>
      <c r="H710" s="79"/>
      <c r="I710" s="79"/>
      <c r="J710" s="79"/>
      <c r="K710" s="79"/>
      <c r="L710" s="79"/>
      <c r="M710" s="611"/>
      <c r="N710" s="611"/>
      <c r="O710" s="611"/>
      <c r="P710" s="79"/>
      <c r="Q710" s="79"/>
      <c r="R710" s="79"/>
      <c r="S710" s="79"/>
      <c r="T710" s="79"/>
      <c r="U710" s="79"/>
      <c r="V710" s="84"/>
      <c r="W710" s="79"/>
      <c r="X710" s="79"/>
      <c r="Y710" s="79"/>
      <c r="Z710" s="79"/>
      <c r="AA710" s="79"/>
      <c r="AB710" s="79"/>
      <c r="AC710" s="79"/>
      <c r="AD710" s="107"/>
      <c r="AE710" s="107"/>
      <c r="AF710" s="107"/>
      <c r="AG710" s="109"/>
      <c r="AH710" s="110"/>
      <c r="AI710" s="80"/>
      <c r="AJ710" s="80"/>
    </row>
    <row r="711" spans="1:36" s="62" customFormat="1">
      <c r="A711" s="84"/>
      <c r="B711" s="79"/>
      <c r="C711" s="79"/>
      <c r="D711" s="79"/>
      <c r="E711" s="79"/>
      <c r="F711" s="79"/>
      <c r="G711" s="79"/>
      <c r="H711" s="79"/>
      <c r="I711" s="79"/>
      <c r="J711" s="79"/>
      <c r="K711" s="79"/>
      <c r="L711" s="79"/>
      <c r="M711" s="611"/>
      <c r="N711" s="611"/>
      <c r="O711" s="611"/>
      <c r="P711" s="79"/>
      <c r="Q711" s="79"/>
      <c r="R711" s="79"/>
      <c r="S711" s="79"/>
      <c r="T711" s="79"/>
      <c r="U711" s="79"/>
      <c r="V711" s="84"/>
      <c r="W711" s="79"/>
      <c r="X711" s="79"/>
      <c r="Y711" s="79"/>
      <c r="Z711" s="79"/>
      <c r="AA711" s="79"/>
      <c r="AB711" s="79"/>
      <c r="AC711" s="79"/>
      <c r="AD711" s="107"/>
      <c r="AE711" s="107"/>
      <c r="AF711" s="107"/>
      <c r="AG711" s="109"/>
      <c r="AH711" s="110"/>
      <c r="AI711" s="80"/>
      <c r="AJ711" s="80"/>
    </row>
    <row r="712" spans="1:36" s="62" customFormat="1">
      <c r="A712" s="84"/>
      <c r="B712" s="79"/>
      <c r="C712" s="79"/>
      <c r="D712" s="79"/>
      <c r="E712" s="79"/>
      <c r="F712" s="79"/>
      <c r="G712" s="79"/>
      <c r="H712" s="79"/>
      <c r="I712" s="79"/>
      <c r="J712" s="79"/>
      <c r="K712" s="79"/>
      <c r="L712" s="79"/>
      <c r="M712" s="611"/>
      <c r="N712" s="611"/>
      <c r="O712" s="611"/>
      <c r="P712" s="79"/>
      <c r="Q712" s="79"/>
      <c r="R712" s="79"/>
      <c r="S712" s="79"/>
      <c r="T712" s="79"/>
      <c r="U712" s="79"/>
      <c r="V712" s="84"/>
      <c r="W712" s="79"/>
      <c r="X712" s="79"/>
      <c r="Y712" s="79"/>
      <c r="Z712" s="79"/>
      <c r="AA712" s="79"/>
      <c r="AB712" s="79"/>
      <c r="AC712" s="79"/>
      <c r="AD712" s="107"/>
      <c r="AE712" s="107"/>
      <c r="AF712" s="107"/>
      <c r="AG712" s="109"/>
      <c r="AH712" s="110"/>
      <c r="AI712" s="80"/>
      <c r="AJ712" s="80"/>
    </row>
    <row r="713" spans="1:36" s="62" customFormat="1">
      <c r="A713" s="84"/>
      <c r="B713" s="79"/>
      <c r="C713" s="79"/>
      <c r="D713" s="79"/>
      <c r="E713" s="79"/>
      <c r="F713" s="79"/>
      <c r="G713" s="79"/>
      <c r="H713" s="79"/>
      <c r="I713" s="79"/>
      <c r="J713" s="79"/>
      <c r="K713" s="79"/>
      <c r="L713" s="79"/>
      <c r="M713" s="611"/>
      <c r="N713" s="611"/>
      <c r="O713" s="611"/>
      <c r="P713" s="79"/>
      <c r="Q713" s="79"/>
      <c r="R713" s="79"/>
      <c r="S713" s="79"/>
      <c r="T713" s="79"/>
      <c r="U713" s="79"/>
      <c r="V713" s="84"/>
      <c r="W713" s="79"/>
      <c r="X713" s="79"/>
      <c r="Y713" s="79"/>
      <c r="Z713" s="79"/>
      <c r="AA713" s="79"/>
      <c r="AB713" s="79"/>
      <c r="AC713" s="79"/>
      <c r="AD713" s="107"/>
      <c r="AE713" s="107"/>
      <c r="AF713" s="107"/>
      <c r="AG713" s="109"/>
      <c r="AH713" s="110"/>
      <c r="AI713" s="80"/>
      <c r="AJ713" s="80"/>
    </row>
    <row r="714" spans="1:36" s="62" customFormat="1">
      <c r="A714" s="84"/>
      <c r="B714" s="79"/>
      <c r="C714" s="79"/>
      <c r="D714" s="79"/>
      <c r="E714" s="79"/>
      <c r="F714" s="79"/>
      <c r="G714" s="79"/>
      <c r="H714" s="79"/>
      <c r="I714" s="79"/>
      <c r="J714" s="79"/>
      <c r="K714" s="79"/>
      <c r="L714" s="79"/>
      <c r="M714" s="611"/>
      <c r="N714" s="611"/>
      <c r="O714" s="611"/>
      <c r="P714" s="79"/>
      <c r="Q714" s="79"/>
      <c r="R714" s="79"/>
      <c r="S714" s="79"/>
      <c r="T714" s="79"/>
      <c r="U714" s="79"/>
      <c r="V714" s="84"/>
      <c r="W714" s="79"/>
      <c r="X714" s="79"/>
      <c r="Y714" s="79"/>
      <c r="Z714" s="79"/>
      <c r="AA714" s="79"/>
      <c r="AB714" s="79"/>
      <c r="AC714" s="79"/>
      <c r="AD714" s="107"/>
      <c r="AE714" s="107"/>
      <c r="AF714" s="107"/>
      <c r="AG714" s="109"/>
      <c r="AH714" s="110"/>
      <c r="AI714" s="80"/>
      <c r="AJ714" s="80"/>
    </row>
    <row r="715" spans="1:36" s="62" customFormat="1">
      <c r="A715" s="84"/>
      <c r="B715" s="79"/>
      <c r="C715" s="79"/>
      <c r="D715" s="79"/>
      <c r="E715" s="79"/>
      <c r="F715" s="79"/>
      <c r="G715" s="79"/>
      <c r="H715" s="79"/>
      <c r="I715" s="79"/>
      <c r="J715" s="79"/>
      <c r="K715" s="79"/>
      <c r="L715" s="79"/>
      <c r="M715" s="611"/>
      <c r="N715" s="611"/>
      <c r="O715" s="611"/>
      <c r="P715" s="79"/>
      <c r="Q715" s="79"/>
      <c r="R715" s="79"/>
      <c r="S715" s="79"/>
      <c r="T715" s="79"/>
      <c r="U715" s="79"/>
      <c r="V715" s="84"/>
      <c r="W715" s="79"/>
      <c r="X715" s="79"/>
      <c r="Y715" s="79"/>
      <c r="Z715" s="79"/>
      <c r="AA715" s="79"/>
      <c r="AB715" s="79"/>
      <c r="AC715" s="79"/>
      <c r="AD715" s="107"/>
      <c r="AE715" s="107"/>
      <c r="AF715" s="107"/>
      <c r="AG715" s="109"/>
      <c r="AH715" s="110"/>
      <c r="AI715" s="80"/>
      <c r="AJ715" s="80"/>
    </row>
    <row r="716" spans="1:36" s="62" customFormat="1">
      <c r="A716" s="84"/>
      <c r="B716" s="79"/>
      <c r="C716" s="79"/>
      <c r="D716" s="79"/>
      <c r="E716" s="79"/>
      <c r="F716" s="79"/>
      <c r="G716" s="79"/>
      <c r="H716" s="79"/>
      <c r="I716" s="79"/>
      <c r="J716" s="79"/>
      <c r="K716" s="79"/>
      <c r="L716" s="79"/>
      <c r="M716" s="611"/>
      <c r="N716" s="611"/>
      <c r="O716" s="611"/>
      <c r="P716" s="79"/>
      <c r="Q716" s="79"/>
      <c r="R716" s="79"/>
      <c r="S716" s="79"/>
      <c r="T716" s="79"/>
      <c r="U716" s="79"/>
      <c r="V716" s="84"/>
      <c r="W716" s="79"/>
      <c r="X716" s="79"/>
      <c r="Y716" s="79"/>
      <c r="Z716" s="79"/>
      <c r="AA716" s="79"/>
      <c r="AB716" s="79"/>
      <c r="AC716" s="79"/>
      <c r="AD716" s="107"/>
      <c r="AE716" s="107"/>
      <c r="AF716" s="107"/>
      <c r="AG716" s="109"/>
      <c r="AH716" s="110"/>
      <c r="AI716" s="80"/>
      <c r="AJ716" s="80"/>
    </row>
    <row r="717" spans="1:36" s="62" customFormat="1">
      <c r="A717" s="84"/>
      <c r="B717" s="79"/>
      <c r="C717" s="79"/>
      <c r="D717" s="79"/>
      <c r="E717" s="79"/>
      <c r="F717" s="79"/>
      <c r="G717" s="79"/>
      <c r="H717" s="79"/>
      <c r="I717" s="79"/>
      <c r="J717" s="79"/>
      <c r="K717" s="79"/>
      <c r="L717" s="79"/>
      <c r="M717" s="611"/>
      <c r="N717" s="611"/>
      <c r="O717" s="611"/>
      <c r="P717" s="79"/>
      <c r="Q717" s="79"/>
      <c r="R717" s="79"/>
      <c r="S717" s="79"/>
      <c r="T717" s="79"/>
      <c r="U717" s="79"/>
      <c r="V717" s="84"/>
      <c r="W717" s="79"/>
      <c r="X717" s="79"/>
      <c r="Y717" s="79"/>
      <c r="Z717" s="79"/>
      <c r="AA717" s="79"/>
      <c r="AB717" s="79"/>
      <c r="AC717" s="79"/>
      <c r="AD717" s="107"/>
      <c r="AE717" s="107"/>
      <c r="AF717" s="107"/>
      <c r="AG717" s="109"/>
      <c r="AH717" s="110"/>
      <c r="AI717" s="80"/>
      <c r="AJ717" s="80"/>
    </row>
    <row r="718" spans="1:36" s="62" customFormat="1">
      <c r="A718" s="84"/>
      <c r="B718" s="79"/>
      <c r="C718" s="79"/>
      <c r="D718" s="79"/>
      <c r="E718" s="79"/>
      <c r="F718" s="79"/>
      <c r="G718" s="79"/>
      <c r="H718" s="79"/>
      <c r="I718" s="79"/>
      <c r="J718" s="79"/>
      <c r="K718" s="79"/>
      <c r="L718" s="79"/>
      <c r="M718" s="611"/>
      <c r="N718" s="611"/>
      <c r="O718" s="611"/>
      <c r="P718" s="79"/>
      <c r="Q718" s="79"/>
      <c r="R718" s="79"/>
      <c r="S718" s="79"/>
      <c r="T718" s="79"/>
      <c r="U718" s="79"/>
      <c r="V718" s="84"/>
      <c r="W718" s="79"/>
      <c r="X718" s="79"/>
      <c r="Y718" s="79"/>
      <c r="Z718" s="79"/>
      <c r="AA718" s="79"/>
      <c r="AB718" s="79"/>
      <c r="AC718" s="79"/>
      <c r="AD718" s="107"/>
      <c r="AE718" s="107"/>
      <c r="AF718" s="107"/>
      <c r="AG718" s="109"/>
      <c r="AH718" s="110"/>
      <c r="AI718" s="80"/>
      <c r="AJ718" s="80"/>
    </row>
    <row r="719" spans="1:36" s="62" customFormat="1">
      <c r="A719" s="84"/>
      <c r="B719" s="79"/>
      <c r="C719" s="79"/>
      <c r="D719" s="79"/>
      <c r="E719" s="79"/>
      <c r="F719" s="79"/>
      <c r="G719" s="79"/>
      <c r="H719" s="79"/>
      <c r="I719" s="79"/>
      <c r="J719" s="79"/>
      <c r="K719" s="79"/>
      <c r="L719" s="79"/>
      <c r="M719" s="611"/>
      <c r="N719" s="611"/>
      <c r="O719" s="611"/>
      <c r="P719" s="79"/>
      <c r="Q719" s="79"/>
      <c r="R719" s="79"/>
      <c r="S719" s="79"/>
      <c r="T719" s="79"/>
      <c r="U719" s="79"/>
      <c r="V719" s="84"/>
      <c r="W719" s="79"/>
      <c r="X719" s="79"/>
      <c r="Y719" s="79"/>
      <c r="Z719" s="79"/>
      <c r="AA719" s="79"/>
      <c r="AB719" s="79"/>
      <c r="AC719" s="79"/>
      <c r="AD719" s="107"/>
      <c r="AE719" s="107"/>
      <c r="AF719" s="107"/>
      <c r="AG719" s="109"/>
      <c r="AH719" s="110"/>
      <c r="AI719" s="80"/>
      <c r="AJ719" s="80"/>
    </row>
    <row r="720" spans="1:36" s="62" customFormat="1">
      <c r="A720" s="84"/>
      <c r="B720" s="79"/>
      <c r="C720" s="79"/>
      <c r="D720" s="79"/>
      <c r="E720" s="79"/>
      <c r="F720" s="79"/>
      <c r="G720" s="79"/>
      <c r="H720" s="79"/>
      <c r="I720" s="79"/>
      <c r="J720" s="79"/>
      <c r="K720" s="79"/>
      <c r="L720" s="79"/>
      <c r="M720" s="611"/>
      <c r="N720" s="611"/>
      <c r="O720" s="611"/>
      <c r="P720" s="79"/>
      <c r="Q720" s="79"/>
      <c r="R720" s="79"/>
      <c r="S720" s="79"/>
      <c r="T720" s="79"/>
      <c r="U720" s="79"/>
      <c r="V720" s="84"/>
      <c r="W720" s="79"/>
      <c r="X720" s="79"/>
      <c r="Y720" s="79"/>
      <c r="Z720" s="79"/>
      <c r="AA720" s="79"/>
      <c r="AB720" s="79"/>
      <c r="AC720" s="79"/>
      <c r="AD720" s="107"/>
      <c r="AE720" s="107"/>
      <c r="AF720" s="107"/>
      <c r="AG720" s="109"/>
      <c r="AH720" s="110"/>
      <c r="AI720" s="80"/>
      <c r="AJ720" s="80"/>
    </row>
    <row r="721" spans="1:36" s="62" customFormat="1">
      <c r="A721" s="84"/>
      <c r="B721" s="79"/>
      <c r="C721" s="79"/>
      <c r="D721" s="79"/>
      <c r="E721" s="79"/>
      <c r="F721" s="79"/>
      <c r="G721" s="79"/>
      <c r="H721" s="79"/>
      <c r="I721" s="79"/>
      <c r="J721" s="79"/>
      <c r="K721" s="79"/>
      <c r="L721" s="79"/>
      <c r="M721" s="611"/>
      <c r="N721" s="611"/>
      <c r="O721" s="611"/>
      <c r="P721" s="79"/>
      <c r="Q721" s="79"/>
      <c r="R721" s="79"/>
      <c r="S721" s="79"/>
      <c r="T721" s="79"/>
      <c r="U721" s="79"/>
      <c r="V721" s="84"/>
      <c r="W721" s="79"/>
      <c r="X721" s="79"/>
      <c r="Y721" s="79"/>
      <c r="Z721" s="79"/>
      <c r="AA721" s="79"/>
      <c r="AB721" s="79"/>
      <c r="AC721" s="79"/>
      <c r="AD721" s="107"/>
      <c r="AE721" s="107"/>
      <c r="AF721" s="107"/>
      <c r="AG721" s="109"/>
      <c r="AH721" s="110"/>
      <c r="AI721" s="80"/>
      <c r="AJ721" s="80"/>
    </row>
    <row r="722" spans="1:36" s="62" customFormat="1">
      <c r="A722" s="84"/>
      <c r="B722" s="79"/>
      <c r="C722" s="79"/>
      <c r="D722" s="79"/>
      <c r="E722" s="79"/>
      <c r="F722" s="79"/>
      <c r="G722" s="79"/>
      <c r="H722" s="79"/>
      <c r="I722" s="79"/>
      <c r="J722" s="79"/>
      <c r="K722" s="79"/>
      <c r="L722" s="79"/>
      <c r="M722" s="611"/>
      <c r="N722" s="611"/>
      <c r="O722" s="611"/>
      <c r="P722" s="79"/>
      <c r="Q722" s="79"/>
      <c r="R722" s="79"/>
      <c r="S722" s="79"/>
      <c r="T722" s="79"/>
      <c r="U722" s="79"/>
      <c r="V722" s="84"/>
      <c r="W722" s="79"/>
      <c r="X722" s="79"/>
      <c r="Y722" s="79"/>
      <c r="Z722" s="79"/>
      <c r="AA722" s="79"/>
      <c r="AB722" s="79"/>
      <c r="AC722" s="79"/>
      <c r="AD722" s="107"/>
      <c r="AE722" s="107"/>
      <c r="AF722" s="107"/>
      <c r="AG722" s="109"/>
      <c r="AH722" s="110"/>
      <c r="AI722" s="80"/>
      <c r="AJ722" s="80"/>
    </row>
    <row r="723" spans="1:36" s="62" customFormat="1">
      <c r="A723" s="84"/>
      <c r="B723" s="79"/>
      <c r="C723" s="79"/>
      <c r="D723" s="79"/>
      <c r="E723" s="79"/>
      <c r="F723" s="79"/>
      <c r="G723" s="79"/>
      <c r="H723" s="79"/>
      <c r="I723" s="79"/>
      <c r="J723" s="79"/>
      <c r="K723" s="79"/>
      <c r="L723" s="79"/>
      <c r="M723" s="611"/>
      <c r="N723" s="611"/>
      <c r="O723" s="611"/>
      <c r="P723" s="79"/>
      <c r="Q723" s="79"/>
      <c r="R723" s="79"/>
      <c r="S723" s="79"/>
      <c r="T723" s="79"/>
      <c r="U723" s="79"/>
      <c r="V723" s="84"/>
      <c r="W723" s="79"/>
      <c r="X723" s="79"/>
      <c r="Y723" s="79"/>
      <c r="Z723" s="79"/>
      <c r="AA723" s="79"/>
      <c r="AB723" s="79"/>
      <c r="AC723" s="79"/>
      <c r="AD723" s="107"/>
      <c r="AE723" s="107"/>
      <c r="AF723" s="107"/>
      <c r="AG723" s="109"/>
      <c r="AH723" s="110"/>
      <c r="AI723" s="80"/>
      <c r="AJ723" s="80"/>
    </row>
    <row r="724" spans="1:36" s="62" customFormat="1">
      <c r="A724" s="84"/>
      <c r="B724" s="79"/>
      <c r="C724" s="79"/>
      <c r="D724" s="79"/>
      <c r="E724" s="79"/>
      <c r="F724" s="79"/>
      <c r="G724" s="79"/>
      <c r="H724" s="79"/>
      <c r="I724" s="79"/>
      <c r="J724" s="79"/>
      <c r="K724" s="79"/>
      <c r="L724" s="79"/>
      <c r="M724" s="611"/>
      <c r="N724" s="611"/>
      <c r="O724" s="611"/>
      <c r="P724" s="79"/>
      <c r="Q724" s="79"/>
      <c r="R724" s="79"/>
      <c r="S724" s="79"/>
      <c r="T724" s="79"/>
      <c r="U724" s="79"/>
      <c r="V724" s="84"/>
      <c r="W724" s="79"/>
      <c r="X724" s="79"/>
      <c r="Y724" s="79"/>
      <c r="Z724" s="79"/>
      <c r="AA724" s="79"/>
      <c r="AB724" s="79"/>
      <c r="AC724" s="79"/>
      <c r="AD724" s="107"/>
      <c r="AE724" s="107"/>
      <c r="AF724" s="107"/>
      <c r="AG724" s="109"/>
      <c r="AH724" s="110"/>
      <c r="AI724" s="80"/>
      <c r="AJ724" s="80"/>
    </row>
    <row r="725" spans="1:36" s="62" customFormat="1">
      <c r="A725" s="84"/>
      <c r="B725" s="79"/>
      <c r="C725" s="79"/>
      <c r="D725" s="79"/>
      <c r="E725" s="79"/>
      <c r="F725" s="79"/>
      <c r="G725" s="79"/>
      <c r="H725" s="79"/>
      <c r="I725" s="79"/>
      <c r="J725" s="79"/>
      <c r="K725" s="79"/>
      <c r="L725" s="79"/>
      <c r="M725" s="611"/>
      <c r="N725" s="611"/>
      <c r="O725" s="611"/>
      <c r="P725" s="79"/>
      <c r="Q725" s="79"/>
      <c r="R725" s="79"/>
      <c r="S725" s="79"/>
      <c r="T725" s="79"/>
      <c r="U725" s="79"/>
      <c r="V725" s="84"/>
      <c r="W725" s="79"/>
      <c r="X725" s="79"/>
      <c r="Y725" s="79"/>
      <c r="Z725" s="79"/>
      <c r="AA725" s="79"/>
      <c r="AB725" s="79"/>
      <c r="AC725" s="79"/>
      <c r="AD725" s="107"/>
      <c r="AE725" s="107"/>
      <c r="AF725" s="107"/>
      <c r="AG725" s="109"/>
      <c r="AH725" s="110"/>
      <c r="AI725" s="80"/>
      <c r="AJ725" s="80"/>
    </row>
    <row r="726" spans="1:36" s="62" customFormat="1">
      <c r="A726" s="84"/>
      <c r="B726" s="79"/>
      <c r="C726" s="79"/>
      <c r="D726" s="79"/>
      <c r="E726" s="79"/>
      <c r="F726" s="79"/>
      <c r="G726" s="79"/>
      <c r="H726" s="79"/>
      <c r="I726" s="79"/>
      <c r="J726" s="79"/>
      <c r="K726" s="79"/>
      <c r="L726" s="79"/>
      <c r="M726" s="611"/>
      <c r="N726" s="611"/>
      <c r="O726" s="611"/>
      <c r="P726" s="79"/>
      <c r="Q726" s="79"/>
      <c r="R726" s="79"/>
      <c r="S726" s="79"/>
      <c r="T726" s="79"/>
      <c r="U726" s="79"/>
      <c r="V726" s="84"/>
      <c r="W726" s="79"/>
      <c r="X726" s="79"/>
      <c r="Y726" s="79"/>
      <c r="Z726" s="79"/>
      <c r="AA726" s="79"/>
      <c r="AB726" s="79"/>
      <c r="AC726" s="79"/>
      <c r="AD726" s="107"/>
      <c r="AE726" s="107"/>
      <c r="AF726" s="107"/>
      <c r="AG726" s="109"/>
      <c r="AH726" s="110"/>
      <c r="AI726" s="80"/>
      <c r="AJ726" s="80"/>
    </row>
    <row r="727" spans="1:36" s="62" customFormat="1">
      <c r="A727" s="84"/>
      <c r="B727" s="79"/>
      <c r="C727" s="79"/>
      <c r="D727" s="79"/>
      <c r="E727" s="79"/>
      <c r="F727" s="79"/>
      <c r="G727" s="79"/>
      <c r="H727" s="79"/>
      <c r="I727" s="79"/>
      <c r="J727" s="79"/>
      <c r="K727" s="79"/>
      <c r="L727" s="79"/>
      <c r="M727" s="611"/>
      <c r="N727" s="611"/>
      <c r="O727" s="611"/>
      <c r="P727" s="79"/>
      <c r="Q727" s="79"/>
      <c r="R727" s="79"/>
      <c r="S727" s="79"/>
      <c r="T727" s="79"/>
      <c r="U727" s="79"/>
      <c r="V727" s="84"/>
      <c r="W727" s="79"/>
      <c r="X727" s="79"/>
      <c r="Y727" s="79"/>
      <c r="Z727" s="79"/>
      <c r="AA727" s="79"/>
      <c r="AB727" s="79"/>
      <c r="AC727" s="79"/>
      <c r="AD727" s="107"/>
      <c r="AE727" s="107"/>
      <c r="AF727" s="107"/>
      <c r="AG727" s="109"/>
      <c r="AH727" s="110"/>
      <c r="AI727" s="80"/>
      <c r="AJ727" s="80"/>
    </row>
    <row r="728" spans="1:36" s="62" customFormat="1">
      <c r="A728" s="84"/>
      <c r="B728" s="79"/>
      <c r="C728" s="79"/>
      <c r="D728" s="79"/>
      <c r="E728" s="79"/>
      <c r="F728" s="79"/>
      <c r="G728" s="79"/>
      <c r="H728" s="79"/>
      <c r="I728" s="79"/>
      <c r="J728" s="79"/>
      <c r="K728" s="79"/>
      <c r="L728" s="79"/>
      <c r="M728" s="611"/>
      <c r="N728" s="611"/>
      <c r="O728" s="611"/>
      <c r="P728" s="79"/>
      <c r="Q728" s="79"/>
      <c r="R728" s="79"/>
      <c r="S728" s="79"/>
      <c r="T728" s="79"/>
      <c r="U728" s="79"/>
      <c r="V728" s="84"/>
      <c r="W728" s="79"/>
      <c r="X728" s="79"/>
      <c r="Y728" s="79"/>
      <c r="Z728" s="79"/>
      <c r="AA728" s="79"/>
      <c r="AB728" s="79"/>
      <c r="AC728" s="79"/>
      <c r="AD728" s="107"/>
      <c r="AE728" s="107"/>
      <c r="AF728" s="107"/>
      <c r="AG728" s="109"/>
      <c r="AH728" s="110"/>
      <c r="AI728" s="80"/>
      <c r="AJ728" s="80"/>
    </row>
    <row r="729" spans="1:36" s="62" customFormat="1">
      <c r="A729" s="84"/>
      <c r="B729" s="79"/>
      <c r="C729" s="79"/>
      <c r="D729" s="79"/>
      <c r="E729" s="79"/>
      <c r="F729" s="79"/>
      <c r="G729" s="79"/>
      <c r="H729" s="79"/>
      <c r="I729" s="79"/>
      <c r="J729" s="79"/>
      <c r="K729" s="79"/>
      <c r="L729" s="79"/>
      <c r="M729" s="611"/>
      <c r="N729" s="611"/>
      <c r="O729" s="611"/>
      <c r="P729" s="79"/>
      <c r="Q729" s="79"/>
      <c r="R729" s="79"/>
      <c r="S729" s="79"/>
      <c r="T729" s="79"/>
      <c r="U729" s="79"/>
      <c r="V729" s="84"/>
      <c r="W729" s="79"/>
      <c r="X729" s="79"/>
      <c r="Y729" s="79"/>
      <c r="Z729" s="79"/>
      <c r="AA729" s="79"/>
      <c r="AB729" s="79"/>
      <c r="AC729" s="79"/>
      <c r="AD729" s="107"/>
      <c r="AE729" s="107"/>
      <c r="AF729" s="107"/>
      <c r="AG729" s="109"/>
      <c r="AH729" s="110"/>
      <c r="AI729" s="80"/>
      <c r="AJ729" s="80"/>
    </row>
    <row r="730" spans="1:36" s="62" customFormat="1">
      <c r="A730" s="84"/>
      <c r="B730" s="79"/>
      <c r="C730" s="79"/>
      <c r="D730" s="79"/>
      <c r="E730" s="79"/>
      <c r="F730" s="79"/>
      <c r="G730" s="79"/>
      <c r="H730" s="79"/>
      <c r="I730" s="79"/>
      <c r="J730" s="79"/>
      <c r="K730" s="79"/>
      <c r="L730" s="79"/>
      <c r="M730" s="611"/>
      <c r="N730" s="611"/>
      <c r="O730" s="611"/>
      <c r="P730" s="79"/>
      <c r="Q730" s="79"/>
      <c r="R730" s="79"/>
      <c r="S730" s="79"/>
      <c r="T730" s="79"/>
      <c r="U730" s="79"/>
      <c r="V730" s="84"/>
      <c r="W730" s="79"/>
      <c r="X730" s="79"/>
      <c r="Y730" s="79"/>
      <c r="Z730" s="79"/>
      <c r="AA730" s="79"/>
      <c r="AB730" s="79"/>
      <c r="AC730" s="79"/>
      <c r="AD730" s="107"/>
      <c r="AE730" s="107"/>
      <c r="AF730" s="107"/>
      <c r="AG730" s="109"/>
      <c r="AH730" s="110"/>
      <c r="AI730" s="80"/>
      <c r="AJ730" s="80"/>
    </row>
    <row r="731" spans="1:36" s="62" customFormat="1">
      <c r="A731" s="84"/>
      <c r="B731" s="79"/>
      <c r="C731" s="79"/>
      <c r="D731" s="79"/>
      <c r="E731" s="79"/>
      <c r="F731" s="79"/>
      <c r="G731" s="79"/>
      <c r="H731" s="79"/>
      <c r="I731" s="79"/>
      <c r="J731" s="79"/>
      <c r="K731" s="79"/>
      <c r="L731" s="79"/>
      <c r="M731" s="611"/>
      <c r="N731" s="611"/>
      <c r="O731" s="611"/>
      <c r="P731" s="79"/>
      <c r="Q731" s="79"/>
      <c r="R731" s="79"/>
      <c r="S731" s="79"/>
      <c r="T731" s="79"/>
      <c r="U731" s="79"/>
      <c r="V731" s="84"/>
      <c r="W731" s="79"/>
      <c r="X731" s="79"/>
      <c r="Y731" s="79"/>
      <c r="Z731" s="79"/>
      <c r="AA731" s="79"/>
      <c r="AB731" s="79"/>
      <c r="AC731" s="79"/>
      <c r="AD731" s="107"/>
      <c r="AE731" s="107"/>
      <c r="AF731" s="107"/>
      <c r="AG731" s="109"/>
      <c r="AH731" s="110"/>
      <c r="AI731" s="80"/>
      <c r="AJ731" s="80"/>
    </row>
    <row r="732" spans="1:36" s="62" customFormat="1">
      <c r="A732" s="84"/>
      <c r="B732" s="79"/>
      <c r="C732" s="79"/>
      <c r="D732" s="79"/>
      <c r="E732" s="79"/>
      <c r="F732" s="79"/>
      <c r="G732" s="79"/>
      <c r="H732" s="79"/>
      <c r="I732" s="79"/>
      <c r="J732" s="79"/>
      <c r="K732" s="79"/>
      <c r="L732" s="79"/>
      <c r="M732" s="611"/>
      <c r="N732" s="611"/>
      <c r="O732" s="611"/>
      <c r="P732" s="79"/>
      <c r="Q732" s="79"/>
      <c r="R732" s="79"/>
      <c r="S732" s="79"/>
      <c r="T732" s="79"/>
      <c r="U732" s="79"/>
      <c r="V732" s="84"/>
      <c r="W732" s="79"/>
      <c r="X732" s="79"/>
      <c r="Y732" s="79"/>
      <c r="Z732" s="79"/>
      <c r="AA732" s="79"/>
      <c r="AB732" s="79"/>
      <c r="AC732" s="79"/>
      <c r="AD732" s="107"/>
      <c r="AE732" s="107"/>
      <c r="AF732" s="107"/>
      <c r="AG732" s="109"/>
      <c r="AH732" s="110"/>
      <c r="AI732" s="80"/>
      <c r="AJ732" s="80"/>
    </row>
    <row r="733" spans="1:36" s="62" customFormat="1">
      <c r="A733" s="84"/>
      <c r="B733" s="79"/>
      <c r="C733" s="79"/>
      <c r="D733" s="79"/>
      <c r="E733" s="79"/>
      <c r="F733" s="79"/>
      <c r="G733" s="79"/>
      <c r="H733" s="79"/>
      <c r="I733" s="79"/>
      <c r="J733" s="79"/>
      <c r="K733" s="79"/>
      <c r="L733" s="79"/>
      <c r="M733" s="611"/>
      <c r="N733" s="611"/>
      <c r="O733" s="611"/>
      <c r="P733" s="79"/>
      <c r="Q733" s="79"/>
      <c r="R733" s="79"/>
      <c r="S733" s="79"/>
      <c r="T733" s="79"/>
      <c r="U733" s="79"/>
      <c r="V733" s="84"/>
      <c r="W733" s="79"/>
      <c r="X733" s="79"/>
      <c r="Y733" s="79"/>
      <c r="Z733" s="79"/>
      <c r="AA733" s="79"/>
      <c r="AB733" s="79"/>
      <c r="AC733" s="79"/>
      <c r="AD733" s="107"/>
      <c r="AE733" s="107"/>
      <c r="AF733" s="107"/>
      <c r="AG733" s="109"/>
      <c r="AH733" s="110"/>
      <c r="AI733" s="80"/>
      <c r="AJ733" s="80"/>
    </row>
    <row r="734" spans="1:36" s="62" customFormat="1">
      <c r="A734" s="84"/>
      <c r="B734" s="79"/>
      <c r="C734" s="79"/>
      <c r="D734" s="79"/>
      <c r="E734" s="79"/>
      <c r="F734" s="79"/>
      <c r="G734" s="79"/>
      <c r="H734" s="79"/>
      <c r="I734" s="79"/>
      <c r="J734" s="79"/>
      <c r="K734" s="79"/>
      <c r="L734" s="79"/>
      <c r="M734" s="611"/>
      <c r="N734" s="611"/>
      <c r="O734" s="611"/>
      <c r="P734" s="79"/>
      <c r="Q734" s="79"/>
      <c r="R734" s="79"/>
      <c r="S734" s="79"/>
      <c r="T734" s="79"/>
      <c r="U734" s="79"/>
      <c r="V734" s="84"/>
      <c r="W734" s="79"/>
      <c r="X734" s="79"/>
      <c r="Y734" s="79"/>
      <c r="Z734" s="79"/>
      <c r="AA734" s="79"/>
      <c r="AB734" s="79"/>
      <c r="AC734" s="79"/>
      <c r="AD734" s="107"/>
      <c r="AE734" s="107"/>
      <c r="AF734" s="107"/>
      <c r="AG734" s="109"/>
      <c r="AH734" s="110"/>
      <c r="AI734" s="80"/>
      <c r="AJ734" s="80"/>
    </row>
    <row r="735" spans="1:36" s="62" customFormat="1">
      <c r="A735" s="84"/>
      <c r="B735" s="79"/>
      <c r="C735" s="79"/>
      <c r="D735" s="79"/>
      <c r="E735" s="79"/>
      <c r="F735" s="79"/>
      <c r="G735" s="79"/>
      <c r="H735" s="79"/>
      <c r="I735" s="79"/>
      <c r="J735" s="79"/>
      <c r="K735" s="79"/>
      <c r="L735" s="79"/>
      <c r="M735" s="611"/>
      <c r="N735" s="611"/>
      <c r="O735" s="611"/>
      <c r="P735" s="79"/>
      <c r="Q735" s="79"/>
      <c r="R735" s="79"/>
      <c r="S735" s="79"/>
      <c r="T735" s="79"/>
      <c r="U735" s="79"/>
      <c r="V735" s="84"/>
      <c r="W735" s="79"/>
      <c r="X735" s="79"/>
      <c r="Y735" s="79"/>
      <c r="Z735" s="79"/>
      <c r="AA735" s="79"/>
      <c r="AB735" s="79"/>
      <c r="AC735" s="79"/>
      <c r="AD735" s="107"/>
      <c r="AE735" s="107"/>
      <c r="AF735" s="107"/>
      <c r="AG735" s="109"/>
      <c r="AH735" s="110"/>
      <c r="AI735" s="80"/>
      <c r="AJ735" s="80"/>
    </row>
    <row r="736" spans="1:36" s="62" customFormat="1">
      <c r="A736" s="84"/>
      <c r="B736" s="79"/>
      <c r="C736" s="79"/>
      <c r="D736" s="79"/>
      <c r="E736" s="79"/>
      <c r="F736" s="79"/>
      <c r="G736" s="79"/>
      <c r="H736" s="79"/>
      <c r="I736" s="79"/>
      <c r="J736" s="79"/>
      <c r="K736" s="79"/>
      <c r="L736" s="79"/>
      <c r="M736" s="611"/>
      <c r="N736" s="611"/>
      <c r="O736" s="611"/>
      <c r="P736" s="79"/>
      <c r="Q736" s="79"/>
      <c r="R736" s="79"/>
      <c r="S736" s="79"/>
      <c r="T736" s="79"/>
      <c r="U736" s="79"/>
      <c r="V736" s="84"/>
      <c r="W736" s="79"/>
      <c r="X736" s="79"/>
      <c r="Y736" s="79"/>
      <c r="Z736" s="79"/>
      <c r="AA736" s="79"/>
      <c r="AB736" s="79"/>
      <c r="AC736" s="79"/>
      <c r="AD736" s="107"/>
      <c r="AE736" s="107"/>
      <c r="AF736" s="107"/>
      <c r="AG736" s="109"/>
      <c r="AH736" s="110"/>
      <c r="AI736" s="80"/>
      <c r="AJ736" s="80"/>
    </row>
    <row r="737" spans="1:36" s="62" customFormat="1">
      <c r="A737" s="84"/>
      <c r="B737" s="79"/>
      <c r="C737" s="79"/>
      <c r="D737" s="79"/>
      <c r="E737" s="79"/>
      <c r="F737" s="79"/>
      <c r="G737" s="79"/>
      <c r="H737" s="79"/>
      <c r="I737" s="79"/>
      <c r="J737" s="79"/>
      <c r="K737" s="79"/>
      <c r="L737" s="79"/>
      <c r="M737" s="611"/>
      <c r="N737" s="611"/>
      <c r="O737" s="611"/>
      <c r="P737" s="79"/>
      <c r="Q737" s="79"/>
      <c r="R737" s="79"/>
      <c r="S737" s="79"/>
      <c r="T737" s="79"/>
      <c r="U737" s="79"/>
      <c r="V737" s="84"/>
      <c r="W737" s="79"/>
      <c r="X737" s="79"/>
      <c r="Y737" s="79"/>
      <c r="Z737" s="79"/>
      <c r="AA737" s="79"/>
      <c r="AB737" s="79"/>
      <c r="AC737" s="79"/>
      <c r="AD737" s="107"/>
      <c r="AE737" s="107"/>
      <c r="AF737" s="107"/>
      <c r="AG737" s="109"/>
      <c r="AH737" s="110"/>
      <c r="AI737" s="80"/>
      <c r="AJ737" s="80"/>
    </row>
    <row r="738" spans="1:36" s="62" customFormat="1">
      <c r="A738" s="84"/>
      <c r="B738" s="79"/>
      <c r="C738" s="79"/>
      <c r="D738" s="79"/>
      <c r="E738" s="79"/>
      <c r="F738" s="79"/>
      <c r="G738" s="79"/>
      <c r="H738" s="79"/>
      <c r="I738" s="79"/>
      <c r="J738" s="79"/>
      <c r="K738" s="79"/>
      <c r="L738" s="79"/>
      <c r="M738" s="611"/>
      <c r="N738" s="611"/>
      <c r="O738" s="611"/>
      <c r="P738" s="79"/>
      <c r="Q738" s="79"/>
      <c r="R738" s="79"/>
      <c r="S738" s="79"/>
      <c r="T738" s="79"/>
      <c r="U738" s="79"/>
      <c r="V738" s="84"/>
      <c r="W738" s="79"/>
      <c r="X738" s="79"/>
      <c r="Y738" s="79"/>
      <c r="Z738" s="79"/>
      <c r="AA738" s="79"/>
      <c r="AB738" s="79"/>
      <c r="AC738" s="79"/>
      <c r="AD738" s="107"/>
      <c r="AE738" s="107"/>
      <c r="AF738" s="107"/>
      <c r="AG738" s="109"/>
      <c r="AH738" s="110"/>
      <c r="AI738" s="80"/>
      <c r="AJ738" s="80"/>
    </row>
    <row r="739" spans="1:36" s="62" customFormat="1">
      <c r="A739" s="84"/>
      <c r="B739" s="79"/>
      <c r="C739" s="79"/>
      <c r="D739" s="79"/>
      <c r="E739" s="79"/>
      <c r="F739" s="79"/>
      <c r="G739" s="79"/>
      <c r="H739" s="79"/>
      <c r="I739" s="79"/>
      <c r="J739" s="79"/>
      <c r="K739" s="79"/>
      <c r="L739" s="79"/>
      <c r="M739" s="611"/>
      <c r="N739" s="611"/>
      <c r="O739" s="611"/>
      <c r="P739" s="79"/>
      <c r="Q739" s="79"/>
      <c r="R739" s="79"/>
      <c r="S739" s="79"/>
      <c r="T739" s="79"/>
      <c r="U739" s="79"/>
      <c r="V739" s="84"/>
      <c r="W739" s="79"/>
      <c r="X739" s="79"/>
      <c r="Y739" s="79"/>
      <c r="Z739" s="79"/>
      <c r="AA739" s="79"/>
      <c r="AB739" s="79"/>
      <c r="AC739" s="79"/>
      <c r="AD739" s="107"/>
      <c r="AE739" s="107"/>
      <c r="AF739" s="107"/>
      <c r="AG739" s="109"/>
      <c r="AH739" s="110"/>
      <c r="AI739" s="80"/>
      <c r="AJ739" s="80"/>
    </row>
    <row r="740" spans="1:36" s="62" customFormat="1">
      <c r="A740" s="84"/>
      <c r="B740" s="79"/>
      <c r="C740" s="79"/>
      <c r="D740" s="79"/>
      <c r="E740" s="79"/>
      <c r="F740" s="79"/>
      <c r="G740" s="79"/>
      <c r="H740" s="79"/>
      <c r="I740" s="79"/>
      <c r="J740" s="79"/>
      <c r="K740" s="79"/>
      <c r="L740" s="79"/>
      <c r="M740" s="611"/>
      <c r="N740" s="611"/>
      <c r="O740" s="611"/>
      <c r="P740" s="79"/>
      <c r="Q740" s="79"/>
      <c r="R740" s="79"/>
      <c r="S740" s="79"/>
      <c r="T740" s="79"/>
      <c r="U740" s="79"/>
      <c r="V740" s="84"/>
      <c r="W740" s="79"/>
      <c r="X740" s="79"/>
      <c r="Y740" s="79"/>
      <c r="Z740" s="79"/>
      <c r="AA740" s="79"/>
      <c r="AB740" s="79"/>
      <c r="AC740" s="79"/>
      <c r="AD740" s="107"/>
      <c r="AE740" s="107"/>
      <c r="AF740" s="107"/>
      <c r="AG740" s="109"/>
      <c r="AH740" s="110"/>
      <c r="AI740" s="80"/>
      <c r="AJ740" s="80"/>
    </row>
    <row r="741" spans="1:36" s="62" customFormat="1">
      <c r="A741" s="84"/>
      <c r="B741" s="79"/>
      <c r="C741" s="79"/>
      <c r="D741" s="79"/>
      <c r="E741" s="79"/>
      <c r="F741" s="79"/>
      <c r="G741" s="79"/>
      <c r="H741" s="79"/>
      <c r="I741" s="79"/>
      <c r="J741" s="79"/>
      <c r="K741" s="79"/>
      <c r="L741" s="79"/>
      <c r="M741" s="611"/>
      <c r="N741" s="611"/>
      <c r="O741" s="611"/>
      <c r="P741" s="79"/>
      <c r="Q741" s="79"/>
      <c r="R741" s="79"/>
      <c r="S741" s="79"/>
      <c r="T741" s="79"/>
      <c r="U741" s="79"/>
      <c r="V741" s="84"/>
      <c r="W741" s="79"/>
      <c r="X741" s="79"/>
      <c r="Y741" s="79"/>
      <c r="Z741" s="79"/>
      <c r="AA741" s="79"/>
      <c r="AB741" s="79"/>
      <c r="AC741" s="79"/>
      <c r="AD741" s="107"/>
      <c r="AE741" s="107"/>
      <c r="AF741" s="107"/>
      <c r="AG741" s="109"/>
      <c r="AH741" s="110"/>
      <c r="AI741" s="80"/>
      <c r="AJ741" s="80"/>
    </row>
    <row r="742" spans="1:36" s="62" customFormat="1">
      <c r="A742" s="84"/>
      <c r="B742" s="79"/>
      <c r="C742" s="79"/>
      <c r="D742" s="79"/>
      <c r="E742" s="79"/>
      <c r="F742" s="79"/>
      <c r="G742" s="79"/>
      <c r="H742" s="79"/>
      <c r="I742" s="79"/>
      <c r="J742" s="79"/>
      <c r="K742" s="79"/>
      <c r="L742" s="79"/>
      <c r="M742" s="611"/>
      <c r="N742" s="611"/>
      <c r="O742" s="611"/>
      <c r="P742" s="79"/>
      <c r="Q742" s="79"/>
      <c r="R742" s="79"/>
      <c r="S742" s="79"/>
      <c r="T742" s="79"/>
      <c r="U742" s="79"/>
      <c r="V742" s="84"/>
      <c r="W742" s="79"/>
      <c r="X742" s="79"/>
      <c r="Y742" s="79"/>
      <c r="Z742" s="79"/>
      <c r="AA742" s="79"/>
      <c r="AB742" s="79"/>
      <c r="AC742" s="79"/>
      <c r="AD742" s="107"/>
      <c r="AE742" s="107"/>
      <c r="AF742" s="107"/>
      <c r="AG742" s="109"/>
      <c r="AH742" s="110"/>
      <c r="AI742" s="80"/>
      <c r="AJ742" s="80"/>
    </row>
    <row r="743" spans="1:36" s="62" customFormat="1">
      <c r="A743" s="84"/>
      <c r="B743" s="79"/>
      <c r="C743" s="79"/>
      <c r="D743" s="79"/>
      <c r="E743" s="79"/>
      <c r="F743" s="79"/>
      <c r="G743" s="79"/>
      <c r="H743" s="79"/>
      <c r="I743" s="79"/>
      <c r="J743" s="79"/>
      <c r="K743" s="79"/>
      <c r="L743" s="79"/>
      <c r="M743" s="611"/>
      <c r="N743" s="611"/>
      <c r="O743" s="611"/>
      <c r="P743" s="79"/>
      <c r="Q743" s="79"/>
      <c r="R743" s="79"/>
      <c r="S743" s="79"/>
      <c r="T743" s="79"/>
      <c r="U743" s="79"/>
      <c r="V743" s="84"/>
      <c r="W743" s="79"/>
      <c r="X743" s="79"/>
      <c r="Y743" s="79"/>
      <c r="Z743" s="79"/>
      <c r="AA743" s="79"/>
      <c r="AB743" s="79"/>
      <c r="AC743" s="79"/>
      <c r="AD743" s="107"/>
      <c r="AE743" s="107"/>
      <c r="AF743" s="107"/>
      <c r="AG743" s="109"/>
      <c r="AH743" s="110"/>
      <c r="AI743" s="80"/>
      <c r="AJ743" s="80"/>
    </row>
    <row r="744" spans="1:36" s="62" customFormat="1">
      <c r="A744" s="84"/>
      <c r="B744" s="79"/>
      <c r="C744" s="79"/>
      <c r="D744" s="79"/>
      <c r="E744" s="79"/>
      <c r="F744" s="79"/>
      <c r="G744" s="79"/>
      <c r="H744" s="79"/>
      <c r="I744" s="79"/>
      <c r="J744" s="79"/>
      <c r="K744" s="79"/>
      <c r="L744" s="79"/>
      <c r="M744" s="611"/>
      <c r="N744" s="611"/>
      <c r="O744" s="611"/>
      <c r="P744" s="79"/>
      <c r="Q744" s="79"/>
      <c r="R744" s="79"/>
      <c r="S744" s="79"/>
      <c r="T744" s="79"/>
      <c r="U744" s="79"/>
      <c r="V744" s="84"/>
      <c r="W744" s="79"/>
      <c r="X744" s="79"/>
      <c r="Y744" s="79"/>
      <c r="Z744" s="79"/>
      <c r="AA744" s="79"/>
      <c r="AB744" s="79"/>
      <c r="AC744" s="79"/>
      <c r="AD744" s="107"/>
      <c r="AE744" s="107"/>
      <c r="AF744" s="107"/>
      <c r="AG744" s="109"/>
      <c r="AH744" s="110"/>
      <c r="AI744" s="80"/>
      <c r="AJ744" s="80"/>
    </row>
    <row r="745" spans="1:36" s="62" customFormat="1">
      <c r="A745" s="84"/>
      <c r="B745" s="79"/>
      <c r="C745" s="79"/>
      <c r="D745" s="79"/>
      <c r="E745" s="79"/>
      <c r="F745" s="79"/>
      <c r="G745" s="79"/>
      <c r="H745" s="79"/>
      <c r="I745" s="79"/>
      <c r="J745" s="79"/>
      <c r="K745" s="79"/>
      <c r="L745" s="79"/>
      <c r="M745" s="611"/>
      <c r="N745" s="611"/>
      <c r="O745" s="611"/>
      <c r="P745" s="79"/>
      <c r="Q745" s="79"/>
      <c r="R745" s="79"/>
      <c r="S745" s="79"/>
      <c r="T745" s="79"/>
      <c r="U745" s="79"/>
      <c r="V745" s="84"/>
      <c r="W745" s="79"/>
      <c r="X745" s="79"/>
      <c r="Y745" s="79"/>
      <c r="Z745" s="79"/>
      <c r="AA745" s="79"/>
      <c r="AB745" s="79"/>
      <c r="AC745" s="79"/>
      <c r="AD745" s="107"/>
      <c r="AE745" s="107"/>
      <c r="AF745" s="107"/>
      <c r="AG745" s="109"/>
      <c r="AH745" s="110"/>
      <c r="AI745" s="80"/>
      <c r="AJ745" s="80"/>
    </row>
    <row r="746" spans="1:36" s="62" customFormat="1">
      <c r="A746" s="84"/>
      <c r="B746" s="79"/>
      <c r="C746" s="79"/>
      <c r="D746" s="79"/>
      <c r="E746" s="79"/>
      <c r="F746" s="79"/>
      <c r="G746" s="79"/>
      <c r="H746" s="79"/>
      <c r="I746" s="79"/>
      <c r="J746" s="79"/>
      <c r="K746" s="79"/>
      <c r="L746" s="79"/>
      <c r="M746" s="611"/>
      <c r="N746" s="611"/>
      <c r="O746" s="611"/>
      <c r="P746" s="79"/>
      <c r="Q746" s="79"/>
      <c r="R746" s="79"/>
      <c r="S746" s="79"/>
      <c r="T746" s="79"/>
      <c r="U746" s="79"/>
      <c r="V746" s="84"/>
      <c r="W746" s="79"/>
      <c r="X746" s="79"/>
      <c r="Y746" s="79"/>
      <c r="Z746" s="79"/>
      <c r="AA746" s="79"/>
      <c r="AB746" s="79"/>
      <c r="AC746" s="79"/>
      <c r="AD746" s="107"/>
      <c r="AE746" s="107"/>
      <c r="AF746" s="107"/>
      <c r="AG746" s="109"/>
      <c r="AH746" s="110"/>
      <c r="AI746" s="80"/>
      <c r="AJ746" s="80"/>
    </row>
    <row r="747" spans="1:36" s="62" customFormat="1">
      <c r="A747" s="84"/>
      <c r="B747" s="79"/>
      <c r="C747" s="79"/>
      <c r="D747" s="79"/>
      <c r="E747" s="79"/>
      <c r="F747" s="79"/>
      <c r="G747" s="79"/>
      <c r="H747" s="79"/>
      <c r="I747" s="79"/>
      <c r="J747" s="79"/>
      <c r="K747" s="79"/>
      <c r="L747" s="79"/>
      <c r="M747" s="611"/>
      <c r="N747" s="611"/>
      <c r="O747" s="611"/>
      <c r="P747" s="79"/>
      <c r="Q747" s="79"/>
      <c r="R747" s="79"/>
      <c r="S747" s="79"/>
      <c r="T747" s="79"/>
      <c r="U747" s="79"/>
      <c r="V747" s="84"/>
      <c r="W747" s="79"/>
      <c r="X747" s="79"/>
      <c r="Y747" s="79"/>
      <c r="Z747" s="79"/>
      <c r="AA747" s="79"/>
      <c r="AB747" s="79"/>
      <c r="AC747" s="79"/>
      <c r="AD747" s="107"/>
      <c r="AE747" s="107"/>
      <c r="AF747" s="107"/>
      <c r="AG747" s="109"/>
      <c r="AH747" s="110"/>
      <c r="AI747" s="80"/>
      <c r="AJ747" s="80"/>
    </row>
    <row r="748" spans="1:36" s="62" customFormat="1">
      <c r="A748" s="84"/>
      <c r="B748" s="79"/>
      <c r="C748" s="79"/>
      <c r="D748" s="79"/>
      <c r="E748" s="79"/>
      <c r="F748" s="79"/>
      <c r="G748" s="79"/>
      <c r="H748" s="79"/>
      <c r="I748" s="79"/>
      <c r="J748" s="79"/>
      <c r="K748" s="79"/>
      <c r="L748" s="79"/>
      <c r="M748" s="611"/>
      <c r="N748" s="611"/>
      <c r="O748" s="611"/>
      <c r="P748" s="79"/>
      <c r="Q748" s="79"/>
      <c r="R748" s="79"/>
      <c r="S748" s="79"/>
      <c r="T748" s="79"/>
      <c r="U748" s="79"/>
      <c r="V748" s="84"/>
      <c r="W748" s="79"/>
      <c r="X748" s="79"/>
      <c r="Y748" s="79"/>
      <c r="Z748" s="79"/>
      <c r="AA748" s="79"/>
      <c r="AB748" s="79"/>
      <c r="AC748" s="79"/>
      <c r="AD748" s="107"/>
      <c r="AE748" s="107"/>
      <c r="AF748" s="107"/>
      <c r="AG748" s="109"/>
      <c r="AH748" s="110"/>
      <c r="AI748" s="80"/>
      <c r="AJ748" s="80"/>
    </row>
    <row r="749" spans="1:36" s="62" customFormat="1">
      <c r="A749" s="84"/>
      <c r="B749" s="79"/>
      <c r="C749" s="79"/>
      <c r="D749" s="79"/>
      <c r="E749" s="79"/>
      <c r="F749" s="79"/>
      <c r="G749" s="79"/>
      <c r="H749" s="79"/>
      <c r="I749" s="79"/>
      <c r="J749" s="79"/>
      <c r="K749" s="79"/>
      <c r="L749" s="79"/>
      <c r="M749" s="611"/>
      <c r="N749" s="611"/>
      <c r="O749" s="611"/>
      <c r="P749" s="79"/>
      <c r="Q749" s="79"/>
      <c r="R749" s="79"/>
      <c r="S749" s="79"/>
      <c r="T749" s="79"/>
      <c r="U749" s="79"/>
      <c r="V749" s="84"/>
      <c r="W749" s="79"/>
      <c r="X749" s="79"/>
      <c r="Y749" s="79"/>
      <c r="Z749" s="79"/>
      <c r="AA749" s="79"/>
      <c r="AB749" s="79"/>
      <c r="AC749" s="79"/>
      <c r="AD749" s="107"/>
      <c r="AE749" s="107"/>
      <c r="AF749" s="107"/>
      <c r="AG749" s="109"/>
      <c r="AH749" s="110"/>
      <c r="AI749" s="80"/>
      <c r="AJ749" s="80"/>
    </row>
    <row r="750" spans="1:36" s="62" customFormat="1">
      <c r="A750" s="84"/>
      <c r="B750" s="79"/>
      <c r="C750" s="79"/>
      <c r="D750" s="79"/>
      <c r="E750" s="79"/>
      <c r="F750" s="79"/>
      <c r="G750" s="79"/>
      <c r="H750" s="79"/>
      <c r="I750" s="79"/>
      <c r="J750" s="79"/>
      <c r="K750" s="79"/>
      <c r="L750" s="79"/>
      <c r="M750" s="611"/>
      <c r="N750" s="611"/>
      <c r="O750" s="611"/>
      <c r="P750" s="79"/>
      <c r="Q750" s="79"/>
      <c r="R750" s="79"/>
      <c r="S750" s="79"/>
      <c r="T750" s="79"/>
      <c r="U750" s="79"/>
      <c r="V750" s="84"/>
      <c r="W750" s="79"/>
      <c r="X750" s="79"/>
      <c r="Y750" s="79"/>
      <c r="Z750" s="79"/>
      <c r="AA750" s="79"/>
      <c r="AB750" s="79"/>
      <c r="AC750" s="79"/>
      <c r="AD750" s="107"/>
      <c r="AE750" s="107"/>
      <c r="AF750" s="107"/>
      <c r="AG750" s="109"/>
      <c r="AH750" s="110"/>
      <c r="AI750" s="80"/>
      <c r="AJ750" s="80"/>
    </row>
    <row r="751" spans="1:36" s="62" customFormat="1">
      <c r="A751" s="84"/>
      <c r="B751" s="79"/>
      <c r="C751" s="79"/>
      <c r="D751" s="79"/>
      <c r="E751" s="79"/>
      <c r="F751" s="79"/>
      <c r="G751" s="79"/>
      <c r="H751" s="79"/>
      <c r="I751" s="79"/>
      <c r="J751" s="79"/>
      <c r="K751" s="79"/>
      <c r="L751" s="79"/>
      <c r="M751" s="611"/>
      <c r="N751" s="611"/>
      <c r="O751" s="611"/>
      <c r="P751" s="79"/>
      <c r="Q751" s="79"/>
      <c r="R751" s="79"/>
      <c r="S751" s="79"/>
      <c r="T751" s="79"/>
      <c r="U751" s="79"/>
      <c r="V751" s="84"/>
      <c r="W751" s="79"/>
      <c r="X751" s="79"/>
      <c r="Y751" s="79"/>
      <c r="Z751" s="79"/>
      <c r="AA751" s="79"/>
      <c r="AB751" s="79"/>
      <c r="AC751" s="79"/>
      <c r="AD751" s="107"/>
      <c r="AE751" s="107"/>
      <c r="AF751" s="107"/>
      <c r="AG751" s="109"/>
      <c r="AH751" s="110"/>
      <c r="AI751" s="80"/>
      <c r="AJ751" s="80"/>
    </row>
    <row r="752" spans="1:36" s="62" customFormat="1">
      <c r="A752" s="84"/>
      <c r="B752" s="79"/>
      <c r="C752" s="79"/>
      <c r="D752" s="79"/>
      <c r="E752" s="79"/>
      <c r="F752" s="79"/>
      <c r="G752" s="79"/>
      <c r="H752" s="79"/>
      <c r="I752" s="79"/>
      <c r="J752" s="79"/>
      <c r="K752" s="79"/>
      <c r="L752" s="79"/>
      <c r="M752" s="611"/>
      <c r="N752" s="611"/>
      <c r="O752" s="611"/>
      <c r="P752" s="79"/>
      <c r="Q752" s="79"/>
      <c r="R752" s="79"/>
      <c r="S752" s="79"/>
      <c r="T752" s="79"/>
      <c r="U752" s="79"/>
      <c r="V752" s="84"/>
      <c r="W752" s="79"/>
      <c r="X752" s="79"/>
      <c r="Y752" s="79"/>
      <c r="Z752" s="79"/>
      <c r="AA752" s="79"/>
      <c r="AB752" s="79"/>
      <c r="AC752" s="79"/>
      <c r="AD752" s="107"/>
      <c r="AE752" s="107"/>
      <c r="AF752" s="107"/>
      <c r="AG752" s="109"/>
      <c r="AH752" s="110"/>
      <c r="AI752" s="80"/>
      <c r="AJ752" s="80"/>
    </row>
    <row r="753" spans="1:36" s="62" customFormat="1">
      <c r="A753" s="84"/>
      <c r="B753" s="79"/>
      <c r="C753" s="79"/>
      <c r="D753" s="79"/>
      <c r="E753" s="79"/>
      <c r="F753" s="79"/>
      <c r="G753" s="79"/>
      <c r="H753" s="79"/>
      <c r="I753" s="79"/>
      <c r="J753" s="79"/>
      <c r="K753" s="79"/>
      <c r="L753" s="79"/>
      <c r="M753" s="611"/>
      <c r="N753" s="611"/>
      <c r="O753" s="611"/>
      <c r="P753" s="79"/>
      <c r="Q753" s="79"/>
      <c r="R753" s="79"/>
      <c r="S753" s="79"/>
      <c r="T753" s="79"/>
      <c r="U753" s="79"/>
      <c r="V753" s="84"/>
      <c r="W753" s="79"/>
      <c r="X753" s="79"/>
      <c r="Y753" s="79"/>
      <c r="Z753" s="79"/>
      <c r="AA753" s="79"/>
      <c r="AB753" s="79"/>
      <c r="AC753" s="79"/>
      <c r="AD753" s="107"/>
      <c r="AE753" s="107"/>
      <c r="AF753" s="107"/>
      <c r="AG753" s="109"/>
      <c r="AH753" s="110"/>
      <c r="AI753" s="80"/>
      <c r="AJ753" s="80"/>
    </row>
    <row r="754" spans="1:36" s="62" customFormat="1">
      <c r="A754" s="84"/>
      <c r="B754" s="79"/>
      <c r="C754" s="79"/>
      <c r="D754" s="79"/>
      <c r="E754" s="79"/>
      <c r="F754" s="79"/>
      <c r="G754" s="79"/>
      <c r="H754" s="79"/>
      <c r="I754" s="79"/>
      <c r="J754" s="79"/>
      <c r="K754" s="79"/>
      <c r="L754" s="79"/>
      <c r="M754" s="611"/>
      <c r="N754" s="611"/>
      <c r="O754" s="611"/>
      <c r="P754" s="79"/>
      <c r="Q754" s="79"/>
      <c r="R754" s="79"/>
      <c r="S754" s="79"/>
      <c r="T754" s="79"/>
      <c r="U754" s="79"/>
      <c r="V754" s="84"/>
      <c r="W754" s="79"/>
      <c r="X754" s="79"/>
      <c r="Y754" s="79"/>
      <c r="Z754" s="79"/>
      <c r="AA754" s="79"/>
      <c r="AB754" s="79"/>
      <c r="AC754" s="79"/>
      <c r="AD754" s="107"/>
      <c r="AE754" s="107"/>
      <c r="AF754" s="107"/>
      <c r="AG754" s="109"/>
      <c r="AH754" s="110"/>
      <c r="AI754" s="80"/>
      <c r="AJ754" s="80"/>
    </row>
    <row r="755" spans="1:36" s="62" customFormat="1">
      <c r="A755" s="84"/>
      <c r="B755" s="79"/>
      <c r="C755" s="79"/>
      <c r="D755" s="79"/>
      <c r="E755" s="79"/>
      <c r="F755" s="79"/>
      <c r="G755" s="79"/>
      <c r="H755" s="79"/>
      <c r="I755" s="79"/>
      <c r="J755" s="79"/>
      <c r="K755" s="79"/>
      <c r="L755" s="79"/>
      <c r="M755" s="611"/>
      <c r="N755" s="611"/>
      <c r="O755" s="611"/>
      <c r="P755" s="79"/>
      <c r="Q755" s="79"/>
      <c r="R755" s="79"/>
      <c r="S755" s="79"/>
      <c r="T755" s="79"/>
      <c r="U755" s="79"/>
      <c r="V755" s="84"/>
      <c r="W755" s="79"/>
      <c r="X755" s="79"/>
      <c r="Y755" s="79"/>
      <c r="Z755" s="79"/>
      <c r="AA755" s="79"/>
      <c r="AB755" s="79"/>
      <c r="AC755" s="79"/>
      <c r="AD755" s="107"/>
      <c r="AE755" s="107"/>
      <c r="AF755" s="107"/>
      <c r="AG755" s="109"/>
      <c r="AH755" s="110"/>
      <c r="AI755" s="80"/>
      <c r="AJ755" s="80"/>
    </row>
    <row r="756" spans="1:36" s="62" customFormat="1">
      <c r="A756" s="84"/>
      <c r="B756" s="79"/>
      <c r="C756" s="79"/>
      <c r="D756" s="79"/>
      <c r="E756" s="79"/>
      <c r="F756" s="79"/>
      <c r="G756" s="79"/>
      <c r="H756" s="79"/>
      <c r="I756" s="79"/>
      <c r="J756" s="79"/>
      <c r="K756" s="79"/>
      <c r="L756" s="79"/>
      <c r="M756" s="611"/>
      <c r="N756" s="611"/>
      <c r="O756" s="611"/>
      <c r="P756" s="79"/>
      <c r="Q756" s="79"/>
      <c r="R756" s="79"/>
      <c r="S756" s="79"/>
      <c r="T756" s="79"/>
      <c r="U756" s="79"/>
      <c r="V756" s="84"/>
      <c r="W756" s="79"/>
      <c r="X756" s="79"/>
      <c r="Y756" s="79"/>
      <c r="Z756" s="79"/>
      <c r="AA756" s="79"/>
      <c r="AB756" s="79"/>
      <c r="AC756" s="79"/>
      <c r="AD756" s="107"/>
      <c r="AE756" s="107"/>
      <c r="AF756" s="107"/>
      <c r="AG756" s="109"/>
      <c r="AH756" s="110"/>
      <c r="AI756" s="80"/>
      <c r="AJ756" s="80"/>
    </row>
    <row r="757" spans="1:36" s="62" customFormat="1">
      <c r="A757" s="84"/>
      <c r="B757" s="79"/>
      <c r="C757" s="79"/>
      <c r="D757" s="79"/>
      <c r="E757" s="79"/>
      <c r="F757" s="79"/>
      <c r="G757" s="79"/>
      <c r="H757" s="79"/>
      <c r="I757" s="79"/>
      <c r="J757" s="79"/>
      <c r="K757" s="79"/>
      <c r="L757" s="79"/>
      <c r="M757" s="611"/>
      <c r="N757" s="611"/>
      <c r="O757" s="611"/>
      <c r="P757" s="79"/>
      <c r="Q757" s="79"/>
      <c r="R757" s="79"/>
      <c r="S757" s="79"/>
      <c r="T757" s="79"/>
      <c r="U757" s="79"/>
      <c r="V757" s="84"/>
      <c r="W757" s="79"/>
      <c r="X757" s="79"/>
      <c r="Y757" s="79"/>
      <c r="Z757" s="79"/>
      <c r="AA757" s="79"/>
      <c r="AB757" s="79"/>
      <c r="AC757" s="79"/>
      <c r="AD757" s="107"/>
      <c r="AE757" s="107"/>
      <c r="AF757" s="107"/>
      <c r="AG757" s="109"/>
      <c r="AH757" s="110"/>
      <c r="AI757" s="80"/>
      <c r="AJ757" s="80"/>
    </row>
    <row r="758" spans="1:36" s="62" customFormat="1">
      <c r="A758" s="84"/>
      <c r="B758" s="79"/>
      <c r="C758" s="79"/>
      <c r="D758" s="79"/>
      <c r="E758" s="79"/>
      <c r="F758" s="79"/>
      <c r="G758" s="79"/>
      <c r="H758" s="79"/>
      <c r="I758" s="79"/>
      <c r="J758" s="79"/>
      <c r="K758" s="79"/>
      <c r="L758" s="79"/>
      <c r="M758" s="611"/>
      <c r="N758" s="611"/>
      <c r="O758" s="611"/>
      <c r="P758" s="79"/>
      <c r="Q758" s="79"/>
      <c r="R758" s="79"/>
      <c r="S758" s="79"/>
      <c r="T758" s="79"/>
      <c r="U758" s="79"/>
      <c r="V758" s="84"/>
      <c r="W758" s="79"/>
      <c r="X758" s="79"/>
      <c r="Y758" s="79"/>
      <c r="Z758" s="79"/>
      <c r="AA758" s="79"/>
      <c r="AB758" s="79"/>
      <c r="AC758" s="79"/>
      <c r="AD758" s="107"/>
      <c r="AE758" s="107"/>
      <c r="AF758" s="107"/>
      <c r="AG758" s="109"/>
      <c r="AH758" s="110"/>
      <c r="AI758" s="80"/>
      <c r="AJ758" s="80"/>
    </row>
    <row r="759" spans="1:36" s="62" customFormat="1">
      <c r="A759" s="84"/>
      <c r="B759" s="79"/>
      <c r="C759" s="79"/>
      <c r="D759" s="79"/>
      <c r="E759" s="79"/>
      <c r="F759" s="79"/>
      <c r="G759" s="79"/>
      <c r="H759" s="79"/>
      <c r="I759" s="79"/>
      <c r="J759" s="79"/>
      <c r="K759" s="79"/>
      <c r="L759" s="79"/>
      <c r="M759" s="611"/>
      <c r="N759" s="611"/>
      <c r="O759" s="611"/>
      <c r="P759" s="79"/>
      <c r="Q759" s="79"/>
      <c r="R759" s="79"/>
      <c r="S759" s="79"/>
      <c r="T759" s="79"/>
      <c r="U759" s="79"/>
      <c r="V759" s="84"/>
      <c r="W759" s="79"/>
      <c r="X759" s="79"/>
      <c r="Y759" s="79"/>
      <c r="Z759" s="79"/>
      <c r="AA759" s="79"/>
      <c r="AB759" s="79"/>
      <c r="AC759" s="79"/>
      <c r="AD759" s="107"/>
      <c r="AE759" s="107"/>
      <c r="AF759" s="107"/>
      <c r="AG759" s="109"/>
      <c r="AH759" s="110"/>
      <c r="AI759" s="80"/>
      <c r="AJ759" s="80"/>
    </row>
    <row r="760" spans="1:36" s="62" customFormat="1">
      <c r="A760" s="84"/>
      <c r="B760" s="79"/>
      <c r="C760" s="79"/>
      <c r="D760" s="79"/>
      <c r="E760" s="79"/>
      <c r="F760" s="79"/>
      <c r="G760" s="79"/>
      <c r="H760" s="79"/>
      <c r="I760" s="79"/>
      <c r="J760" s="79"/>
      <c r="K760" s="79"/>
      <c r="L760" s="79"/>
      <c r="M760" s="611"/>
      <c r="N760" s="611"/>
      <c r="O760" s="611"/>
      <c r="P760" s="79"/>
      <c r="Q760" s="79"/>
      <c r="R760" s="79"/>
      <c r="S760" s="79"/>
      <c r="T760" s="79"/>
      <c r="U760" s="79"/>
      <c r="V760" s="84"/>
      <c r="W760" s="79"/>
      <c r="X760" s="79"/>
      <c r="Y760" s="79"/>
      <c r="Z760" s="79"/>
      <c r="AA760" s="79"/>
      <c r="AB760" s="79"/>
      <c r="AC760" s="79"/>
      <c r="AD760" s="107"/>
      <c r="AE760" s="107"/>
      <c r="AF760" s="107"/>
      <c r="AG760" s="109"/>
      <c r="AH760" s="110"/>
      <c r="AI760" s="80"/>
      <c r="AJ760" s="80"/>
    </row>
    <row r="761" spans="1:36" s="62" customFormat="1">
      <c r="A761" s="84"/>
      <c r="B761" s="79"/>
      <c r="C761" s="79"/>
      <c r="D761" s="79"/>
      <c r="E761" s="79"/>
      <c r="F761" s="79"/>
      <c r="G761" s="79"/>
      <c r="H761" s="79"/>
      <c r="I761" s="79"/>
      <c r="J761" s="79"/>
      <c r="K761" s="79"/>
      <c r="L761" s="79"/>
      <c r="M761" s="611"/>
      <c r="N761" s="611"/>
      <c r="O761" s="611"/>
      <c r="P761" s="79"/>
      <c r="Q761" s="79"/>
      <c r="R761" s="79"/>
      <c r="S761" s="79"/>
      <c r="T761" s="79"/>
      <c r="U761" s="79"/>
      <c r="V761" s="84"/>
      <c r="W761" s="79"/>
      <c r="X761" s="79"/>
      <c r="Y761" s="79"/>
      <c r="Z761" s="79"/>
      <c r="AA761" s="79"/>
      <c r="AB761" s="79"/>
      <c r="AC761" s="79"/>
      <c r="AD761" s="107"/>
      <c r="AE761" s="107"/>
      <c r="AF761" s="107"/>
      <c r="AG761" s="109"/>
      <c r="AH761" s="110"/>
      <c r="AI761" s="80"/>
      <c r="AJ761" s="80"/>
    </row>
    <row r="762" spans="1:36" s="62" customFormat="1">
      <c r="A762" s="84"/>
      <c r="B762" s="79"/>
      <c r="C762" s="79"/>
      <c r="D762" s="79"/>
      <c r="E762" s="79"/>
      <c r="F762" s="79"/>
      <c r="G762" s="79"/>
      <c r="H762" s="79"/>
      <c r="I762" s="79"/>
      <c r="J762" s="79"/>
      <c r="K762" s="79"/>
      <c r="L762" s="79"/>
      <c r="M762" s="611"/>
      <c r="N762" s="611"/>
      <c r="O762" s="611"/>
      <c r="P762" s="79"/>
      <c r="Q762" s="79"/>
      <c r="R762" s="79"/>
      <c r="S762" s="79"/>
      <c r="T762" s="79"/>
      <c r="U762" s="79"/>
      <c r="V762" s="84"/>
      <c r="W762" s="79"/>
      <c r="X762" s="79"/>
      <c r="Y762" s="79"/>
      <c r="Z762" s="79"/>
      <c r="AA762" s="79"/>
      <c r="AB762" s="79"/>
      <c r="AC762" s="79"/>
      <c r="AD762" s="107"/>
      <c r="AE762" s="107"/>
      <c r="AF762" s="107"/>
      <c r="AG762" s="109"/>
      <c r="AH762" s="110"/>
      <c r="AI762" s="80"/>
      <c r="AJ762" s="80"/>
    </row>
    <row r="763" spans="1:36" s="62" customFormat="1">
      <c r="A763" s="84"/>
      <c r="B763" s="79"/>
      <c r="C763" s="79"/>
      <c r="D763" s="79"/>
      <c r="E763" s="79"/>
      <c r="F763" s="79"/>
      <c r="G763" s="79"/>
      <c r="H763" s="79"/>
      <c r="I763" s="79"/>
      <c r="J763" s="79"/>
      <c r="K763" s="79"/>
      <c r="L763" s="79"/>
      <c r="M763" s="611"/>
      <c r="N763" s="611"/>
      <c r="O763" s="611"/>
      <c r="P763" s="79"/>
      <c r="Q763" s="79"/>
      <c r="R763" s="79"/>
      <c r="S763" s="79"/>
      <c r="T763" s="79"/>
      <c r="U763" s="79"/>
      <c r="V763" s="84"/>
      <c r="W763" s="79"/>
      <c r="X763" s="79"/>
      <c r="Y763" s="79"/>
      <c r="Z763" s="79"/>
      <c r="AA763" s="79"/>
      <c r="AB763" s="79"/>
      <c r="AC763" s="79"/>
      <c r="AD763" s="107"/>
      <c r="AE763" s="107"/>
      <c r="AF763" s="107"/>
      <c r="AG763" s="109"/>
      <c r="AH763" s="110"/>
      <c r="AI763" s="80"/>
      <c r="AJ763" s="80"/>
    </row>
    <row r="764" spans="1:36" s="62" customFormat="1">
      <c r="A764" s="84"/>
      <c r="B764" s="79"/>
      <c r="C764" s="79"/>
      <c r="D764" s="79"/>
      <c r="E764" s="79"/>
      <c r="F764" s="79"/>
      <c r="G764" s="79"/>
      <c r="H764" s="79"/>
      <c r="I764" s="79"/>
      <c r="J764" s="79"/>
      <c r="K764" s="79"/>
      <c r="L764" s="79"/>
      <c r="M764" s="611"/>
      <c r="N764" s="611"/>
      <c r="O764" s="611"/>
      <c r="P764" s="79"/>
      <c r="Q764" s="79"/>
      <c r="R764" s="79"/>
      <c r="S764" s="79"/>
      <c r="T764" s="79"/>
      <c r="U764" s="79"/>
      <c r="V764" s="84"/>
      <c r="W764" s="79"/>
      <c r="X764" s="79"/>
      <c r="Y764" s="79"/>
      <c r="Z764" s="79"/>
      <c r="AA764" s="79"/>
      <c r="AB764" s="79"/>
      <c r="AC764" s="79"/>
      <c r="AD764" s="107"/>
      <c r="AE764" s="107"/>
      <c r="AF764" s="107"/>
      <c r="AG764" s="109"/>
      <c r="AH764" s="110"/>
      <c r="AI764" s="80"/>
      <c r="AJ764" s="80"/>
    </row>
    <row r="765" spans="1:36" s="62" customFormat="1">
      <c r="A765" s="84"/>
      <c r="B765" s="79"/>
      <c r="C765" s="79"/>
      <c r="D765" s="79"/>
      <c r="E765" s="79"/>
      <c r="F765" s="79"/>
      <c r="G765" s="79"/>
      <c r="H765" s="79"/>
      <c r="I765" s="79"/>
      <c r="J765" s="79"/>
      <c r="K765" s="79"/>
      <c r="L765" s="79"/>
      <c r="M765" s="611"/>
      <c r="N765" s="611"/>
      <c r="O765" s="611"/>
      <c r="P765" s="79"/>
      <c r="Q765" s="79"/>
      <c r="R765" s="79"/>
      <c r="S765" s="79"/>
      <c r="T765" s="79"/>
      <c r="U765" s="79"/>
      <c r="V765" s="84"/>
      <c r="W765" s="79"/>
      <c r="X765" s="79"/>
      <c r="Y765" s="79"/>
      <c r="Z765" s="79"/>
      <c r="AA765" s="79"/>
      <c r="AB765" s="79"/>
      <c r="AC765" s="79"/>
      <c r="AD765" s="107"/>
      <c r="AE765" s="107"/>
      <c r="AF765" s="107"/>
      <c r="AG765" s="109"/>
      <c r="AH765" s="110"/>
      <c r="AI765" s="80"/>
      <c r="AJ765" s="80"/>
    </row>
    <row r="766" spans="1:36" s="62" customFormat="1">
      <c r="A766" s="84"/>
      <c r="B766" s="79"/>
      <c r="C766" s="79"/>
      <c r="D766" s="79"/>
      <c r="E766" s="79"/>
      <c r="F766" s="79"/>
      <c r="G766" s="79"/>
      <c r="H766" s="79"/>
      <c r="I766" s="79"/>
      <c r="J766" s="79"/>
      <c r="K766" s="79"/>
      <c r="L766" s="79"/>
      <c r="M766" s="611"/>
      <c r="N766" s="611"/>
      <c r="O766" s="611"/>
      <c r="P766" s="79"/>
      <c r="Q766" s="79"/>
      <c r="R766" s="79"/>
      <c r="S766" s="79"/>
      <c r="T766" s="79"/>
      <c r="U766" s="79"/>
      <c r="V766" s="84"/>
      <c r="W766" s="79"/>
      <c r="X766" s="79"/>
      <c r="Y766" s="79"/>
      <c r="Z766" s="79"/>
      <c r="AA766" s="79"/>
      <c r="AB766" s="79"/>
      <c r="AC766" s="79"/>
      <c r="AD766" s="107"/>
      <c r="AE766" s="107"/>
      <c r="AF766" s="107"/>
      <c r="AG766" s="109"/>
      <c r="AH766" s="110"/>
      <c r="AI766" s="80"/>
      <c r="AJ766" s="80"/>
    </row>
    <row r="767" spans="1:36" s="62" customFormat="1">
      <c r="A767" s="84"/>
      <c r="B767" s="79"/>
      <c r="C767" s="79"/>
      <c r="D767" s="79"/>
      <c r="E767" s="79"/>
      <c r="F767" s="79"/>
      <c r="G767" s="79"/>
      <c r="H767" s="79"/>
      <c r="I767" s="79"/>
      <c r="J767" s="79"/>
      <c r="K767" s="79"/>
      <c r="L767" s="79"/>
      <c r="M767" s="611"/>
      <c r="N767" s="611"/>
      <c r="O767" s="611"/>
      <c r="P767" s="79"/>
      <c r="Q767" s="79"/>
      <c r="R767" s="79"/>
      <c r="S767" s="79"/>
      <c r="T767" s="79"/>
      <c r="U767" s="79"/>
      <c r="V767" s="84"/>
      <c r="W767" s="79"/>
      <c r="X767" s="79"/>
      <c r="Y767" s="79"/>
      <c r="Z767" s="79"/>
      <c r="AA767" s="79"/>
      <c r="AB767" s="79"/>
      <c r="AC767" s="79"/>
      <c r="AD767" s="107"/>
      <c r="AE767" s="107"/>
      <c r="AF767" s="107"/>
      <c r="AG767" s="109"/>
      <c r="AH767" s="110"/>
      <c r="AI767" s="80"/>
      <c r="AJ767" s="80"/>
    </row>
    <row r="768" spans="1:36" s="62" customFormat="1">
      <c r="A768" s="84"/>
      <c r="B768" s="79"/>
      <c r="C768" s="79"/>
      <c r="D768" s="79"/>
      <c r="E768" s="79"/>
      <c r="F768" s="79"/>
      <c r="G768" s="79"/>
      <c r="H768" s="79"/>
      <c r="I768" s="79"/>
      <c r="J768" s="79"/>
      <c r="K768" s="79"/>
      <c r="L768" s="79"/>
      <c r="M768" s="611"/>
      <c r="N768" s="611"/>
      <c r="O768" s="611"/>
      <c r="P768" s="79"/>
      <c r="Q768" s="79"/>
      <c r="R768" s="79"/>
      <c r="S768" s="79"/>
      <c r="T768" s="79"/>
      <c r="U768" s="79"/>
      <c r="V768" s="84"/>
      <c r="W768" s="79"/>
      <c r="X768" s="79"/>
      <c r="Y768" s="79"/>
      <c r="Z768" s="79"/>
      <c r="AA768" s="79"/>
      <c r="AB768" s="79"/>
      <c r="AC768" s="79"/>
      <c r="AD768" s="107"/>
      <c r="AE768" s="107"/>
      <c r="AF768" s="107"/>
      <c r="AG768" s="109"/>
      <c r="AH768" s="110"/>
      <c r="AI768" s="80"/>
      <c r="AJ768" s="80"/>
    </row>
    <row r="769" spans="1:36" s="62" customFormat="1">
      <c r="A769" s="84"/>
      <c r="B769" s="79"/>
      <c r="C769" s="79"/>
      <c r="D769" s="79"/>
      <c r="E769" s="79"/>
      <c r="F769" s="79"/>
      <c r="G769" s="79"/>
      <c r="H769" s="79"/>
      <c r="I769" s="79"/>
      <c r="J769" s="79"/>
      <c r="K769" s="79"/>
      <c r="L769" s="79"/>
      <c r="M769" s="611"/>
      <c r="N769" s="611"/>
      <c r="O769" s="611"/>
      <c r="P769" s="79"/>
      <c r="Q769" s="79"/>
      <c r="R769" s="79"/>
      <c r="S769" s="79"/>
      <c r="T769" s="79"/>
      <c r="U769" s="79"/>
      <c r="V769" s="84"/>
      <c r="W769" s="79"/>
      <c r="X769" s="79"/>
      <c r="Y769" s="79"/>
      <c r="Z769" s="79"/>
      <c r="AA769" s="79"/>
      <c r="AB769" s="79"/>
      <c r="AC769" s="79"/>
      <c r="AD769" s="107"/>
      <c r="AE769" s="107"/>
      <c r="AF769" s="107"/>
      <c r="AG769" s="109"/>
      <c r="AH769" s="110"/>
      <c r="AI769" s="80"/>
      <c r="AJ769" s="80"/>
    </row>
    <row r="770" spans="1:36" s="62" customFormat="1">
      <c r="A770" s="84"/>
      <c r="B770" s="79"/>
      <c r="C770" s="79"/>
      <c r="D770" s="79"/>
      <c r="E770" s="79"/>
      <c r="F770" s="79"/>
      <c r="G770" s="79"/>
      <c r="H770" s="79"/>
      <c r="I770" s="79"/>
      <c r="J770" s="79"/>
      <c r="K770" s="79"/>
      <c r="L770" s="79"/>
      <c r="M770" s="611"/>
      <c r="N770" s="611"/>
      <c r="O770" s="611"/>
      <c r="P770" s="79"/>
      <c r="Q770" s="79"/>
      <c r="R770" s="79"/>
      <c r="S770" s="79"/>
      <c r="T770" s="79"/>
      <c r="U770" s="79"/>
      <c r="V770" s="84"/>
      <c r="W770" s="79"/>
      <c r="X770" s="79"/>
      <c r="Y770" s="79"/>
      <c r="Z770" s="79"/>
      <c r="AA770" s="79"/>
      <c r="AB770" s="79"/>
      <c r="AC770" s="79"/>
      <c r="AD770" s="107"/>
      <c r="AE770" s="107"/>
      <c r="AF770" s="107"/>
      <c r="AG770" s="109"/>
      <c r="AH770" s="110"/>
      <c r="AI770" s="80"/>
      <c r="AJ770" s="80"/>
    </row>
    <row r="771" spans="1:36" s="62" customFormat="1">
      <c r="A771" s="84"/>
      <c r="B771" s="79"/>
      <c r="C771" s="79"/>
      <c r="D771" s="79"/>
      <c r="E771" s="79"/>
      <c r="F771" s="79"/>
      <c r="G771" s="79"/>
      <c r="H771" s="79"/>
      <c r="I771" s="79"/>
      <c r="J771" s="79"/>
      <c r="K771" s="79"/>
      <c r="L771" s="79"/>
      <c r="M771" s="611"/>
      <c r="N771" s="611"/>
      <c r="O771" s="611"/>
      <c r="P771" s="79"/>
      <c r="Q771" s="79"/>
      <c r="R771" s="79"/>
      <c r="S771" s="79"/>
      <c r="T771" s="79"/>
      <c r="U771" s="79"/>
      <c r="V771" s="84"/>
      <c r="W771" s="79"/>
      <c r="X771" s="79"/>
      <c r="Y771" s="79"/>
      <c r="Z771" s="79"/>
      <c r="AA771" s="79"/>
      <c r="AB771" s="79"/>
      <c r="AC771" s="79"/>
      <c r="AD771" s="107"/>
      <c r="AE771" s="107"/>
      <c r="AF771" s="107"/>
      <c r="AG771" s="109"/>
      <c r="AH771" s="110"/>
      <c r="AI771" s="80"/>
      <c r="AJ771" s="80"/>
    </row>
    <row r="772" spans="1:36" s="62" customFormat="1">
      <c r="A772" s="84"/>
      <c r="B772" s="79"/>
      <c r="C772" s="79"/>
      <c r="D772" s="79"/>
      <c r="E772" s="79"/>
      <c r="F772" s="79"/>
      <c r="G772" s="79"/>
      <c r="H772" s="79"/>
      <c r="I772" s="79"/>
      <c r="J772" s="79"/>
      <c r="K772" s="79"/>
      <c r="L772" s="79"/>
      <c r="M772" s="611"/>
      <c r="N772" s="611"/>
      <c r="O772" s="611"/>
      <c r="P772" s="79"/>
      <c r="Q772" s="79"/>
      <c r="R772" s="79"/>
      <c r="S772" s="79"/>
      <c r="T772" s="79"/>
      <c r="U772" s="79"/>
      <c r="V772" s="84"/>
      <c r="W772" s="79"/>
      <c r="X772" s="79"/>
      <c r="Y772" s="79"/>
      <c r="Z772" s="79"/>
      <c r="AA772" s="79"/>
      <c r="AB772" s="79"/>
      <c r="AC772" s="79"/>
      <c r="AD772" s="107"/>
      <c r="AE772" s="107"/>
      <c r="AF772" s="107"/>
      <c r="AG772" s="109"/>
      <c r="AH772" s="110"/>
      <c r="AI772" s="80"/>
      <c r="AJ772" s="80"/>
    </row>
    <row r="773" spans="1:36" s="62" customFormat="1">
      <c r="A773" s="84"/>
      <c r="B773" s="79"/>
      <c r="C773" s="79"/>
      <c r="D773" s="79"/>
      <c r="E773" s="79"/>
      <c r="F773" s="79"/>
      <c r="G773" s="79"/>
      <c r="H773" s="79"/>
      <c r="I773" s="79"/>
      <c r="J773" s="79"/>
      <c r="K773" s="79"/>
      <c r="L773" s="79"/>
      <c r="M773" s="611"/>
      <c r="N773" s="611"/>
      <c r="O773" s="611"/>
      <c r="P773" s="79"/>
      <c r="Q773" s="79"/>
      <c r="R773" s="79"/>
      <c r="S773" s="79"/>
      <c r="T773" s="79"/>
      <c r="U773" s="79"/>
      <c r="V773" s="84"/>
      <c r="W773" s="79"/>
      <c r="X773" s="79"/>
      <c r="Y773" s="79"/>
      <c r="Z773" s="79"/>
      <c r="AA773" s="79"/>
      <c r="AB773" s="79"/>
      <c r="AC773" s="79"/>
      <c r="AD773" s="107"/>
      <c r="AE773" s="107"/>
      <c r="AF773" s="107"/>
      <c r="AG773" s="109"/>
      <c r="AH773" s="110"/>
      <c r="AI773" s="80"/>
      <c r="AJ773" s="80"/>
    </row>
    <row r="774" spans="1:36" s="62" customFormat="1">
      <c r="A774" s="84"/>
      <c r="B774" s="79"/>
      <c r="C774" s="79"/>
      <c r="D774" s="79"/>
      <c r="E774" s="79"/>
      <c r="F774" s="79"/>
      <c r="G774" s="79"/>
      <c r="H774" s="79"/>
      <c r="I774" s="79"/>
      <c r="J774" s="79"/>
      <c r="K774" s="79"/>
      <c r="L774" s="79"/>
      <c r="M774" s="611"/>
      <c r="N774" s="611"/>
      <c r="O774" s="611"/>
      <c r="P774" s="79"/>
      <c r="Q774" s="79"/>
      <c r="R774" s="79"/>
      <c r="S774" s="79"/>
      <c r="T774" s="79"/>
      <c r="U774" s="79"/>
      <c r="V774" s="84"/>
      <c r="W774" s="79"/>
      <c r="X774" s="79"/>
      <c r="Y774" s="79"/>
      <c r="Z774" s="79"/>
      <c r="AA774" s="79"/>
      <c r="AB774" s="79"/>
      <c r="AC774" s="79"/>
      <c r="AD774" s="107"/>
      <c r="AE774" s="107"/>
      <c r="AF774" s="107"/>
      <c r="AG774" s="109"/>
      <c r="AH774" s="110"/>
      <c r="AI774" s="80"/>
      <c r="AJ774" s="80"/>
    </row>
    <row r="775" spans="1:36" s="62" customFormat="1">
      <c r="A775" s="84"/>
      <c r="B775" s="79"/>
      <c r="C775" s="79"/>
      <c r="D775" s="79"/>
      <c r="E775" s="79"/>
      <c r="F775" s="79"/>
      <c r="G775" s="79"/>
      <c r="H775" s="79"/>
      <c r="I775" s="79"/>
      <c r="J775" s="79"/>
      <c r="K775" s="79"/>
      <c r="L775" s="79"/>
      <c r="M775" s="611"/>
      <c r="N775" s="611"/>
      <c r="O775" s="611"/>
      <c r="P775" s="79"/>
      <c r="Q775" s="79"/>
      <c r="R775" s="79"/>
      <c r="S775" s="79"/>
      <c r="T775" s="79"/>
      <c r="U775" s="79"/>
      <c r="V775" s="84"/>
      <c r="W775" s="79"/>
      <c r="X775" s="79"/>
      <c r="Y775" s="79"/>
      <c r="Z775" s="79"/>
      <c r="AA775" s="79"/>
      <c r="AB775" s="79"/>
      <c r="AC775" s="79"/>
      <c r="AD775" s="107"/>
      <c r="AE775" s="107"/>
      <c r="AF775" s="107"/>
      <c r="AG775" s="109"/>
      <c r="AH775" s="110"/>
      <c r="AI775" s="80"/>
      <c r="AJ775" s="80"/>
    </row>
    <row r="776" spans="1:36" s="62" customFormat="1">
      <c r="A776" s="84"/>
      <c r="B776" s="79"/>
      <c r="C776" s="79"/>
      <c r="D776" s="79"/>
      <c r="E776" s="79"/>
      <c r="F776" s="79"/>
      <c r="G776" s="79"/>
      <c r="H776" s="79"/>
      <c r="I776" s="79"/>
      <c r="J776" s="79"/>
      <c r="K776" s="79"/>
      <c r="L776" s="79"/>
      <c r="M776" s="611"/>
      <c r="N776" s="611"/>
      <c r="O776" s="611"/>
      <c r="P776" s="79"/>
      <c r="Q776" s="79"/>
      <c r="R776" s="79"/>
      <c r="S776" s="79"/>
      <c r="T776" s="79"/>
      <c r="U776" s="79"/>
      <c r="V776" s="84"/>
      <c r="W776" s="79"/>
      <c r="X776" s="79"/>
      <c r="Y776" s="79"/>
      <c r="Z776" s="79"/>
      <c r="AA776" s="79"/>
      <c r="AB776" s="79"/>
      <c r="AC776" s="79"/>
      <c r="AD776" s="107"/>
      <c r="AE776" s="107"/>
      <c r="AF776" s="107"/>
      <c r="AG776" s="109"/>
      <c r="AH776" s="110"/>
      <c r="AI776" s="80"/>
      <c r="AJ776" s="80"/>
    </row>
    <row r="777" spans="1:36" s="62" customFormat="1">
      <c r="A777" s="84"/>
      <c r="B777" s="79"/>
      <c r="C777" s="79"/>
      <c r="D777" s="79"/>
      <c r="E777" s="79"/>
      <c r="F777" s="79"/>
      <c r="G777" s="79"/>
      <c r="H777" s="79"/>
      <c r="I777" s="79"/>
      <c r="J777" s="79"/>
      <c r="K777" s="79"/>
      <c r="L777" s="79"/>
      <c r="M777" s="611"/>
      <c r="N777" s="611"/>
      <c r="O777" s="611"/>
      <c r="P777" s="79"/>
      <c r="Q777" s="79"/>
      <c r="R777" s="79"/>
      <c r="S777" s="79"/>
      <c r="T777" s="79"/>
      <c r="U777" s="79"/>
      <c r="V777" s="84"/>
      <c r="W777" s="79"/>
      <c r="X777" s="79"/>
      <c r="Y777" s="79"/>
      <c r="Z777" s="79"/>
      <c r="AA777" s="79"/>
      <c r="AB777" s="79"/>
      <c r="AC777" s="79"/>
      <c r="AD777" s="107"/>
      <c r="AE777" s="107"/>
      <c r="AF777" s="107"/>
      <c r="AG777" s="109"/>
      <c r="AH777" s="110"/>
      <c r="AI777" s="80"/>
      <c r="AJ777" s="80"/>
    </row>
    <row r="778" spans="1:36" s="62" customFormat="1">
      <c r="A778" s="84"/>
      <c r="B778" s="79"/>
      <c r="C778" s="79"/>
      <c r="D778" s="79"/>
      <c r="E778" s="79"/>
      <c r="F778" s="79"/>
      <c r="G778" s="79"/>
      <c r="H778" s="79"/>
      <c r="I778" s="79"/>
      <c r="J778" s="79"/>
      <c r="K778" s="79"/>
      <c r="L778" s="79"/>
      <c r="M778" s="611"/>
      <c r="N778" s="611"/>
      <c r="O778" s="611"/>
      <c r="P778" s="79"/>
      <c r="Q778" s="79"/>
      <c r="R778" s="79"/>
      <c r="S778" s="79"/>
      <c r="T778" s="79"/>
      <c r="U778" s="79"/>
      <c r="V778" s="84"/>
      <c r="W778" s="79"/>
      <c r="X778" s="79"/>
      <c r="Y778" s="79"/>
      <c r="Z778" s="79"/>
      <c r="AA778" s="79"/>
      <c r="AB778" s="79"/>
      <c r="AC778" s="79"/>
      <c r="AD778" s="107"/>
      <c r="AE778" s="107"/>
      <c r="AF778" s="107"/>
      <c r="AG778" s="109"/>
      <c r="AH778" s="110"/>
      <c r="AI778" s="80"/>
      <c r="AJ778" s="80"/>
    </row>
    <row r="779" spans="1:36" s="62" customFormat="1">
      <c r="A779" s="84"/>
      <c r="B779" s="79"/>
      <c r="C779" s="79"/>
      <c r="D779" s="79"/>
      <c r="E779" s="79"/>
      <c r="F779" s="79"/>
      <c r="G779" s="79"/>
      <c r="H779" s="79"/>
      <c r="I779" s="79"/>
      <c r="J779" s="79"/>
      <c r="K779" s="79"/>
      <c r="L779" s="79"/>
      <c r="M779" s="611"/>
      <c r="N779" s="611"/>
      <c r="O779" s="611"/>
      <c r="P779" s="79"/>
      <c r="Q779" s="79"/>
      <c r="R779" s="79"/>
      <c r="S779" s="79"/>
      <c r="T779" s="79"/>
      <c r="U779" s="79"/>
      <c r="V779" s="84"/>
      <c r="W779" s="79"/>
      <c r="X779" s="79"/>
      <c r="Y779" s="79"/>
      <c r="Z779" s="79"/>
      <c r="AA779" s="79"/>
      <c r="AB779" s="79"/>
      <c r="AC779" s="79"/>
      <c r="AD779" s="107"/>
      <c r="AE779" s="107"/>
      <c r="AF779" s="107"/>
      <c r="AG779" s="109"/>
      <c r="AH779" s="110"/>
      <c r="AI779" s="80"/>
      <c r="AJ779" s="80"/>
    </row>
    <row r="780" spans="1:36" s="62" customFormat="1">
      <c r="A780" s="84"/>
      <c r="B780" s="79"/>
      <c r="C780" s="79"/>
      <c r="D780" s="79"/>
      <c r="E780" s="79"/>
      <c r="F780" s="79"/>
      <c r="G780" s="79"/>
      <c r="H780" s="79"/>
      <c r="I780" s="79"/>
      <c r="J780" s="79"/>
      <c r="K780" s="79"/>
      <c r="L780" s="79"/>
      <c r="M780" s="611"/>
      <c r="N780" s="611"/>
      <c r="O780" s="611"/>
      <c r="P780" s="79"/>
      <c r="Q780" s="79"/>
      <c r="R780" s="79"/>
      <c r="S780" s="79"/>
      <c r="T780" s="79"/>
      <c r="U780" s="79"/>
      <c r="V780" s="84"/>
      <c r="W780" s="79"/>
      <c r="X780" s="79"/>
      <c r="Y780" s="79"/>
      <c r="Z780" s="79"/>
      <c r="AA780" s="79"/>
      <c r="AB780" s="79"/>
      <c r="AC780" s="79"/>
      <c r="AD780" s="107"/>
      <c r="AE780" s="107"/>
      <c r="AF780" s="107"/>
      <c r="AG780" s="109"/>
      <c r="AH780" s="110"/>
      <c r="AI780" s="80"/>
      <c r="AJ780" s="80"/>
    </row>
    <row r="781" spans="1:36" s="62" customFormat="1">
      <c r="A781" s="84"/>
      <c r="B781" s="79"/>
      <c r="C781" s="79"/>
      <c r="D781" s="79"/>
      <c r="E781" s="79"/>
      <c r="F781" s="79"/>
      <c r="G781" s="79"/>
      <c r="H781" s="79"/>
      <c r="I781" s="79"/>
      <c r="J781" s="79"/>
      <c r="K781" s="79"/>
      <c r="L781" s="79"/>
      <c r="M781" s="611"/>
      <c r="N781" s="611"/>
      <c r="O781" s="611"/>
      <c r="P781" s="79"/>
      <c r="Q781" s="79"/>
      <c r="R781" s="79"/>
      <c r="S781" s="79"/>
      <c r="T781" s="79"/>
      <c r="U781" s="79"/>
      <c r="V781" s="84"/>
      <c r="W781" s="79"/>
      <c r="X781" s="79"/>
      <c r="Y781" s="79"/>
      <c r="Z781" s="79"/>
      <c r="AA781" s="79"/>
      <c r="AB781" s="79"/>
      <c r="AC781" s="79"/>
      <c r="AD781" s="107"/>
      <c r="AE781" s="107"/>
      <c r="AF781" s="107"/>
      <c r="AG781" s="109"/>
      <c r="AH781" s="110"/>
      <c r="AI781" s="80"/>
      <c r="AJ781" s="80"/>
    </row>
    <row r="782" spans="1:36" s="62" customFormat="1">
      <c r="A782" s="84"/>
      <c r="B782" s="79"/>
      <c r="C782" s="79"/>
      <c r="D782" s="79"/>
      <c r="E782" s="79"/>
      <c r="F782" s="79"/>
      <c r="G782" s="79"/>
      <c r="H782" s="79"/>
      <c r="I782" s="79"/>
      <c r="J782" s="79"/>
      <c r="K782" s="79"/>
      <c r="L782" s="79"/>
      <c r="M782" s="611"/>
      <c r="N782" s="611"/>
      <c r="O782" s="611"/>
      <c r="P782" s="79"/>
      <c r="Q782" s="79"/>
      <c r="R782" s="79"/>
      <c r="S782" s="79"/>
      <c r="T782" s="79"/>
      <c r="U782" s="79"/>
      <c r="V782" s="84"/>
      <c r="W782" s="79"/>
      <c r="X782" s="79"/>
      <c r="Y782" s="79"/>
      <c r="Z782" s="79"/>
      <c r="AA782" s="79"/>
      <c r="AB782" s="79"/>
      <c r="AC782" s="79"/>
      <c r="AD782" s="107"/>
      <c r="AE782" s="107"/>
      <c r="AF782" s="107"/>
      <c r="AG782" s="109"/>
      <c r="AH782" s="110"/>
      <c r="AI782" s="80"/>
      <c r="AJ782" s="80"/>
    </row>
    <row r="783" spans="1:36" s="62" customFormat="1">
      <c r="A783" s="84"/>
      <c r="B783" s="79"/>
      <c r="C783" s="79"/>
      <c r="D783" s="79"/>
      <c r="E783" s="79"/>
      <c r="F783" s="79"/>
      <c r="G783" s="79"/>
      <c r="H783" s="79"/>
      <c r="I783" s="79"/>
      <c r="J783" s="79"/>
      <c r="K783" s="79"/>
      <c r="L783" s="79"/>
      <c r="M783" s="611"/>
      <c r="N783" s="611"/>
      <c r="O783" s="611"/>
      <c r="P783" s="79"/>
      <c r="Q783" s="79"/>
      <c r="R783" s="79"/>
      <c r="S783" s="79"/>
      <c r="T783" s="79"/>
      <c r="U783" s="79"/>
      <c r="V783" s="84"/>
      <c r="W783" s="79"/>
      <c r="X783" s="79"/>
      <c r="Y783" s="79"/>
      <c r="Z783" s="79"/>
      <c r="AA783" s="79"/>
      <c r="AB783" s="79"/>
      <c r="AC783" s="79"/>
      <c r="AD783" s="107"/>
      <c r="AE783" s="107"/>
      <c r="AF783" s="107"/>
      <c r="AG783" s="109"/>
      <c r="AH783" s="110"/>
      <c r="AI783" s="80"/>
      <c r="AJ783" s="80"/>
    </row>
    <row r="784" spans="1:36" s="62" customFormat="1">
      <c r="A784" s="84"/>
      <c r="B784" s="79"/>
      <c r="C784" s="79"/>
      <c r="D784" s="79"/>
      <c r="E784" s="79"/>
      <c r="F784" s="79"/>
      <c r="G784" s="79"/>
      <c r="H784" s="79"/>
      <c r="I784" s="79"/>
      <c r="J784" s="79"/>
      <c r="K784" s="79"/>
      <c r="L784" s="79"/>
      <c r="M784" s="611"/>
      <c r="N784" s="611"/>
      <c r="O784" s="611"/>
      <c r="P784" s="79"/>
      <c r="Q784" s="79"/>
      <c r="R784" s="79"/>
      <c r="S784" s="79"/>
      <c r="T784" s="79"/>
      <c r="U784" s="79"/>
      <c r="V784" s="84"/>
      <c r="W784" s="79"/>
      <c r="X784" s="79"/>
      <c r="Y784" s="79"/>
      <c r="Z784" s="79"/>
      <c r="AA784" s="79"/>
      <c r="AB784" s="79"/>
      <c r="AC784" s="79"/>
      <c r="AD784" s="107"/>
      <c r="AE784" s="107"/>
      <c r="AF784" s="107"/>
      <c r="AG784" s="109"/>
      <c r="AH784" s="110"/>
      <c r="AI784" s="80"/>
      <c r="AJ784" s="80"/>
    </row>
    <row r="785" spans="1:36" s="62" customFormat="1">
      <c r="A785" s="84"/>
      <c r="B785" s="79"/>
      <c r="C785" s="79"/>
      <c r="D785" s="79"/>
      <c r="E785" s="79"/>
      <c r="F785" s="79"/>
      <c r="G785" s="79"/>
      <c r="H785" s="79"/>
      <c r="I785" s="79"/>
      <c r="J785" s="79"/>
      <c r="K785" s="79"/>
      <c r="L785" s="79"/>
      <c r="M785" s="611"/>
      <c r="N785" s="611"/>
      <c r="O785" s="611"/>
      <c r="P785" s="79"/>
      <c r="Q785" s="79"/>
      <c r="R785" s="79"/>
      <c r="S785" s="79"/>
      <c r="T785" s="79"/>
      <c r="U785" s="79"/>
      <c r="V785" s="84"/>
      <c r="W785" s="79"/>
      <c r="X785" s="79"/>
      <c r="Y785" s="79"/>
      <c r="Z785" s="79"/>
      <c r="AA785" s="79"/>
      <c r="AB785" s="79"/>
      <c r="AC785" s="79"/>
      <c r="AD785" s="107"/>
      <c r="AE785" s="107"/>
      <c r="AF785" s="107"/>
      <c r="AG785" s="109"/>
      <c r="AH785" s="110"/>
      <c r="AI785" s="80"/>
      <c r="AJ785" s="80"/>
    </row>
    <row r="786" spans="1:36" s="62" customFormat="1">
      <c r="A786" s="84"/>
      <c r="B786" s="79"/>
      <c r="C786" s="79"/>
      <c r="D786" s="79"/>
      <c r="E786" s="79"/>
      <c r="F786" s="79"/>
      <c r="G786" s="79"/>
      <c r="H786" s="79"/>
      <c r="I786" s="79"/>
      <c r="J786" s="79"/>
      <c r="K786" s="79"/>
      <c r="L786" s="79"/>
      <c r="M786" s="611"/>
      <c r="N786" s="611"/>
      <c r="O786" s="611"/>
      <c r="P786" s="79"/>
      <c r="Q786" s="79"/>
      <c r="R786" s="79"/>
      <c r="S786" s="79"/>
      <c r="T786" s="79"/>
      <c r="U786" s="79"/>
      <c r="V786" s="84"/>
      <c r="W786" s="79"/>
      <c r="X786" s="79"/>
      <c r="Y786" s="79"/>
      <c r="Z786" s="79"/>
      <c r="AA786" s="79"/>
      <c r="AB786" s="79"/>
      <c r="AC786" s="79"/>
      <c r="AD786" s="107"/>
      <c r="AE786" s="107"/>
      <c r="AF786" s="107"/>
      <c r="AG786" s="109"/>
      <c r="AH786" s="110"/>
      <c r="AI786" s="80"/>
      <c r="AJ786" s="80"/>
    </row>
    <row r="787" spans="1:36" s="62" customFormat="1">
      <c r="A787" s="84"/>
      <c r="B787" s="79"/>
      <c r="C787" s="79"/>
      <c r="D787" s="79"/>
      <c r="E787" s="79"/>
      <c r="F787" s="79"/>
      <c r="G787" s="79"/>
      <c r="H787" s="79"/>
      <c r="I787" s="79"/>
      <c r="J787" s="79"/>
      <c r="K787" s="79"/>
      <c r="L787" s="79"/>
      <c r="M787" s="611"/>
      <c r="N787" s="611"/>
      <c r="O787" s="611"/>
      <c r="P787" s="79"/>
      <c r="Q787" s="79"/>
      <c r="R787" s="79"/>
      <c r="S787" s="79"/>
      <c r="T787" s="79"/>
      <c r="U787" s="79"/>
      <c r="V787" s="84"/>
      <c r="W787" s="79"/>
      <c r="X787" s="79"/>
      <c r="Y787" s="79"/>
      <c r="Z787" s="79"/>
      <c r="AA787" s="79"/>
      <c r="AB787" s="79"/>
      <c r="AC787" s="79"/>
      <c r="AD787" s="107"/>
      <c r="AE787" s="107"/>
      <c r="AF787" s="107"/>
      <c r="AG787" s="109"/>
      <c r="AH787" s="110"/>
      <c r="AI787" s="80"/>
      <c r="AJ787" s="80"/>
    </row>
    <row r="788" spans="1:36" s="62" customFormat="1">
      <c r="A788" s="84"/>
      <c r="B788" s="79"/>
      <c r="C788" s="79"/>
      <c r="D788" s="79"/>
      <c r="E788" s="79"/>
      <c r="F788" s="79"/>
      <c r="G788" s="79"/>
      <c r="H788" s="79"/>
      <c r="I788" s="79"/>
      <c r="J788" s="79"/>
      <c r="K788" s="79"/>
      <c r="L788" s="79"/>
      <c r="M788" s="611"/>
      <c r="N788" s="611"/>
      <c r="O788" s="611"/>
      <c r="P788" s="79"/>
      <c r="Q788" s="79"/>
      <c r="R788" s="79"/>
      <c r="S788" s="79"/>
      <c r="T788" s="79"/>
      <c r="U788" s="79"/>
      <c r="V788" s="84"/>
      <c r="W788" s="79"/>
      <c r="X788" s="79"/>
      <c r="Y788" s="79"/>
      <c r="Z788" s="79"/>
      <c r="AA788" s="79"/>
      <c r="AB788" s="79"/>
      <c r="AC788" s="79"/>
      <c r="AD788" s="107"/>
      <c r="AE788" s="107"/>
      <c r="AF788" s="107"/>
      <c r="AG788" s="109"/>
      <c r="AH788" s="110"/>
      <c r="AI788" s="80"/>
      <c r="AJ788" s="80"/>
    </row>
    <row r="789" spans="1:36" s="62" customFormat="1">
      <c r="A789" s="84"/>
      <c r="B789" s="79"/>
      <c r="C789" s="79"/>
      <c r="D789" s="79"/>
      <c r="E789" s="79"/>
      <c r="F789" s="79"/>
      <c r="G789" s="79"/>
      <c r="H789" s="79"/>
      <c r="I789" s="79"/>
      <c r="J789" s="79"/>
      <c r="K789" s="79"/>
      <c r="L789" s="79"/>
      <c r="M789" s="611"/>
      <c r="N789" s="611"/>
      <c r="O789" s="611"/>
      <c r="P789" s="79"/>
      <c r="Q789" s="79"/>
      <c r="R789" s="79"/>
      <c r="S789" s="79"/>
      <c r="T789" s="79"/>
      <c r="U789" s="79"/>
      <c r="V789" s="84"/>
      <c r="W789" s="79"/>
      <c r="X789" s="79"/>
      <c r="Y789" s="79"/>
      <c r="Z789" s="79"/>
      <c r="AA789" s="79"/>
      <c r="AB789" s="79"/>
      <c r="AC789" s="79"/>
      <c r="AD789" s="107"/>
      <c r="AE789" s="107"/>
      <c r="AF789" s="107"/>
      <c r="AG789" s="109"/>
      <c r="AH789" s="110"/>
      <c r="AI789" s="80"/>
      <c r="AJ789" s="80"/>
    </row>
    <row r="790" spans="1:36" s="62" customFormat="1">
      <c r="A790" s="84"/>
      <c r="B790" s="79"/>
      <c r="C790" s="79"/>
      <c r="D790" s="79"/>
      <c r="E790" s="79"/>
      <c r="F790" s="79"/>
      <c r="G790" s="79"/>
      <c r="H790" s="79"/>
      <c r="I790" s="79"/>
      <c r="J790" s="79"/>
      <c r="K790" s="79"/>
      <c r="L790" s="79"/>
      <c r="M790" s="611"/>
      <c r="N790" s="611"/>
      <c r="O790" s="611"/>
      <c r="P790" s="79"/>
      <c r="Q790" s="79"/>
      <c r="R790" s="79"/>
      <c r="S790" s="79"/>
      <c r="T790" s="79"/>
      <c r="U790" s="79"/>
      <c r="V790" s="84"/>
      <c r="W790" s="79"/>
      <c r="X790" s="79"/>
      <c r="Y790" s="79"/>
      <c r="Z790" s="79"/>
      <c r="AA790" s="79"/>
      <c r="AB790" s="79"/>
      <c r="AC790" s="79"/>
      <c r="AD790" s="107"/>
      <c r="AE790" s="107"/>
      <c r="AF790" s="107"/>
      <c r="AG790" s="109"/>
      <c r="AH790" s="110"/>
      <c r="AI790" s="80"/>
      <c r="AJ790" s="80"/>
    </row>
    <row r="791" spans="1:36" s="62" customFormat="1">
      <c r="A791" s="84"/>
      <c r="B791" s="79"/>
      <c r="C791" s="79"/>
      <c r="D791" s="79"/>
      <c r="E791" s="79"/>
      <c r="F791" s="79"/>
      <c r="G791" s="79"/>
      <c r="H791" s="79"/>
      <c r="I791" s="79"/>
      <c r="J791" s="79"/>
      <c r="K791" s="79"/>
      <c r="L791" s="79"/>
      <c r="M791" s="611"/>
      <c r="N791" s="611"/>
      <c r="O791" s="611"/>
      <c r="P791" s="79"/>
      <c r="Q791" s="79"/>
      <c r="R791" s="79"/>
      <c r="S791" s="79"/>
      <c r="T791" s="79"/>
      <c r="U791" s="79"/>
      <c r="V791" s="84"/>
      <c r="W791" s="79"/>
      <c r="X791" s="79"/>
      <c r="Y791" s="79"/>
      <c r="Z791" s="79"/>
      <c r="AA791" s="79"/>
      <c r="AB791" s="79"/>
      <c r="AC791" s="79"/>
      <c r="AD791" s="107"/>
      <c r="AE791" s="107"/>
      <c r="AF791" s="107"/>
      <c r="AG791" s="109"/>
      <c r="AH791" s="110"/>
      <c r="AI791" s="80"/>
      <c r="AJ791" s="80"/>
    </row>
    <row r="792" spans="1:36" s="62" customFormat="1">
      <c r="A792" s="84"/>
      <c r="B792" s="79"/>
      <c r="C792" s="79"/>
      <c r="D792" s="79"/>
      <c r="E792" s="79"/>
      <c r="F792" s="79"/>
      <c r="G792" s="79"/>
      <c r="H792" s="79"/>
      <c r="I792" s="79"/>
      <c r="J792" s="79"/>
      <c r="K792" s="79"/>
      <c r="L792" s="79"/>
      <c r="M792" s="611"/>
      <c r="N792" s="611"/>
      <c r="O792" s="611"/>
      <c r="P792" s="79"/>
      <c r="Q792" s="79"/>
      <c r="R792" s="79"/>
      <c r="S792" s="79"/>
      <c r="T792" s="79"/>
      <c r="U792" s="79"/>
      <c r="V792" s="84"/>
      <c r="W792" s="79"/>
      <c r="X792" s="79"/>
      <c r="Y792" s="79"/>
      <c r="Z792" s="79"/>
      <c r="AA792" s="79"/>
      <c r="AB792" s="79"/>
      <c r="AC792" s="79"/>
      <c r="AD792" s="107"/>
      <c r="AE792" s="107"/>
      <c r="AF792" s="107"/>
      <c r="AG792" s="109"/>
      <c r="AH792" s="110"/>
      <c r="AI792" s="80"/>
      <c r="AJ792" s="80"/>
    </row>
    <row r="793" spans="1:36" s="62" customFormat="1">
      <c r="A793" s="84"/>
      <c r="B793" s="79"/>
      <c r="C793" s="79"/>
      <c r="D793" s="79"/>
      <c r="E793" s="79"/>
      <c r="F793" s="79"/>
      <c r="G793" s="79"/>
      <c r="H793" s="79"/>
      <c r="I793" s="79"/>
      <c r="J793" s="79"/>
      <c r="K793" s="79"/>
      <c r="L793" s="79"/>
      <c r="M793" s="611"/>
      <c r="N793" s="611"/>
      <c r="O793" s="611"/>
      <c r="P793" s="79"/>
      <c r="Q793" s="79"/>
      <c r="R793" s="79"/>
      <c r="S793" s="79"/>
      <c r="T793" s="79"/>
      <c r="U793" s="79"/>
      <c r="V793" s="84"/>
      <c r="W793" s="79"/>
      <c r="X793" s="79"/>
      <c r="Y793" s="79"/>
      <c r="Z793" s="79"/>
      <c r="AA793" s="79"/>
      <c r="AB793" s="79"/>
      <c r="AC793" s="79"/>
      <c r="AD793" s="107"/>
      <c r="AE793" s="107"/>
      <c r="AF793" s="107"/>
      <c r="AG793" s="109"/>
      <c r="AH793" s="110"/>
      <c r="AI793" s="80"/>
      <c r="AJ793" s="80"/>
    </row>
    <row r="794" spans="1:36" s="62" customFormat="1">
      <c r="A794" s="84"/>
      <c r="B794" s="79"/>
      <c r="C794" s="79"/>
      <c r="D794" s="79"/>
      <c r="E794" s="79"/>
      <c r="F794" s="79"/>
      <c r="G794" s="79"/>
      <c r="H794" s="79"/>
      <c r="I794" s="79"/>
      <c r="J794" s="79"/>
      <c r="K794" s="79"/>
      <c r="L794" s="79"/>
      <c r="M794" s="611"/>
      <c r="N794" s="611"/>
      <c r="O794" s="611"/>
      <c r="P794" s="79"/>
      <c r="Q794" s="79"/>
      <c r="R794" s="79"/>
      <c r="S794" s="79"/>
      <c r="T794" s="79"/>
      <c r="U794" s="79"/>
      <c r="V794" s="84"/>
      <c r="W794" s="79"/>
      <c r="X794" s="79"/>
      <c r="Y794" s="79"/>
      <c r="Z794" s="79"/>
      <c r="AA794" s="79"/>
      <c r="AB794" s="79"/>
      <c r="AC794" s="79"/>
      <c r="AD794" s="107"/>
      <c r="AE794" s="107"/>
      <c r="AF794" s="107"/>
      <c r="AG794" s="109"/>
      <c r="AH794" s="110"/>
      <c r="AI794" s="80"/>
      <c r="AJ794" s="80"/>
    </row>
    <row r="795" spans="1:36" s="62" customFormat="1">
      <c r="A795" s="84"/>
      <c r="B795" s="79"/>
      <c r="C795" s="79"/>
      <c r="D795" s="79"/>
      <c r="E795" s="79"/>
      <c r="F795" s="79"/>
      <c r="G795" s="79"/>
      <c r="H795" s="79"/>
      <c r="I795" s="79"/>
      <c r="J795" s="79"/>
      <c r="K795" s="79"/>
      <c r="L795" s="79"/>
      <c r="M795" s="611"/>
      <c r="N795" s="611"/>
      <c r="O795" s="611"/>
      <c r="P795" s="79"/>
      <c r="Q795" s="79"/>
      <c r="R795" s="79"/>
      <c r="S795" s="79"/>
      <c r="T795" s="79"/>
      <c r="U795" s="79"/>
      <c r="V795" s="84"/>
      <c r="W795" s="79"/>
      <c r="X795" s="79"/>
      <c r="Y795" s="79"/>
      <c r="Z795" s="79"/>
      <c r="AA795" s="79"/>
      <c r="AB795" s="79"/>
      <c r="AC795" s="79"/>
      <c r="AD795" s="107"/>
      <c r="AE795" s="107"/>
      <c r="AF795" s="107"/>
      <c r="AG795" s="109"/>
      <c r="AH795" s="110"/>
      <c r="AI795" s="80"/>
      <c r="AJ795" s="80"/>
    </row>
    <row r="796" spans="1:36" s="62" customFormat="1">
      <c r="A796" s="84"/>
      <c r="B796" s="79"/>
      <c r="C796" s="79"/>
      <c r="D796" s="79"/>
      <c r="E796" s="79"/>
      <c r="F796" s="79"/>
      <c r="G796" s="79"/>
      <c r="H796" s="79"/>
      <c r="I796" s="79"/>
      <c r="J796" s="79"/>
      <c r="K796" s="79"/>
      <c r="L796" s="79"/>
      <c r="M796" s="611"/>
      <c r="N796" s="611"/>
      <c r="O796" s="611"/>
      <c r="P796" s="79"/>
      <c r="Q796" s="79"/>
      <c r="R796" s="79"/>
      <c r="S796" s="79"/>
      <c r="T796" s="79"/>
      <c r="U796" s="79"/>
      <c r="V796" s="84"/>
      <c r="W796" s="79"/>
      <c r="X796" s="79"/>
      <c r="Y796" s="79"/>
      <c r="Z796" s="79"/>
      <c r="AA796" s="79"/>
      <c r="AB796" s="79"/>
      <c r="AC796" s="79"/>
      <c r="AD796" s="107"/>
      <c r="AE796" s="107"/>
      <c r="AF796" s="107"/>
      <c r="AG796" s="109"/>
      <c r="AH796" s="110"/>
      <c r="AI796" s="80"/>
      <c r="AJ796" s="80"/>
    </row>
    <row r="797" spans="1:36" s="62" customFormat="1">
      <c r="A797" s="84"/>
      <c r="B797" s="79"/>
      <c r="C797" s="79"/>
      <c r="D797" s="79"/>
      <c r="E797" s="79"/>
      <c r="F797" s="79"/>
      <c r="G797" s="79"/>
      <c r="H797" s="79"/>
      <c r="I797" s="79"/>
      <c r="J797" s="79"/>
      <c r="K797" s="79"/>
      <c r="L797" s="79"/>
      <c r="M797" s="611"/>
      <c r="N797" s="611"/>
      <c r="O797" s="611"/>
      <c r="P797" s="79"/>
      <c r="Q797" s="79"/>
      <c r="R797" s="79"/>
      <c r="S797" s="79"/>
      <c r="T797" s="79"/>
      <c r="U797" s="79"/>
      <c r="V797" s="84"/>
      <c r="W797" s="79"/>
      <c r="X797" s="79"/>
      <c r="Y797" s="79"/>
      <c r="Z797" s="79"/>
      <c r="AA797" s="79"/>
      <c r="AB797" s="79"/>
      <c r="AC797" s="79"/>
      <c r="AD797" s="107"/>
      <c r="AE797" s="107"/>
      <c r="AF797" s="107"/>
      <c r="AG797" s="109"/>
      <c r="AH797" s="110"/>
      <c r="AI797" s="80"/>
      <c r="AJ797" s="80"/>
    </row>
    <row r="798" spans="1:36" s="62" customFormat="1">
      <c r="A798" s="84"/>
      <c r="B798" s="79"/>
      <c r="C798" s="79"/>
      <c r="D798" s="79"/>
      <c r="E798" s="79"/>
      <c r="F798" s="79"/>
      <c r="G798" s="79"/>
      <c r="H798" s="79"/>
      <c r="I798" s="79"/>
      <c r="J798" s="79"/>
      <c r="K798" s="79"/>
      <c r="L798" s="79"/>
      <c r="M798" s="611"/>
      <c r="N798" s="611"/>
      <c r="O798" s="611"/>
      <c r="P798" s="79"/>
      <c r="Q798" s="79"/>
      <c r="R798" s="79"/>
      <c r="S798" s="79"/>
      <c r="T798" s="79"/>
      <c r="U798" s="79"/>
      <c r="V798" s="84"/>
      <c r="W798" s="79"/>
      <c r="X798" s="79"/>
      <c r="Y798" s="79"/>
      <c r="Z798" s="79"/>
      <c r="AA798" s="79"/>
      <c r="AB798" s="79"/>
      <c r="AC798" s="79"/>
      <c r="AD798" s="107"/>
      <c r="AE798" s="107"/>
      <c r="AF798" s="107"/>
      <c r="AG798" s="109"/>
      <c r="AH798" s="110"/>
      <c r="AI798" s="80"/>
      <c r="AJ798" s="80"/>
    </row>
    <row r="799" spans="1:36" s="62" customFormat="1">
      <c r="A799" s="84"/>
      <c r="B799" s="79"/>
      <c r="C799" s="79"/>
      <c r="D799" s="79"/>
      <c r="E799" s="79"/>
      <c r="F799" s="79"/>
      <c r="G799" s="79"/>
      <c r="H799" s="79"/>
      <c r="I799" s="79"/>
      <c r="J799" s="79"/>
      <c r="K799" s="79"/>
      <c r="L799" s="79"/>
      <c r="M799" s="611"/>
      <c r="N799" s="611"/>
      <c r="O799" s="611"/>
      <c r="P799" s="79"/>
      <c r="Q799" s="79"/>
      <c r="R799" s="79"/>
      <c r="S799" s="79"/>
      <c r="T799" s="79"/>
      <c r="U799" s="79"/>
      <c r="V799" s="84"/>
      <c r="W799" s="79"/>
      <c r="X799" s="79"/>
      <c r="Y799" s="79"/>
      <c r="Z799" s="79"/>
      <c r="AA799" s="79"/>
      <c r="AB799" s="79"/>
      <c r="AC799" s="79"/>
      <c r="AD799" s="107"/>
      <c r="AE799" s="107"/>
      <c r="AF799" s="107"/>
      <c r="AG799" s="109"/>
      <c r="AH799" s="110"/>
      <c r="AI799" s="80"/>
      <c r="AJ799" s="80"/>
    </row>
    <row r="800" spans="1:36" s="62" customFormat="1">
      <c r="A800" s="84"/>
      <c r="B800" s="79"/>
      <c r="C800" s="79"/>
      <c r="D800" s="79"/>
      <c r="E800" s="79"/>
      <c r="F800" s="79"/>
      <c r="G800" s="79"/>
      <c r="H800" s="79"/>
      <c r="I800" s="79"/>
      <c r="J800" s="79"/>
      <c r="K800" s="79"/>
      <c r="L800" s="79"/>
      <c r="M800" s="611"/>
      <c r="N800" s="611"/>
      <c r="O800" s="611"/>
      <c r="P800" s="79"/>
      <c r="Q800" s="79"/>
      <c r="R800" s="79"/>
      <c r="S800" s="79"/>
      <c r="T800" s="79"/>
      <c r="U800" s="79"/>
      <c r="V800" s="84"/>
      <c r="W800" s="79"/>
      <c r="X800" s="79"/>
      <c r="Y800" s="79"/>
      <c r="Z800" s="79"/>
      <c r="AA800" s="79"/>
      <c r="AB800" s="79"/>
      <c r="AC800" s="79"/>
      <c r="AD800" s="107"/>
      <c r="AE800" s="107"/>
      <c r="AF800" s="107"/>
      <c r="AG800" s="109"/>
      <c r="AH800" s="110"/>
      <c r="AI800" s="80"/>
      <c r="AJ800" s="80"/>
    </row>
    <row r="801" spans="1:36" s="62" customFormat="1">
      <c r="A801" s="84"/>
      <c r="B801" s="79"/>
      <c r="C801" s="79"/>
      <c r="D801" s="79"/>
      <c r="E801" s="79"/>
      <c r="F801" s="79"/>
      <c r="G801" s="79"/>
      <c r="H801" s="79"/>
      <c r="I801" s="79"/>
      <c r="J801" s="79"/>
      <c r="K801" s="79"/>
      <c r="L801" s="79"/>
      <c r="M801" s="611"/>
      <c r="N801" s="611"/>
      <c r="O801" s="611"/>
      <c r="P801" s="79"/>
      <c r="Q801" s="79"/>
      <c r="R801" s="79"/>
      <c r="S801" s="79"/>
      <c r="T801" s="79"/>
      <c r="U801" s="79"/>
      <c r="V801" s="84"/>
      <c r="W801" s="79"/>
      <c r="X801" s="79"/>
      <c r="Y801" s="79"/>
      <c r="Z801" s="79"/>
      <c r="AA801" s="79"/>
      <c r="AB801" s="79"/>
      <c r="AC801" s="79"/>
      <c r="AD801" s="107"/>
      <c r="AE801" s="107"/>
      <c r="AF801" s="107"/>
      <c r="AG801" s="109"/>
      <c r="AH801" s="110"/>
      <c r="AI801" s="80"/>
      <c r="AJ801" s="80"/>
    </row>
    <row r="802" spans="1:36" s="62" customFormat="1">
      <c r="A802" s="84"/>
      <c r="B802" s="79"/>
      <c r="C802" s="79"/>
      <c r="D802" s="79"/>
      <c r="E802" s="79"/>
      <c r="F802" s="79"/>
      <c r="G802" s="79"/>
      <c r="H802" s="79"/>
      <c r="I802" s="79"/>
      <c r="J802" s="79"/>
      <c r="K802" s="79"/>
      <c r="L802" s="79"/>
      <c r="M802" s="611"/>
      <c r="N802" s="611"/>
      <c r="O802" s="611"/>
      <c r="P802" s="79"/>
      <c r="Q802" s="79"/>
      <c r="R802" s="79"/>
      <c r="S802" s="79"/>
      <c r="T802" s="79"/>
      <c r="U802" s="79"/>
      <c r="V802" s="84"/>
      <c r="W802" s="79"/>
      <c r="X802" s="79"/>
      <c r="Y802" s="79"/>
      <c r="Z802" s="79"/>
      <c r="AA802" s="79"/>
      <c r="AB802" s="79"/>
      <c r="AC802" s="79"/>
      <c r="AD802" s="107"/>
      <c r="AE802" s="107"/>
      <c r="AF802" s="107"/>
      <c r="AG802" s="109"/>
      <c r="AH802" s="110"/>
      <c r="AI802" s="80"/>
      <c r="AJ802" s="80"/>
    </row>
    <row r="803" spans="1:36" s="62" customFormat="1">
      <c r="A803" s="84"/>
      <c r="B803" s="79"/>
      <c r="C803" s="79"/>
      <c r="D803" s="79"/>
      <c r="E803" s="79"/>
      <c r="F803" s="79"/>
      <c r="G803" s="79"/>
      <c r="H803" s="79"/>
      <c r="I803" s="79"/>
      <c r="J803" s="79"/>
      <c r="K803" s="79"/>
      <c r="L803" s="79"/>
      <c r="M803" s="611"/>
      <c r="N803" s="611"/>
      <c r="O803" s="611"/>
      <c r="P803" s="79"/>
      <c r="Q803" s="79"/>
      <c r="R803" s="79"/>
      <c r="S803" s="79"/>
      <c r="T803" s="79"/>
      <c r="U803" s="79"/>
      <c r="V803" s="84"/>
      <c r="W803" s="79"/>
      <c r="X803" s="79"/>
      <c r="Y803" s="79"/>
      <c r="Z803" s="79"/>
      <c r="AA803" s="79"/>
      <c r="AB803" s="79"/>
      <c r="AC803" s="79"/>
      <c r="AD803" s="107"/>
      <c r="AE803" s="107"/>
      <c r="AF803" s="107"/>
      <c r="AG803" s="109"/>
      <c r="AH803" s="110"/>
      <c r="AI803" s="80"/>
      <c r="AJ803" s="80"/>
    </row>
    <row r="804" spans="1:36" s="62" customFormat="1">
      <c r="A804" s="84"/>
      <c r="B804" s="79"/>
      <c r="C804" s="79"/>
      <c r="D804" s="79"/>
      <c r="E804" s="79"/>
      <c r="F804" s="79"/>
      <c r="G804" s="79"/>
      <c r="H804" s="79"/>
      <c r="I804" s="79"/>
      <c r="J804" s="79"/>
      <c r="K804" s="79"/>
      <c r="L804" s="79"/>
      <c r="M804" s="611"/>
      <c r="N804" s="611"/>
      <c r="O804" s="611"/>
      <c r="P804" s="79"/>
      <c r="Q804" s="79"/>
      <c r="R804" s="79"/>
      <c r="S804" s="79"/>
      <c r="T804" s="79"/>
      <c r="U804" s="79"/>
      <c r="V804" s="84"/>
      <c r="W804" s="79"/>
      <c r="X804" s="79"/>
      <c r="Y804" s="79"/>
      <c r="Z804" s="79"/>
      <c r="AA804" s="79"/>
      <c r="AB804" s="79"/>
      <c r="AC804" s="79"/>
      <c r="AD804" s="107"/>
      <c r="AE804" s="107"/>
      <c r="AF804" s="107"/>
      <c r="AG804" s="109"/>
      <c r="AH804" s="110"/>
      <c r="AI804" s="80"/>
      <c r="AJ804" s="80"/>
    </row>
    <row r="805" spans="1:36" s="62" customFormat="1">
      <c r="A805" s="84"/>
      <c r="B805" s="79"/>
      <c r="C805" s="79"/>
      <c r="D805" s="79"/>
      <c r="E805" s="79"/>
      <c r="F805" s="79"/>
      <c r="G805" s="79"/>
      <c r="H805" s="79"/>
      <c r="I805" s="79"/>
      <c r="J805" s="79"/>
      <c r="K805" s="79"/>
      <c r="L805" s="79"/>
      <c r="M805" s="611"/>
      <c r="N805" s="611"/>
      <c r="O805" s="611"/>
      <c r="P805" s="79"/>
      <c r="Q805" s="79"/>
      <c r="R805" s="79"/>
      <c r="S805" s="79"/>
      <c r="T805" s="79"/>
      <c r="U805" s="79"/>
      <c r="V805" s="84"/>
      <c r="W805" s="79"/>
      <c r="X805" s="79"/>
      <c r="Y805" s="79"/>
      <c r="Z805" s="79"/>
      <c r="AA805" s="79"/>
      <c r="AB805" s="79"/>
      <c r="AC805" s="79"/>
      <c r="AD805" s="107"/>
      <c r="AE805" s="107"/>
      <c r="AF805" s="107"/>
      <c r="AG805" s="109"/>
      <c r="AH805" s="110"/>
      <c r="AI805" s="80"/>
      <c r="AJ805" s="80"/>
    </row>
    <row r="806" spans="1:36" s="62" customFormat="1">
      <c r="A806" s="84"/>
      <c r="B806" s="79"/>
      <c r="C806" s="79"/>
      <c r="D806" s="79"/>
      <c r="E806" s="79"/>
      <c r="F806" s="79"/>
      <c r="G806" s="79"/>
      <c r="H806" s="79"/>
      <c r="I806" s="79"/>
      <c r="J806" s="79"/>
      <c r="K806" s="79"/>
      <c r="L806" s="79"/>
      <c r="M806" s="611"/>
      <c r="N806" s="611"/>
      <c r="O806" s="611"/>
      <c r="P806" s="79"/>
      <c r="Q806" s="79"/>
      <c r="R806" s="79"/>
      <c r="S806" s="79"/>
      <c r="T806" s="79"/>
      <c r="U806" s="79"/>
      <c r="V806" s="84"/>
      <c r="W806" s="79"/>
      <c r="X806" s="79"/>
      <c r="Y806" s="79"/>
      <c r="Z806" s="79"/>
      <c r="AA806" s="79"/>
      <c r="AB806" s="79"/>
      <c r="AC806" s="79"/>
      <c r="AD806" s="107"/>
      <c r="AE806" s="107"/>
      <c r="AF806" s="107"/>
      <c r="AG806" s="109"/>
      <c r="AH806" s="110"/>
      <c r="AI806" s="80"/>
      <c r="AJ806" s="80"/>
    </row>
    <row r="807" spans="1:36" s="62" customFormat="1">
      <c r="A807" s="84"/>
      <c r="B807" s="79"/>
      <c r="C807" s="79"/>
      <c r="D807" s="79"/>
      <c r="E807" s="79"/>
      <c r="F807" s="79"/>
      <c r="G807" s="79"/>
      <c r="H807" s="79"/>
      <c r="I807" s="79"/>
      <c r="J807" s="79"/>
      <c r="K807" s="79"/>
      <c r="L807" s="79"/>
      <c r="M807" s="611"/>
      <c r="N807" s="611"/>
      <c r="O807" s="611"/>
      <c r="P807" s="79"/>
      <c r="Q807" s="79"/>
      <c r="R807" s="79"/>
      <c r="S807" s="79"/>
      <c r="T807" s="79"/>
      <c r="U807" s="79"/>
      <c r="V807" s="84"/>
      <c r="W807" s="79"/>
      <c r="X807" s="79"/>
      <c r="Y807" s="79"/>
      <c r="Z807" s="79"/>
      <c r="AA807" s="79"/>
      <c r="AB807" s="79"/>
      <c r="AC807" s="79"/>
      <c r="AD807" s="107"/>
      <c r="AE807" s="107"/>
      <c r="AF807" s="107"/>
      <c r="AG807" s="109"/>
      <c r="AH807" s="110"/>
      <c r="AI807" s="80"/>
      <c r="AJ807" s="80"/>
    </row>
    <row r="808" spans="1:36" s="62" customFormat="1">
      <c r="A808" s="84"/>
      <c r="B808" s="79"/>
      <c r="C808" s="79"/>
      <c r="D808" s="79"/>
      <c r="E808" s="79"/>
      <c r="F808" s="79"/>
      <c r="G808" s="79"/>
      <c r="H808" s="79"/>
      <c r="I808" s="79"/>
      <c r="J808" s="79"/>
      <c r="K808" s="79"/>
      <c r="L808" s="79"/>
      <c r="M808" s="611"/>
      <c r="N808" s="611"/>
      <c r="O808" s="611"/>
      <c r="P808" s="79"/>
      <c r="Q808" s="79"/>
      <c r="R808" s="79"/>
      <c r="S808" s="79"/>
      <c r="T808" s="79"/>
      <c r="U808" s="79"/>
      <c r="V808" s="84"/>
      <c r="W808" s="79"/>
      <c r="X808" s="79"/>
      <c r="Y808" s="79"/>
      <c r="Z808" s="79"/>
      <c r="AA808" s="79"/>
      <c r="AB808" s="79"/>
      <c r="AC808" s="79"/>
      <c r="AD808" s="107"/>
      <c r="AE808" s="107"/>
      <c r="AF808" s="107"/>
      <c r="AG808" s="109"/>
      <c r="AH808" s="110"/>
      <c r="AI808" s="80"/>
      <c r="AJ808" s="80"/>
    </row>
    <row r="809" spans="1:36" s="62" customFormat="1">
      <c r="A809" s="84"/>
      <c r="B809" s="79"/>
      <c r="C809" s="79"/>
      <c r="D809" s="79"/>
      <c r="E809" s="79"/>
      <c r="F809" s="79"/>
      <c r="G809" s="79"/>
      <c r="H809" s="79"/>
      <c r="I809" s="79"/>
      <c r="J809" s="79"/>
      <c r="K809" s="79"/>
      <c r="L809" s="79"/>
      <c r="M809" s="611"/>
      <c r="N809" s="611"/>
      <c r="O809" s="611"/>
      <c r="P809" s="79"/>
      <c r="Q809" s="79"/>
      <c r="R809" s="79"/>
      <c r="S809" s="79"/>
      <c r="T809" s="79"/>
      <c r="U809" s="79"/>
      <c r="V809" s="84"/>
      <c r="W809" s="79"/>
      <c r="X809" s="79"/>
      <c r="Y809" s="79"/>
      <c r="Z809" s="79"/>
      <c r="AA809" s="79"/>
      <c r="AB809" s="79"/>
      <c r="AC809" s="79"/>
      <c r="AD809" s="107"/>
      <c r="AE809" s="107"/>
      <c r="AF809" s="107"/>
      <c r="AG809" s="109"/>
      <c r="AH809" s="110"/>
      <c r="AI809" s="80"/>
      <c r="AJ809" s="80"/>
    </row>
    <row r="810" spans="1:36" s="62" customFormat="1">
      <c r="A810" s="84"/>
      <c r="B810" s="79"/>
      <c r="C810" s="79"/>
      <c r="D810" s="79"/>
      <c r="E810" s="79"/>
      <c r="F810" s="79"/>
      <c r="G810" s="79"/>
      <c r="H810" s="79"/>
      <c r="I810" s="79"/>
      <c r="J810" s="79"/>
      <c r="K810" s="79"/>
      <c r="L810" s="79"/>
      <c r="M810" s="611"/>
      <c r="N810" s="611"/>
      <c r="O810" s="611"/>
      <c r="P810" s="79"/>
      <c r="Q810" s="79"/>
      <c r="R810" s="79"/>
      <c r="S810" s="79"/>
      <c r="T810" s="79"/>
      <c r="U810" s="79"/>
      <c r="V810" s="84"/>
      <c r="W810" s="79"/>
      <c r="X810" s="79"/>
      <c r="Y810" s="79"/>
      <c r="Z810" s="79"/>
      <c r="AA810" s="79"/>
      <c r="AB810" s="79"/>
      <c r="AC810" s="79"/>
      <c r="AD810" s="107"/>
      <c r="AE810" s="107"/>
      <c r="AF810" s="107"/>
      <c r="AG810" s="109"/>
      <c r="AH810" s="110"/>
      <c r="AI810" s="80"/>
      <c r="AJ810" s="80"/>
    </row>
    <row r="811" spans="1:36" s="62" customFormat="1">
      <c r="A811" s="84"/>
      <c r="B811" s="79"/>
      <c r="C811" s="79"/>
      <c r="D811" s="79"/>
      <c r="E811" s="79"/>
      <c r="F811" s="79"/>
      <c r="G811" s="79"/>
      <c r="H811" s="79"/>
      <c r="I811" s="79"/>
      <c r="J811" s="79"/>
      <c r="K811" s="79"/>
      <c r="L811" s="79"/>
      <c r="M811" s="611"/>
      <c r="N811" s="611"/>
      <c r="O811" s="611"/>
      <c r="P811" s="79"/>
      <c r="Q811" s="79"/>
      <c r="R811" s="79"/>
      <c r="S811" s="79"/>
      <c r="T811" s="79"/>
      <c r="U811" s="79"/>
      <c r="V811" s="84"/>
      <c r="W811" s="79"/>
      <c r="X811" s="79"/>
      <c r="Y811" s="79"/>
      <c r="Z811" s="79"/>
      <c r="AA811" s="79"/>
      <c r="AB811" s="79"/>
      <c r="AC811" s="79"/>
      <c r="AD811" s="107"/>
      <c r="AE811" s="107"/>
      <c r="AF811" s="107"/>
      <c r="AG811" s="109"/>
      <c r="AH811" s="110"/>
      <c r="AI811" s="80"/>
      <c r="AJ811" s="80"/>
    </row>
    <row r="812" spans="1:36" s="62" customFormat="1">
      <c r="A812" s="84"/>
      <c r="B812" s="79"/>
      <c r="C812" s="79"/>
      <c r="D812" s="79"/>
      <c r="E812" s="79"/>
      <c r="F812" s="79"/>
      <c r="G812" s="79"/>
      <c r="H812" s="79"/>
      <c r="I812" s="79"/>
      <c r="J812" s="79"/>
      <c r="K812" s="79"/>
      <c r="L812" s="79"/>
      <c r="M812" s="611"/>
      <c r="N812" s="611"/>
      <c r="O812" s="611"/>
      <c r="P812" s="79"/>
      <c r="Q812" s="79"/>
      <c r="R812" s="79"/>
      <c r="S812" s="79"/>
      <c r="T812" s="79"/>
      <c r="U812" s="79"/>
      <c r="V812" s="84"/>
      <c r="W812" s="79"/>
      <c r="X812" s="79"/>
      <c r="Y812" s="79"/>
      <c r="Z812" s="79"/>
      <c r="AA812" s="79"/>
      <c r="AB812" s="79"/>
      <c r="AC812" s="79"/>
      <c r="AD812" s="107"/>
      <c r="AE812" s="107"/>
      <c r="AF812" s="107"/>
      <c r="AG812" s="109"/>
      <c r="AH812" s="110"/>
      <c r="AI812" s="80"/>
      <c r="AJ812" s="80"/>
    </row>
    <row r="813" spans="1:36" s="62" customFormat="1">
      <c r="A813" s="84"/>
      <c r="B813" s="79"/>
      <c r="C813" s="79"/>
      <c r="D813" s="79"/>
      <c r="E813" s="79"/>
      <c r="F813" s="79"/>
      <c r="G813" s="79"/>
      <c r="H813" s="79"/>
      <c r="I813" s="79"/>
      <c r="J813" s="79"/>
      <c r="K813" s="79"/>
      <c r="L813" s="79"/>
      <c r="M813" s="611"/>
      <c r="N813" s="611"/>
      <c r="O813" s="611"/>
      <c r="P813" s="79"/>
      <c r="Q813" s="79"/>
      <c r="R813" s="79"/>
      <c r="S813" s="79"/>
      <c r="T813" s="79"/>
      <c r="U813" s="79"/>
      <c r="V813" s="84"/>
      <c r="W813" s="79"/>
      <c r="X813" s="79"/>
      <c r="Y813" s="79"/>
      <c r="Z813" s="79"/>
      <c r="AA813" s="79"/>
      <c r="AB813" s="79"/>
      <c r="AC813" s="79"/>
      <c r="AD813" s="107"/>
      <c r="AE813" s="107"/>
      <c r="AF813" s="107"/>
      <c r="AG813" s="109"/>
      <c r="AH813" s="110"/>
      <c r="AI813" s="80"/>
      <c r="AJ813" s="80"/>
    </row>
    <row r="814" spans="1:36" s="62" customFormat="1">
      <c r="A814" s="84"/>
      <c r="B814" s="79"/>
      <c r="C814" s="79"/>
      <c r="D814" s="79"/>
      <c r="E814" s="79"/>
      <c r="F814" s="79"/>
      <c r="G814" s="79"/>
      <c r="H814" s="79"/>
      <c r="I814" s="79"/>
      <c r="J814" s="79"/>
      <c r="K814" s="79"/>
      <c r="L814" s="79"/>
      <c r="M814" s="611"/>
      <c r="N814" s="611"/>
      <c r="O814" s="611"/>
      <c r="P814" s="79"/>
      <c r="Q814" s="79"/>
      <c r="R814" s="79"/>
      <c r="S814" s="79"/>
      <c r="T814" s="79"/>
      <c r="U814" s="79"/>
      <c r="V814" s="84"/>
      <c r="W814" s="79"/>
      <c r="X814" s="79"/>
      <c r="Y814" s="79"/>
      <c r="Z814" s="79"/>
      <c r="AA814" s="79"/>
      <c r="AB814" s="79"/>
      <c r="AC814" s="79"/>
      <c r="AD814" s="107"/>
      <c r="AE814" s="107"/>
      <c r="AF814" s="107"/>
      <c r="AG814" s="109"/>
      <c r="AH814" s="110"/>
      <c r="AI814" s="80"/>
      <c r="AJ814" s="80"/>
    </row>
    <row r="815" spans="1:36" s="62" customFormat="1">
      <c r="A815" s="84"/>
      <c r="B815" s="79"/>
      <c r="C815" s="79"/>
      <c r="D815" s="79"/>
      <c r="E815" s="79"/>
      <c r="F815" s="79"/>
      <c r="G815" s="79"/>
      <c r="H815" s="79"/>
      <c r="I815" s="79"/>
      <c r="J815" s="79"/>
      <c r="K815" s="79"/>
      <c r="L815" s="79"/>
      <c r="M815" s="611"/>
      <c r="N815" s="611"/>
      <c r="O815" s="611"/>
      <c r="P815" s="79"/>
      <c r="Q815" s="79"/>
      <c r="R815" s="79"/>
      <c r="S815" s="79"/>
      <c r="T815" s="79"/>
      <c r="U815" s="79"/>
      <c r="V815" s="84"/>
      <c r="W815" s="79"/>
      <c r="X815" s="79"/>
      <c r="Y815" s="79"/>
      <c r="Z815" s="79"/>
      <c r="AA815" s="79"/>
      <c r="AB815" s="79"/>
      <c r="AC815" s="79"/>
      <c r="AD815" s="107"/>
      <c r="AE815" s="107"/>
      <c r="AF815" s="107"/>
      <c r="AG815" s="109"/>
      <c r="AH815" s="110"/>
      <c r="AI815" s="80"/>
      <c r="AJ815" s="80"/>
    </row>
    <row r="816" spans="1:36" s="62" customFormat="1">
      <c r="A816" s="84"/>
      <c r="B816" s="79"/>
      <c r="C816" s="79"/>
      <c r="D816" s="79"/>
      <c r="E816" s="79"/>
      <c r="F816" s="79"/>
      <c r="G816" s="79"/>
      <c r="H816" s="79"/>
      <c r="I816" s="79"/>
      <c r="J816" s="79"/>
      <c r="K816" s="79"/>
      <c r="L816" s="79"/>
      <c r="M816" s="611"/>
      <c r="N816" s="611"/>
      <c r="O816" s="611"/>
      <c r="P816" s="79"/>
      <c r="Q816" s="79"/>
      <c r="R816" s="79"/>
      <c r="S816" s="79"/>
      <c r="T816" s="79"/>
      <c r="U816" s="79"/>
      <c r="V816" s="84"/>
      <c r="W816" s="79"/>
      <c r="X816" s="79"/>
      <c r="Y816" s="79"/>
      <c r="Z816" s="79"/>
      <c r="AA816" s="79"/>
      <c r="AB816" s="79"/>
      <c r="AC816" s="79"/>
      <c r="AD816" s="107"/>
      <c r="AE816" s="107"/>
      <c r="AF816" s="107"/>
      <c r="AG816" s="109"/>
      <c r="AH816" s="110"/>
      <c r="AI816" s="80"/>
      <c r="AJ816" s="80"/>
    </row>
    <row r="817" spans="1:36" s="62" customFormat="1">
      <c r="A817" s="84"/>
      <c r="B817" s="79"/>
      <c r="C817" s="79"/>
      <c r="D817" s="79"/>
      <c r="E817" s="79"/>
      <c r="F817" s="79"/>
      <c r="G817" s="79"/>
      <c r="H817" s="79"/>
      <c r="I817" s="79"/>
      <c r="J817" s="79"/>
      <c r="K817" s="79"/>
      <c r="L817" s="79"/>
      <c r="M817" s="611"/>
      <c r="N817" s="611"/>
      <c r="O817" s="611"/>
      <c r="P817" s="79"/>
      <c r="Q817" s="79"/>
      <c r="R817" s="79"/>
      <c r="S817" s="79"/>
      <c r="T817" s="79"/>
      <c r="U817" s="79"/>
      <c r="V817" s="84"/>
      <c r="W817" s="79"/>
      <c r="X817" s="79"/>
      <c r="Y817" s="79"/>
      <c r="Z817" s="79"/>
      <c r="AA817" s="79"/>
      <c r="AB817" s="79"/>
      <c r="AC817" s="79"/>
      <c r="AD817" s="107"/>
      <c r="AE817" s="107"/>
      <c r="AF817" s="107"/>
      <c r="AG817" s="109"/>
      <c r="AH817" s="110"/>
      <c r="AI817" s="80"/>
      <c r="AJ817" s="80"/>
    </row>
    <row r="818" spans="1:36" s="62" customFormat="1">
      <c r="A818" s="84"/>
      <c r="B818" s="79"/>
      <c r="C818" s="79"/>
      <c r="D818" s="79"/>
      <c r="E818" s="79"/>
      <c r="F818" s="79"/>
      <c r="G818" s="79"/>
      <c r="H818" s="79"/>
      <c r="I818" s="79"/>
      <c r="J818" s="79"/>
      <c r="K818" s="79"/>
      <c r="L818" s="79"/>
      <c r="M818" s="611"/>
      <c r="N818" s="611"/>
      <c r="O818" s="611"/>
      <c r="P818" s="79"/>
      <c r="Q818" s="79"/>
      <c r="R818" s="79"/>
      <c r="S818" s="79"/>
      <c r="T818" s="79"/>
      <c r="U818" s="79"/>
      <c r="V818" s="84"/>
      <c r="W818" s="79"/>
      <c r="X818" s="79"/>
      <c r="Y818" s="79"/>
      <c r="Z818" s="79"/>
      <c r="AA818" s="79"/>
      <c r="AB818" s="79"/>
      <c r="AC818" s="79"/>
      <c r="AD818" s="107"/>
      <c r="AE818" s="107"/>
      <c r="AF818" s="107"/>
      <c r="AG818" s="109"/>
      <c r="AH818" s="110"/>
      <c r="AI818" s="80"/>
      <c r="AJ818" s="80"/>
    </row>
    <row r="819" spans="1:36" s="62" customFormat="1">
      <c r="A819" s="84"/>
      <c r="B819" s="79"/>
      <c r="C819" s="79"/>
      <c r="D819" s="79"/>
      <c r="E819" s="79"/>
      <c r="F819" s="79"/>
      <c r="G819" s="79"/>
      <c r="H819" s="79"/>
      <c r="I819" s="79"/>
      <c r="J819" s="79"/>
      <c r="K819" s="79"/>
      <c r="L819" s="79"/>
      <c r="M819" s="611"/>
      <c r="N819" s="611"/>
      <c r="O819" s="611"/>
      <c r="P819" s="79"/>
      <c r="Q819" s="79"/>
      <c r="R819" s="79"/>
      <c r="S819" s="79"/>
      <c r="T819" s="79"/>
      <c r="U819" s="79"/>
      <c r="V819" s="84"/>
      <c r="W819" s="79"/>
      <c r="X819" s="79"/>
      <c r="Y819" s="79"/>
      <c r="Z819" s="79"/>
      <c r="AA819" s="79"/>
      <c r="AB819" s="79"/>
      <c r="AC819" s="79"/>
      <c r="AD819" s="107"/>
      <c r="AE819" s="107"/>
      <c r="AF819" s="107"/>
      <c r="AG819" s="109"/>
      <c r="AH819" s="110"/>
      <c r="AI819" s="80"/>
      <c r="AJ819" s="80"/>
    </row>
    <row r="820" spans="1:36" s="62" customFormat="1">
      <c r="A820" s="84"/>
      <c r="B820" s="79"/>
      <c r="C820" s="79"/>
      <c r="D820" s="79"/>
      <c r="E820" s="79"/>
      <c r="F820" s="79"/>
      <c r="G820" s="79"/>
      <c r="H820" s="79"/>
      <c r="I820" s="79"/>
      <c r="J820" s="79"/>
      <c r="K820" s="79"/>
      <c r="L820" s="79"/>
      <c r="M820" s="611"/>
      <c r="N820" s="611"/>
      <c r="O820" s="611"/>
      <c r="P820" s="79"/>
      <c r="Q820" s="79"/>
      <c r="R820" s="79"/>
      <c r="S820" s="79"/>
      <c r="T820" s="79"/>
      <c r="U820" s="79"/>
      <c r="V820" s="84"/>
      <c r="W820" s="79"/>
      <c r="X820" s="79"/>
      <c r="Y820" s="79"/>
      <c r="Z820" s="79"/>
      <c r="AA820" s="79"/>
      <c r="AB820" s="79"/>
      <c r="AC820" s="79"/>
      <c r="AD820" s="107"/>
      <c r="AE820" s="107"/>
      <c r="AF820" s="107"/>
      <c r="AG820" s="109"/>
      <c r="AH820" s="110"/>
      <c r="AI820" s="80"/>
      <c r="AJ820" s="80"/>
    </row>
    <row r="821" spans="1:36" s="62" customFormat="1">
      <c r="A821" s="84"/>
      <c r="B821" s="79"/>
      <c r="C821" s="79"/>
      <c r="D821" s="79"/>
      <c r="E821" s="79"/>
      <c r="F821" s="79"/>
      <c r="G821" s="79"/>
      <c r="H821" s="79"/>
      <c r="I821" s="79"/>
      <c r="J821" s="79"/>
      <c r="K821" s="79"/>
      <c r="L821" s="79"/>
      <c r="M821" s="611"/>
      <c r="N821" s="611"/>
      <c r="O821" s="611"/>
      <c r="P821" s="79"/>
      <c r="Q821" s="79"/>
      <c r="R821" s="79"/>
      <c r="S821" s="79"/>
      <c r="T821" s="79"/>
      <c r="U821" s="79"/>
      <c r="V821" s="84"/>
      <c r="W821" s="79"/>
      <c r="X821" s="79"/>
      <c r="Y821" s="79"/>
      <c r="Z821" s="79"/>
      <c r="AA821" s="79"/>
      <c r="AB821" s="79"/>
      <c r="AC821" s="79"/>
      <c r="AD821" s="107"/>
      <c r="AE821" s="107"/>
      <c r="AF821" s="107"/>
      <c r="AG821" s="109"/>
      <c r="AH821" s="110"/>
      <c r="AI821" s="80"/>
      <c r="AJ821" s="80"/>
    </row>
    <row r="822" spans="1:36" s="62" customFormat="1">
      <c r="A822" s="84"/>
      <c r="B822" s="79"/>
      <c r="C822" s="79"/>
      <c r="D822" s="79"/>
      <c r="E822" s="79"/>
      <c r="F822" s="79"/>
      <c r="G822" s="79"/>
      <c r="H822" s="79"/>
      <c r="I822" s="79"/>
      <c r="J822" s="79"/>
      <c r="K822" s="79"/>
      <c r="L822" s="79"/>
      <c r="M822" s="611"/>
      <c r="N822" s="611"/>
      <c r="O822" s="611"/>
      <c r="P822" s="79"/>
      <c r="Q822" s="79"/>
      <c r="R822" s="79"/>
      <c r="S822" s="79"/>
      <c r="T822" s="79"/>
      <c r="U822" s="79"/>
      <c r="V822" s="84"/>
      <c r="W822" s="79"/>
      <c r="X822" s="79"/>
      <c r="Y822" s="79"/>
      <c r="Z822" s="79"/>
      <c r="AA822" s="79"/>
      <c r="AB822" s="79"/>
      <c r="AC822" s="79"/>
      <c r="AD822" s="107"/>
      <c r="AE822" s="107"/>
      <c r="AF822" s="107"/>
      <c r="AG822" s="109"/>
      <c r="AH822" s="110"/>
      <c r="AI822" s="80"/>
      <c r="AJ822" s="80"/>
    </row>
    <row r="823" spans="1:36" s="62" customFormat="1">
      <c r="A823" s="84"/>
      <c r="B823" s="79"/>
      <c r="C823" s="79"/>
      <c r="D823" s="79"/>
      <c r="E823" s="79"/>
      <c r="F823" s="79"/>
      <c r="G823" s="79"/>
      <c r="H823" s="79"/>
      <c r="I823" s="79"/>
      <c r="J823" s="79"/>
      <c r="K823" s="79"/>
      <c r="L823" s="79"/>
      <c r="M823" s="611"/>
      <c r="N823" s="611"/>
      <c r="O823" s="611"/>
      <c r="P823" s="79"/>
      <c r="Q823" s="79"/>
      <c r="R823" s="79"/>
      <c r="S823" s="79"/>
      <c r="T823" s="79"/>
      <c r="U823" s="79"/>
      <c r="V823" s="84"/>
      <c r="W823" s="79"/>
      <c r="X823" s="79"/>
      <c r="Y823" s="79"/>
      <c r="Z823" s="79"/>
      <c r="AA823" s="79"/>
      <c r="AB823" s="79"/>
      <c r="AC823" s="79"/>
      <c r="AD823" s="107"/>
      <c r="AE823" s="107"/>
      <c r="AF823" s="107"/>
      <c r="AG823" s="109"/>
      <c r="AH823" s="110"/>
      <c r="AI823" s="80"/>
      <c r="AJ823" s="80"/>
    </row>
    <row r="824" spans="1:36" s="62" customFormat="1">
      <c r="A824" s="84"/>
      <c r="B824" s="79"/>
      <c r="C824" s="79"/>
      <c r="D824" s="79"/>
      <c r="E824" s="79"/>
      <c r="F824" s="79"/>
      <c r="G824" s="79"/>
      <c r="H824" s="79"/>
      <c r="I824" s="79"/>
      <c r="J824" s="79"/>
      <c r="K824" s="79"/>
      <c r="L824" s="79"/>
      <c r="M824" s="611"/>
      <c r="N824" s="611"/>
      <c r="O824" s="611"/>
      <c r="P824" s="79"/>
      <c r="Q824" s="79"/>
      <c r="R824" s="79"/>
      <c r="S824" s="79"/>
      <c r="T824" s="79"/>
      <c r="U824" s="79"/>
      <c r="V824" s="84"/>
      <c r="W824" s="79"/>
      <c r="X824" s="79"/>
      <c r="Y824" s="79"/>
      <c r="Z824" s="79"/>
      <c r="AA824" s="79"/>
      <c r="AB824" s="79"/>
      <c r="AC824" s="79"/>
      <c r="AD824" s="107"/>
      <c r="AE824" s="107"/>
      <c r="AF824" s="107"/>
      <c r="AG824" s="109"/>
      <c r="AH824" s="110"/>
      <c r="AI824" s="80"/>
      <c r="AJ824" s="80"/>
    </row>
    <row r="825" spans="1:36" s="62" customFormat="1">
      <c r="A825" s="84"/>
      <c r="B825" s="79"/>
      <c r="C825" s="79"/>
      <c r="D825" s="79"/>
      <c r="E825" s="79"/>
      <c r="F825" s="79"/>
      <c r="G825" s="79"/>
      <c r="H825" s="79"/>
      <c r="I825" s="79"/>
      <c r="J825" s="79"/>
      <c r="K825" s="79"/>
      <c r="L825" s="79"/>
      <c r="M825" s="611"/>
      <c r="N825" s="611"/>
      <c r="O825" s="611"/>
      <c r="P825" s="79"/>
      <c r="Q825" s="79"/>
      <c r="R825" s="79"/>
      <c r="S825" s="79"/>
      <c r="T825" s="79"/>
      <c r="U825" s="79"/>
      <c r="V825" s="84"/>
      <c r="W825" s="79"/>
      <c r="X825" s="79"/>
      <c r="Y825" s="79"/>
      <c r="Z825" s="79"/>
      <c r="AA825" s="79"/>
      <c r="AB825" s="79"/>
      <c r="AC825" s="79"/>
      <c r="AD825" s="107"/>
      <c r="AE825" s="107"/>
      <c r="AF825" s="107"/>
      <c r="AG825" s="109"/>
      <c r="AH825" s="110"/>
      <c r="AI825" s="80"/>
      <c r="AJ825" s="80"/>
    </row>
    <row r="826" spans="1:36" s="62" customFormat="1">
      <c r="A826" s="84"/>
      <c r="B826" s="79"/>
      <c r="C826" s="79"/>
      <c r="D826" s="79"/>
      <c r="E826" s="79"/>
      <c r="F826" s="79"/>
      <c r="G826" s="79"/>
      <c r="H826" s="79"/>
      <c r="I826" s="79"/>
      <c r="J826" s="79"/>
      <c r="K826" s="79"/>
      <c r="L826" s="79"/>
      <c r="M826" s="611"/>
      <c r="N826" s="611"/>
      <c r="O826" s="611"/>
      <c r="P826" s="79"/>
      <c r="Q826" s="79"/>
      <c r="R826" s="79"/>
      <c r="S826" s="79"/>
      <c r="T826" s="79"/>
      <c r="U826" s="79"/>
      <c r="V826" s="84"/>
      <c r="W826" s="79"/>
      <c r="X826" s="79"/>
      <c r="Y826" s="79"/>
      <c r="Z826" s="79"/>
      <c r="AA826" s="79"/>
      <c r="AB826" s="79"/>
      <c r="AC826" s="79"/>
      <c r="AD826" s="107"/>
      <c r="AE826" s="107"/>
      <c r="AF826" s="107"/>
      <c r="AG826" s="109"/>
      <c r="AH826" s="110"/>
      <c r="AI826" s="80"/>
      <c r="AJ826" s="80"/>
    </row>
    <row r="827" spans="1:36" s="62" customFormat="1">
      <c r="A827" s="84"/>
      <c r="B827" s="79"/>
      <c r="C827" s="79"/>
      <c r="D827" s="79"/>
      <c r="E827" s="79"/>
      <c r="F827" s="79"/>
      <c r="G827" s="79"/>
      <c r="H827" s="79"/>
      <c r="I827" s="79"/>
      <c r="J827" s="79"/>
      <c r="K827" s="79"/>
      <c r="L827" s="79"/>
      <c r="M827" s="611"/>
      <c r="N827" s="611"/>
      <c r="O827" s="611"/>
      <c r="P827" s="79"/>
      <c r="Q827" s="79"/>
      <c r="R827" s="79"/>
      <c r="S827" s="79"/>
      <c r="T827" s="79"/>
      <c r="U827" s="79"/>
      <c r="V827" s="84"/>
      <c r="W827" s="79"/>
      <c r="X827" s="79"/>
      <c r="Y827" s="79"/>
      <c r="Z827" s="79"/>
      <c r="AA827" s="79"/>
      <c r="AB827" s="79"/>
      <c r="AC827" s="79"/>
      <c r="AD827" s="107"/>
      <c r="AE827" s="107"/>
      <c r="AF827" s="107"/>
      <c r="AG827" s="109"/>
      <c r="AH827" s="110"/>
      <c r="AI827" s="80"/>
      <c r="AJ827" s="80"/>
    </row>
    <row r="828" spans="1:36" s="62" customFormat="1">
      <c r="A828" s="84"/>
      <c r="B828" s="79"/>
      <c r="C828" s="79"/>
      <c r="D828" s="79"/>
      <c r="E828" s="79"/>
      <c r="F828" s="79"/>
      <c r="G828" s="79"/>
      <c r="H828" s="79"/>
      <c r="I828" s="79"/>
      <c r="J828" s="79"/>
      <c r="K828" s="79"/>
      <c r="L828" s="79"/>
      <c r="M828" s="611"/>
      <c r="N828" s="611"/>
      <c r="O828" s="611"/>
      <c r="P828" s="79"/>
      <c r="Q828" s="79"/>
      <c r="R828" s="79"/>
      <c r="S828" s="79"/>
      <c r="T828" s="79"/>
      <c r="U828" s="79"/>
      <c r="V828" s="84"/>
      <c r="W828" s="79"/>
      <c r="X828" s="79"/>
      <c r="Y828" s="79"/>
      <c r="Z828" s="79"/>
      <c r="AA828" s="79"/>
      <c r="AB828" s="79"/>
      <c r="AC828" s="79"/>
      <c r="AD828" s="107"/>
      <c r="AE828" s="107"/>
      <c r="AF828" s="107"/>
      <c r="AG828" s="109"/>
      <c r="AH828" s="110"/>
      <c r="AI828" s="80"/>
      <c r="AJ828" s="80"/>
    </row>
    <row r="829" spans="1:36" s="62" customFormat="1">
      <c r="A829" s="84"/>
      <c r="B829" s="79"/>
      <c r="C829" s="79"/>
      <c r="D829" s="79"/>
      <c r="E829" s="79"/>
      <c r="F829" s="79"/>
      <c r="G829" s="79"/>
      <c r="H829" s="79"/>
      <c r="I829" s="79"/>
      <c r="J829" s="79"/>
      <c r="K829" s="79"/>
      <c r="L829" s="79"/>
      <c r="M829" s="611"/>
      <c r="N829" s="611"/>
      <c r="O829" s="611"/>
      <c r="P829" s="79"/>
      <c r="Q829" s="79"/>
      <c r="R829" s="79"/>
      <c r="S829" s="79"/>
      <c r="T829" s="79"/>
      <c r="U829" s="79"/>
      <c r="V829" s="84"/>
      <c r="W829" s="79"/>
      <c r="X829" s="79"/>
      <c r="Y829" s="79"/>
      <c r="Z829" s="79"/>
      <c r="AA829" s="79"/>
      <c r="AB829" s="79"/>
      <c r="AC829" s="79"/>
      <c r="AD829" s="107"/>
      <c r="AE829" s="107"/>
      <c r="AF829" s="107"/>
      <c r="AG829" s="109"/>
      <c r="AH829" s="110"/>
      <c r="AI829" s="80"/>
      <c r="AJ829" s="80"/>
    </row>
    <row r="830" spans="1:36" s="62" customFormat="1">
      <c r="A830" s="84"/>
      <c r="B830" s="79"/>
      <c r="C830" s="79"/>
      <c r="D830" s="79"/>
      <c r="E830" s="79"/>
      <c r="F830" s="79"/>
      <c r="G830" s="79"/>
      <c r="H830" s="79"/>
      <c r="I830" s="79"/>
      <c r="J830" s="79"/>
      <c r="K830" s="79"/>
      <c r="L830" s="79"/>
      <c r="M830" s="611"/>
      <c r="N830" s="611"/>
      <c r="O830" s="611"/>
      <c r="P830" s="79"/>
      <c r="Q830" s="79"/>
      <c r="R830" s="79"/>
      <c r="S830" s="79"/>
      <c r="T830" s="79"/>
      <c r="U830" s="79"/>
      <c r="V830" s="84"/>
      <c r="W830" s="79"/>
      <c r="X830" s="79"/>
      <c r="Y830" s="79"/>
      <c r="Z830" s="79"/>
      <c r="AA830" s="79"/>
      <c r="AB830" s="79"/>
      <c r="AC830" s="79"/>
      <c r="AD830" s="107"/>
      <c r="AE830" s="107"/>
      <c r="AF830" s="107"/>
      <c r="AG830" s="109"/>
      <c r="AH830" s="110"/>
      <c r="AI830" s="80"/>
      <c r="AJ830" s="80"/>
    </row>
    <row r="831" spans="1:36" s="62" customFormat="1">
      <c r="A831" s="84"/>
      <c r="B831" s="79"/>
      <c r="C831" s="79"/>
      <c r="D831" s="79"/>
      <c r="E831" s="79"/>
      <c r="F831" s="79"/>
      <c r="G831" s="79"/>
      <c r="H831" s="79"/>
      <c r="I831" s="79"/>
      <c r="J831" s="79"/>
      <c r="K831" s="79"/>
      <c r="L831" s="79"/>
      <c r="M831" s="611"/>
      <c r="N831" s="611"/>
      <c r="O831" s="611"/>
      <c r="P831" s="79"/>
      <c r="Q831" s="79"/>
      <c r="R831" s="79"/>
      <c r="S831" s="79"/>
      <c r="T831" s="79"/>
      <c r="U831" s="79"/>
      <c r="V831" s="84"/>
      <c r="W831" s="79"/>
      <c r="X831" s="79"/>
      <c r="Y831" s="79"/>
      <c r="Z831" s="79"/>
      <c r="AA831" s="79"/>
      <c r="AB831" s="79"/>
      <c r="AC831" s="79"/>
      <c r="AD831" s="107"/>
      <c r="AE831" s="107"/>
      <c r="AF831" s="107"/>
      <c r="AG831" s="109"/>
      <c r="AH831" s="110"/>
      <c r="AI831" s="80"/>
      <c r="AJ831" s="80"/>
    </row>
    <row r="832" spans="1:36" s="62" customFormat="1">
      <c r="A832" s="84"/>
      <c r="B832" s="79"/>
      <c r="C832" s="79"/>
      <c r="D832" s="79"/>
      <c r="E832" s="79"/>
      <c r="F832" s="79"/>
      <c r="G832" s="79"/>
      <c r="H832" s="79"/>
      <c r="I832" s="79"/>
      <c r="J832" s="79"/>
      <c r="K832" s="79"/>
      <c r="L832" s="79"/>
      <c r="M832" s="611"/>
      <c r="N832" s="611"/>
      <c r="O832" s="611"/>
      <c r="P832" s="79"/>
      <c r="Q832" s="79"/>
      <c r="R832" s="79"/>
      <c r="S832" s="79"/>
      <c r="T832" s="79"/>
      <c r="U832" s="79"/>
      <c r="V832" s="84"/>
      <c r="W832" s="79"/>
      <c r="X832" s="79"/>
      <c r="Y832" s="79"/>
      <c r="Z832" s="79"/>
      <c r="AA832" s="79"/>
      <c r="AB832" s="79"/>
      <c r="AC832" s="79"/>
      <c r="AD832" s="107"/>
      <c r="AE832" s="107"/>
      <c r="AF832" s="107"/>
      <c r="AG832" s="109"/>
      <c r="AH832" s="110"/>
      <c r="AI832" s="80"/>
      <c r="AJ832" s="80"/>
    </row>
    <row r="833" spans="1:36" s="62" customFormat="1">
      <c r="A833" s="84"/>
      <c r="B833" s="79"/>
      <c r="C833" s="79"/>
      <c r="D833" s="79"/>
      <c r="E833" s="79"/>
      <c r="F833" s="79"/>
      <c r="G833" s="79"/>
      <c r="H833" s="79"/>
      <c r="I833" s="79"/>
      <c r="J833" s="79"/>
      <c r="K833" s="79"/>
      <c r="L833" s="79"/>
      <c r="M833" s="611"/>
      <c r="N833" s="611"/>
      <c r="O833" s="611"/>
      <c r="P833" s="79"/>
      <c r="Q833" s="79"/>
      <c r="R833" s="79"/>
      <c r="S833" s="79"/>
      <c r="T833" s="79"/>
      <c r="U833" s="79"/>
      <c r="V833" s="84"/>
      <c r="W833" s="79"/>
      <c r="X833" s="79"/>
      <c r="Y833" s="79"/>
      <c r="Z833" s="79"/>
      <c r="AA833" s="79"/>
      <c r="AB833" s="79"/>
      <c r="AC833" s="79"/>
      <c r="AD833" s="107"/>
      <c r="AE833" s="107"/>
      <c r="AF833" s="107"/>
      <c r="AG833" s="109"/>
      <c r="AH833" s="110"/>
      <c r="AI833" s="80"/>
      <c r="AJ833" s="80"/>
    </row>
    <row r="834" spans="1:36" s="62" customFormat="1">
      <c r="A834" s="84"/>
      <c r="B834" s="79"/>
      <c r="C834" s="79"/>
      <c r="D834" s="79"/>
      <c r="E834" s="79"/>
      <c r="F834" s="79"/>
      <c r="G834" s="79"/>
      <c r="H834" s="79"/>
      <c r="I834" s="79"/>
      <c r="J834" s="79"/>
      <c r="K834" s="79"/>
      <c r="L834" s="79"/>
      <c r="M834" s="611"/>
      <c r="N834" s="611"/>
      <c r="O834" s="611"/>
      <c r="P834" s="79"/>
      <c r="Q834" s="79"/>
      <c r="R834" s="79"/>
      <c r="S834" s="79"/>
      <c r="T834" s="79"/>
      <c r="U834" s="79"/>
      <c r="V834" s="84"/>
      <c r="W834" s="79"/>
      <c r="X834" s="79"/>
      <c r="Y834" s="79"/>
      <c r="Z834" s="79"/>
      <c r="AA834" s="79"/>
      <c r="AB834" s="79"/>
      <c r="AC834" s="79"/>
      <c r="AD834" s="107"/>
      <c r="AE834" s="107"/>
      <c r="AF834" s="107"/>
      <c r="AG834" s="109"/>
      <c r="AH834" s="110"/>
      <c r="AI834" s="80"/>
      <c r="AJ834" s="80"/>
    </row>
    <row r="835" spans="1:36" s="62" customFormat="1">
      <c r="A835" s="84"/>
      <c r="B835" s="79"/>
      <c r="C835" s="79"/>
      <c r="D835" s="79"/>
      <c r="E835" s="79"/>
      <c r="F835" s="79"/>
      <c r="G835" s="79"/>
      <c r="H835" s="79"/>
      <c r="I835" s="79"/>
      <c r="J835" s="79"/>
      <c r="K835" s="79"/>
      <c r="L835" s="79"/>
      <c r="M835" s="611"/>
      <c r="N835" s="611"/>
      <c r="O835" s="611"/>
      <c r="P835" s="79"/>
      <c r="Q835" s="79"/>
      <c r="R835" s="79"/>
      <c r="S835" s="79"/>
      <c r="T835" s="79"/>
      <c r="U835" s="79"/>
      <c r="V835" s="84"/>
      <c r="W835" s="79"/>
      <c r="X835" s="79"/>
      <c r="Y835" s="79"/>
      <c r="Z835" s="79"/>
      <c r="AA835" s="79"/>
      <c r="AB835" s="79"/>
      <c r="AC835" s="79"/>
      <c r="AD835" s="107"/>
      <c r="AE835" s="107"/>
      <c r="AF835" s="107"/>
      <c r="AG835" s="109"/>
      <c r="AH835" s="110"/>
      <c r="AI835" s="80"/>
      <c r="AJ835" s="80"/>
    </row>
    <row r="836" spans="1:36" s="62" customFormat="1">
      <c r="A836" s="84"/>
      <c r="B836" s="79"/>
      <c r="C836" s="79"/>
      <c r="D836" s="79"/>
      <c r="E836" s="79"/>
      <c r="F836" s="79"/>
      <c r="G836" s="79"/>
      <c r="H836" s="79"/>
      <c r="I836" s="79"/>
      <c r="J836" s="79"/>
      <c r="K836" s="79"/>
      <c r="L836" s="79"/>
      <c r="M836" s="611"/>
      <c r="N836" s="611"/>
      <c r="O836" s="611"/>
      <c r="P836" s="79"/>
      <c r="Q836" s="79"/>
      <c r="R836" s="79"/>
      <c r="S836" s="79"/>
      <c r="T836" s="79"/>
      <c r="U836" s="79"/>
      <c r="V836" s="84"/>
      <c r="W836" s="79"/>
      <c r="X836" s="79"/>
      <c r="Y836" s="79"/>
      <c r="Z836" s="79"/>
      <c r="AA836" s="79"/>
      <c r="AB836" s="79"/>
      <c r="AC836" s="79"/>
      <c r="AD836" s="107"/>
      <c r="AE836" s="107"/>
      <c r="AF836" s="107"/>
      <c r="AG836" s="109"/>
      <c r="AH836" s="110"/>
      <c r="AI836" s="80"/>
      <c r="AJ836" s="80"/>
    </row>
    <row r="837" spans="1:36" s="62" customFormat="1">
      <c r="A837" s="84"/>
      <c r="B837" s="79"/>
      <c r="C837" s="79"/>
      <c r="D837" s="79"/>
      <c r="E837" s="79"/>
      <c r="F837" s="79"/>
      <c r="G837" s="79"/>
      <c r="H837" s="79"/>
      <c r="I837" s="79"/>
      <c r="J837" s="79"/>
      <c r="K837" s="79"/>
      <c r="L837" s="79"/>
      <c r="M837" s="611"/>
      <c r="N837" s="611"/>
      <c r="O837" s="611"/>
      <c r="P837" s="79"/>
      <c r="Q837" s="79"/>
      <c r="R837" s="79"/>
      <c r="S837" s="79"/>
      <c r="T837" s="79"/>
      <c r="U837" s="79"/>
      <c r="V837" s="84"/>
      <c r="W837" s="79"/>
      <c r="X837" s="79"/>
      <c r="Y837" s="79"/>
      <c r="Z837" s="79"/>
      <c r="AA837" s="79"/>
      <c r="AB837" s="79"/>
      <c r="AC837" s="79"/>
      <c r="AD837" s="107"/>
      <c r="AE837" s="107"/>
      <c r="AF837" s="107"/>
      <c r="AG837" s="109"/>
      <c r="AH837" s="110"/>
      <c r="AI837" s="80"/>
      <c r="AJ837" s="80"/>
    </row>
    <row r="838" spans="1:36" s="62" customFormat="1">
      <c r="A838" s="84"/>
      <c r="B838" s="79"/>
      <c r="C838" s="79"/>
      <c r="D838" s="79"/>
      <c r="E838" s="79"/>
      <c r="F838" s="79"/>
      <c r="G838" s="79"/>
      <c r="H838" s="79"/>
      <c r="I838" s="79"/>
      <c r="J838" s="79"/>
      <c r="K838" s="79"/>
      <c r="L838" s="79"/>
      <c r="M838" s="611"/>
      <c r="N838" s="611"/>
      <c r="O838" s="611"/>
      <c r="P838" s="79"/>
      <c r="Q838" s="79"/>
      <c r="R838" s="79"/>
      <c r="S838" s="79"/>
      <c r="T838" s="79"/>
      <c r="U838" s="79"/>
      <c r="V838" s="84"/>
      <c r="W838" s="79"/>
      <c r="X838" s="79"/>
      <c r="Y838" s="79"/>
      <c r="Z838" s="79"/>
      <c r="AA838" s="79"/>
      <c r="AB838" s="79"/>
      <c r="AC838" s="79"/>
      <c r="AD838" s="107"/>
      <c r="AE838" s="107"/>
      <c r="AF838" s="107"/>
      <c r="AG838" s="109"/>
      <c r="AH838" s="110"/>
      <c r="AI838" s="80"/>
      <c r="AJ838" s="80"/>
    </row>
    <row r="839" spans="1:36" s="62" customFormat="1">
      <c r="A839" s="84"/>
      <c r="B839" s="79"/>
      <c r="C839" s="79"/>
      <c r="D839" s="79"/>
      <c r="E839" s="79"/>
      <c r="F839" s="79"/>
      <c r="G839" s="79"/>
      <c r="H839" s="79"/>
      <c r="I839" s="79"/>
      <c r="J839" s="79"/>
      <c r="K839" s="79"/>
      <c r="L839" s="79"/>
      <c r="M839" s="611"/>
      <c r="N839" s="611"/>
      <c r="O839" s="611"/>
      <c r="P839" s="79"/>
      <c r="Q839" s="79"/>
      <c r="R839" s="79"/>
      <c r="S839" s="79"/>
      <c r="T839" s="79"/>
      <c r="U839" s="79"/>
      <c r="V839" s="84"/>
      <c r="W839" s="79"/>
      <c r="X839" s="79"/>
      <c r="Y839" s="79"/>
      <c r="Z839" s="79"/>
      <c r="AA839" s="79"/>
      <c r="AB839" s="79"/>
      <c r="AC839" s="79"/>
      <c r="AD839" s="107"/>
      <c r="AE839" s="107"/>
      <c r="AF839" s="107"/>
      <c r="AG839" s="109"/>
      <c r="AH839" s="110"/>
      <c r="AI839" s="80"/>
      <c r="AJ839" s="80"/>
    </row>
    <row r="840" spans="1:36" s="62" customFormat="1">
      <c r="A840" s="84"/>
      <c r="B840" s="79"/>
      <c r="C840" s="79"/>
      <c r="D840" s="79"/>
      <c r="E840" s="79"/>
      <c r="F840" s="79"/>
      <c r="G840" s="79"/>
      <c r="H840" s="79"/>
      <c r="I840" s="79"/>
      <c r="J840" s="79"/>
      <c r="K840" s="79"/>
      <c r="L840" s="79"/>
      <c r="M840" s="611"/>
      <c r="N840" s="611"/>
      <c r="O840" s="611"/>
      <c r="P840" s="79"/>
      <c r="Q840" s="79"/>
      <c r="R840" s="79"/>
      <c r="S840" s="79"/>
      <c r="T840" s="79"/>
      <c r="U840" s="79"/>
      <c r="V840" s="84"/>
      <c r="W840" s="79"/>
      <c r="X840" s="79"/>
      <c r="Y840" s="79"/>
      <c r="Z840" s="79"/>
      <c r="AA840" s="79"/>
      <c r="AB840" s="79"/>
      <c r="AC840" s="79"/>
      <c r="AD840" s="107"/>
      <c r="AE840" s="107"/>
      <c r="AF840" s="107"/>
      <c r="AG840" s="109"/>
      <c r="AH840" s="110"/>
      <c r="AI840" s="80"/>
      <c r="AJ840" s="80"/>
    </row>
    <row r="841" spans="1:36" s="62" customFormat="1">
      <c r="A841" s="84"/>
      <c r="B841" s="79"/>
      <c r="C841" s="79"/>
      <c r="D841" s="79"/>
      <c r="E841" s="79"/>
      <c r="F841" s="79"/>
      <c r="G841" s="79"/>
      <c r="H841" s="79"/>
      <c r="I841" s="79"/>
      <c r="J841" s="79"/>
      <c r="K841" s="79"/>
      <c r="L841" s="79"/>
      <c r="M841" s="611"/>
      <c r="N841" s="611"/>
      <c r="O841" s="611"/>
      <c r="P841" s="79"/>
      <c r="Q841" s="79"/>
      <c r="R841" s="79"/>
      <c r="S841" s="79"/>
      <c r="T841" s="79"/>
      <c r="U841" s="79"/>
      <c r="V841" s="84"/>
      <c r="W841" s="79"/>
      <c r="X841" s="79"/>
      <c r="Y841" s="79"/>
      <c r="Z841" s="79"/>
      <c r="AA841" s="79"/>
      <c r="AB841" s="79"/>
      <c r="AC841" s="79"/>
      <c r="AD841" s="107"/>
      <c r="AE841" s="107"/>
      <c r="AF841" s="107"/>
      <c r="AG841" s="109"/>
      <c r="AH841" s="110"/>
      <c r="AI841" s="80"/>
      <c r="AJ841" s="80"/>
    </row>
    <row r="842" spans="1:36" s="62" customFormat="1">
      <c r="A842" s="84"/>
      <c r="B842" s="79"/>
      <c r="C842" s="79"/>
      <c r="D842" s="79"/>
      <c r="E842" s="79"/>
      <c r="F842" s="79"/>
      <c r="G842" s="79"/>
      <c r="H842" s="79"/>
      <c r="I842" s="79"/>
      <c r="J842" s="79"/>
      <c r="K842" s="79"/>
      <c r="L842" s="79"/>
      <c r="M842" s="611"/>
      <c r="N842" s="611"/>
      <c r="O842" s="611"/>
      <c r="P842" s="79"/>
      <c r="Q842" s="79"/>
      <c r="R842" s="79"/>
      <c r="S842" s="79"/>
      <c r="T842" s="79"/>
      <c r="U842" s="79"/>
      <c r="V842" s="84"/>
      <c r="W842" s="79"/>
      <c r="X842" s="79"/>
      <c r="Y842" s="79"/>
      <c r="Z842" s="79"/>
      <c r="AA842" s="79"/>
      <c r="AB842" s="79"/>
      <c r="AC842" s="79"/>
      <c r="AD842" s="107"/>
      <c r="AE842" s="107"/>
      <c r="AF842" s="107"/>
      <c r="AG842" s="109"/>
      <c r="AH842" s="110"/>
      <c r="AI842" s="80"/>
      <c r="AJ842" s="80"/>
    </row>
    <row r="843" spans="1:36" s="62" customFormat="1">
      <c r="A843" s="84"/>
      <c r="B843" s="79"/>
      <c r="C843" s="79"/>
      <c r="D843" s="79"/>
      <c r="E843" s="79"/>
      <c r="F843" s="79"/>
      <c r="G843" s="79"/>
      <c r="H843" s="79"/>
      <c r="I843" s="79"/>
      <c r="J843" s="79"/>
      <c r="K843" s="79"/>
      <c r="L843" s="79"/>
      <c r="M843" s="611"/>
      <c r="N843" s="611"/>
      <c r="O843" s="611"/>
      <c r="P843" s="79"/>
      <c r="Q843" s="79"/>
      <c r="R843" s="79"/>
      <c r="S843" s="79"/>
      <c r="T843" s="79"/>
      <c r="U843" s="79"/>
      <c r="V843" s="84"/>
      <c r="W843" s="79"/>
      <c r="X843" s="79"/>
      <c r="Y843" s="79"/>
      <c r="Z843" s="79"/>
      <c r="AA843" s="79"/>
      <c r="AB843" s="79"/>
      <c r="AC843" s="79"/>
      <c r="AD843" s="107"/>
      <c r="AE843" s="107"/>
      <c r="AF843" s="107"/>
      <c r="AG843" s="109"/>
      <c r="AH843" s="110"/>
      <c r="AI843" s="80"/>
      <c r="AJ843" s="80"/>
    </row>
    <row r="844" spans="1:36" s="62" customFormat="1">
      <c r="A844" s="84"/>
      <c r="B844" s="79"/>
      <c r="C844" s="79"/>
      <c r="D844" s="79"/>
      <c r="E844" s="79"/>
      <c r="F844" s="79"/>
      <c r="G844" s="79"/>
      <c r="H844" s="79"/>
      <c r="I844" s="79"/>
      <c r="J844" s="79"/>
      <c r="K844" s="79"/>
      <c r="L844" s="79"/>
      <c r="M844" s="611"/>
      <c r="N844" s="611"/>
      <c r="O844" s="611"/>
      <c r="P844" s="79"/>
      <c r="Q844" s="79"/>
      <c r="R844" s="79"/>
      <c r="S844" s="79"/>
      <c r="T844" s="79"/>
      <c r="U844" s="79"/>
      <c r="V844" s="84"/>
      <c r="W844" s="79"/>
      <c r="X844" s="79"/>
      <c r="Y844" s="79"/>
      <c r="Z844" s="79"/>
      <c r="AA844" s="79"/>
      <c r="AB844" s="79"/>
      <c r="AC844" s="79"/>
      <c r="AD844" s="107"/>
      <c r="AE844" s="107"/>
      <c r="AF844" s="107"/>
      <c r="AG844" s="109"/>
      <c r="AH844" s="110"/>
      <c r="AI844" s="80"/>
      <c r="AJ844" s="80"/>
    </row>
    <row r="845" spans="1:36" s="62" customFormat="1">
      <c r="A845" s="84"/>
      <c r="B845" s="79"/>
      <c r="C845" s="79"/>
      <c r="D845" s="79"/>
      <c r="E845" s="79"/>
      <c r="F845" s="79"/>
      <c r="G845" s="79"/>
      <c r="H845" s="79"/>
      <c r="I845" s="79"/>
      <c r="J845" s="79"/>
      <c r="K845" s="79"/>
      <c r="L845" s="79"/>
      <c r="M845" s="611"/>
      <c r="N845" s="611"/>
      <c r="O845" s="611"/>
      <c r="P845" s="79"/>
      <c r="Q845" s="79"/>
      <c r="R845" s="79"/>
      <c r="S845" s="79"/>
      <c r="T845" s="79"/>
      <c r="U845" s="79"/>
      <c r="V845" s="84"/>
      <c r="W845" s="79"/>
      <c r="X845" s="79"/>
      <c r="Y845" s="79"/>
      <c r="Z845" s="79"/>
      <c r="AA845" s="79"/>
      <c r="AB845" s="79"/>
      <c r="AC845" s="79"/>
      <c r="AD845" s="107"/>
      <c r="AE845" s="107"/>
      <c r="AF845" s="107"/>
      <c r="AG845" s="109"/>
      <c r="AH845" s="110"/>
      <c r="AI845" s="80"/>
      <c r="AJ845" s="80"/>
    </row>
    <row r="846" spans="1:36" s="62" customFormat="1">
      <c r="A846" s="84"/>
      <c r="B846" s="79"/>
      <c r="C846" s="79"/>
      <c r="D846" s="79"/>
      <c r="E846" s="79"/>
      <c r="F846" s="79"/>
      <c r="G846" s="79"/>
      <c r="H846" s="79"/>
      <c r="I846" s="79"/>
      <c r="J846" s="79"/>
      <c r="K846" s="79"/>
      <c r="L846" s="79"/>
      <c r="M846" s="611"/>
      <c r="N846" s="611"/>
      <c r="O846" s="611"/>
      <c r="P846" s="79"/>
      <c r="Q846" s="79"/>
      <c r="R846" s="79"/>
      <c r="S846" s="79"/>
      <c r="T846" s="79"/>
      <c r="U846" s="79"/>
      <c r="V846" s="84"/>
      <c r="W846" s="79"/>
      <c r="X846" s="79"/>
      <c r="Y846" s="79"/>
      <c r="Z846" s="79"/>
      <c r="AA846" s="79"/>
      <c r="AB846" s="79"/>
      <c r="AC846" s="79"/>
      <c r="AD846" s="107"/>
      <c r="AE846" s="107"/>
      <c r="AF846" s="107"/>
      <c r="AG846" s="109"/>
      <c r="AH846" s="110"/>
      <c r="AI846" s="80"/>
      <c r="AJ846" s="80"/>
    </row>
    <row r="847" spans="1:36" s="62" customFormat="1">
      <c r="A847" s="84"/>
      <c r="B847" s="79"/>
      <c r="C847" s="79"/>
      <c r="D847" s="79"/>
      <c r="E847" s="79"/>
      <c r="F847" s="79"/>
      <c r="G847" s="79"/>
      <c r="H847" s="79"/>
      <c r="I847" s="79"/>
      <c r="J847" s="79"/>
      <c r="K847" s="79"/>
      <c r="L847" s="79"/>
      <c r="M847" s="611"/>
      <c r="N847" s="611"/>
      <c r="O847" s="611"/>
      <c r="P847" s="79"/>
      <c r="Q847" s="79"/>
      <c r="R847" s="79"/>
      <c r="S847" s="79"/>
      <c r="T847" s="79"/>
      <c r="U847" s="79"/>
      <c r="V847" s="84"/>
      <c r="W847" s="79"/>
      <c r="X847" s="79"/>
      <c r="Y847" s="79"/>
      <c r="Z847" s="79"/>
      <c r="AA847" s="79"/>
      <c r="AB847" s="79"/>
      <c r="AC847" s="79"/>
      <c r="AD847" s="107"/>
      <c r="AE847" s="107"/>
      <c r="AF847" s="107"/>
      <c r="AG847" s="109"/>
      <c r="AH847" s="110"/>
      <c r="AI847" s="80"/>
      <c r="AJ847" s="80"/>
    </row>
    <row r="848" spans="1:36" s="62" customFormat="1">
      <c r="A848" s="84"/>
      <c r="B848" s="79"/>
      <c r="C848" s="79"/>
      <c r="D848" s="79"/>
      <c r="E848" s="79"/>
      <c r="F848" s="79"/>
      <c r="G848" s="79"/>
      <c r="H848" s="79"/>
      <c r="I848" s="79"/>
      <c r="J848" s="79"/>
      <c r="K848" s="79"/>
      <c r="L848" s="79"/>
      <c r="M848" s="611"/>
      <c r="N848" s="611"/>
      <c r="O848" s="611"/>
      <c r="P848" s="79"/>
      <c r="Q848" s="79"/>
      <c r="R848" s="79"/>
      <c r="S848" s="79"/>
      <c r="T848" s="79"/>
      <c r="U848" s="79"/>
      <c r="V848" s="84"/>
      <c r="W848" s="79"/>
      <c r="X848" s="79"/>
      <c r="Y848" s="79"/>
      <c r="Z848" s="79"/>
      <c r="AA848" s="79"/>
      <c r="AB848" s="79"/>
      <c r="AC848" s="79"/>
      <c r="AD848" s="107"/>
      <c r="AE848" s="107"/>
      <c r="AF848" s="107"/>
      <c r="AG848" s="109"/>
      <c r="AH848" s="110"/>
      <c r="AI848" s="80"/>
      <c r="AJ848" s="80"/>
    </row>
    <row r="849" spans="1:36" s="62" customFormat="1">
      <c r="A849" s="84"/>
      <c r="B849" s="79"/>
      <c r="C849" s="79"/>
      <c r="D849" s="79"/>
      <c r="E849" s="79"/>
      <c r="F849" s="79"/>
      <c r="G849" s="79"/>
      <c r="H849" s="79"/>
      <c r="I849" s="79"/>
      <c r="J849" s="79"/>
      <c r="K849" s="79"/>
      <c r="L849" s="79"/>
      <c r="M849" s="611"/>
      <c r="N849" s="611"/>
      <c r="O849" s="611"/>
      <c r="P849" s="79"/>
      <c r="Q849" s="79"/>
      <c r="R849" s="79"/>
      <c r="S849" s="79"/>
      <c r="T849" s="79"/>
      <c r="U849" s="79"/>
      <c r="V849" s="84"/>
      <c r="W849" s="79"/>
      <c r="X849" s="79"/>
      <c r="Y849" s="79"/>
      <c r="Z849" s="79"/>
      <c r="AA849" s="79"/>
      <c r="AB849" s="79"/>
      <c r="AC849" s="79"/>
      <c r="AD849" s="107"/>
      <c r="AE849" s="107"/>
      <c r="AF849" s="107"/>
      <c r="AG849" s="109"/>
      <c r="AH849" s="110"/>
      <c r="AI849" s="80"/>
      <c r="AJ849" s="80"/>
    </row>
    <row r="850" spans="1:36" s="62" customFormat="1">
      <c r="A850" s="84"/>
      <c r="B850" s="79"/>
      <c r="C850" s="79"/>
      <c r="D850" s="79"/>
      <c r="E850" s="79"/>
      <c r="F850" s="79"/>
      <c r="G850" s="79"/>
      <c r="H850" s="79"/>
      <c r="I850" s="79"/>
      <c r="J850" s="79"/>
      <c r="K850" s="79"/>
      <c r="L850" s="79"/>
      <c r="M850" s="611"/>
      <c r="N850" s="611"/>
      <c r="O850" s="611"/>
      <c r="P850" s="79"/>
      <c r="Q850" s="79"/>
      <c r="R850" s="79"/>
      <c r="S850" s="79"/>
      <c r="T850" s="79"/>
      <c r="U850" s="79"/>
      <c r="V850" s="84"/>
      <c r="W850" s="79"/>
      <c r="X850" s="79"/>
      <c r="Y850" s="79"/>
      <c r="Z850" s="79"/>
      <c r="AA850" s="79"/>
      <c r="AB850" s="79"/>
      <c r="AC850" s="79"/>
      <c r="AD850" s="107"/>
      <c r="AE850" s="107"/>
      <c r="AF850" s="107"/>
      <c r="AG850" s="109"/>
      <c r="AH850" s="110"/>
      <c r="AI850" s="80"/>
      <c r="AJ850" s="80"/>
    </row>
    <row r="851" spans="1:36" s="62" customFormat="1">
      <c r="A851" s="84"/>
      <c r="B851" s="79"/>
      <c r="C851" s="79"/>
      <c r="D851" s="79"/>
      <c r="E851" s="79"/>
      <c r="F851" s="79"/>
      <c r="G851" s="79"/>
      <c r="H851" s="79"/>
      <c r="I851" s="79"/>
      <c r="J851" s="79"/>
      <c r="K851" s="79"/>
      <c r="L851" s="79"/>
      <c r="M851" s="611"/>
      <c r="N851" s="611"/>
      <c r="O851" s="611"/>
      <c r="P851" s="79"/>
      <c r="Q851" s="79"/>
      <c r="R851" s="79"/>
      <c r="S851" s="79"/>
      <c r="T851" s="79"/>
      <c r="U851" s="79"/>
      <c r="V851" s="84"/>
      <c r="W851" s="79"/>
      <c r="X851" s="79"/>
      <c r="Y851" s="79"/>
      <c r="Z851" s="79"/>
      <c r="AA851" s="79"/>
      <c r="AB851" s="79"/>
      <c r="AC851" s="79"/>
      <c r="AD851" s="107"/>
      <c r="AE851" s="107"/>
      <c r="AF851" s="107"/>
      <c r="AG851" s="109"/>
      <c r="AH851" s="110"/>
      <c r="AI851" s="80"/>
      <c r="AJ851" s="80"/>
    </row>
    <row r="852" spans="1:36" s="62" customFormat="1">
      <c r="A852" s="84"/>
      <c r="B852" s="79"/>
      <c r="C852" s="79"/>
      <c r="D852" s="79"/>
      <c r="E852" s="79"/>
      <c r="F852" s="79"/>
      <c r="G852" s="79"/>
      <c r="H852" s="79"/>
      <c r="I852" s="79"/>
      <c r="J852" s="79"/>
      <c r="K852" s="79"/>
      <c r="L852" s="79"/>
      <c r="M852" s="611"/>
      <c r="N852" s="611"/>
      <c r="O852" s="611"/>
      <c r="P852" s="79"/>
      <c r="Q852" s="79"/>
      <c r="R852" s="79"/>
      <c r="S852" s="79"/>
      <c r="T852" s="79"/>
      <c r="U852" s="79"/>
      <c r="V852" s="84"/>
      <c r="W852" s="79"/>
      <c r="X852" s="79"/>
      <c r="Y852" s="79"/>
      <c r="Z852" s="79"/>
      <c r="AA852" s="79"/>
      <c r="AB852" s="79"/>
      <c r="AC852" s="79"/>
      <c r="AD852" s="107"/>
      <c r="AE852" s="107"/>
      <c r="AF852" s="107"/>
      <c r="AG852" s="109"/>
      <c r="AH852" s="110"/>
      <c r="AI852" s="80"/>
      <c r="AJ852" s="80"/>
    </row>
    <row r="853" spans="1:36" s="62" customFormat="1">
      <c r="A853" s="84"/>
      <c r="B853" s="79"/>
      <c r="C853" s="79"/>
      <c r="D853" s="79"/>
      <c r="E853" s="79"/>
      <c r="F853" s="79"/>
      <c r="G853" s="79"/>
      <c r="H853" s="79"/>
      <c r="I853" s="79"/>
      <c r="J853" s="79"/>
      <c r="K853" s="79"/>
      <c r="L853" s="79"/>
      <c r="M853" s="611"/>
      <c r="N853" s="611"/>
      <c r="O853" s="611"/>
      <c r="P853" s="79"/>
      <c r="Q853" s="79"/>
      <c r="R853" s="79"/>
      <c r="S853" s="79"/>
      <c r="T853" s="79"/>
      <c r="U853" s="79"/>
      <c r="V853" s="84"/>
      <c r="W853" s="79"/>
      <c r="X853" s="79"/>
      <c r="Y853" s="79"/>
      <c r="Z853" s="79"/>
      <c r="AA853" s="79"/>
      <c r="AB853" s="79"/>
      <c r="AC853" s="79"/>
      <c r="AD853" s="107"/>
      <c r="AE853" s="107"/>
      <c r="AF853" s="107"/>
      <c r="AG853" s="109"/>
      <c r="AH853" s="110"/>
      <c r="AI853" s="80"/>
      <c r="AJ853" s="80"/>
    </row>
    <row r="854" spans="1:36" s="62" customFormat="1">
      <c r="A854" s="84"/>
      <c r="B854" s="79"/>
      <c r="C854" s="79"/>
      <c r="D854" s="79"/>
      <c r="E854" s="79"/>
      <c r="F854" s="79"/>
      <c r="G854" s="79"/>
      <c r="H854" s="79"/>
      <c r="I854" s="79"/>
      <c r="J854" s="79"/>
      <c r="K854" s="79"/>
      <c r="L854" s="79"/>
      <c r="M854" s="611"/>
      <c r="N854" s="611"/>
      <c r="O854" s="611"/>
      <c r="P854" s="79"/>
      <c r="Q854" s="79"/>
      <c r="R854" s="79"/>
      <c r="S854" s="79"/>
      <c r="T854" s="79"/>
      <c r="U854" s="79"/>
      <c r="V854" s="84"/>
      <c r="W854" s="79"/>
      <c r="X854" s="79"/>
      <c r="Y854" s="79"/>
      <c r="Z854" s="79"/>
      <c r="AA854" s="79"/>
      <c r="AB854" s="79"/>
      <c r="AC854" s="79"/>
      <c r="AD854" s="107"/>
      <c r="AE854" s="107"/>
      <c r="AF854" s="107"/>
      <c r="AG854" s="109"/>
      <c r="AH854" s="110"/>
      <c r="AI854" s="80"/>
      <c r="AJ854" s="80"/>
    </row>
    <row r="855" spans="1:36" s="62" customFormat="1">
      <c r="A855" s="84"/>
      <c r="B855" s="79"/>
      <c r="C855" s="79"/>
      <c r="D855" s="79"/>
      <c r="E855" s="79"/>
      <c r="F855" s="79"/>
      <c r="G855" s="79"/>
      <c r="H855" s="79"/>
      <c r="I855" s="79"/>
      <c r="J855" s="79"/>
      <c r="K855" s="79"/>
      <c r="L855" s="79"/>
      <c r="M855" s="611"/>
      <c r="N855" s="611"/>
      <c r="O855" s="611"/>
      <c r="P855" s="79"/>
      <c r="Q855" s="79"/>
      <c r="R855" s="79"/>
      <c r="S855" s="79"/>
      <c r="T855" s="79"/>
      <c r="U855" s="79"/>
      <c r="V855" s="84"/>
      <c r="W855" s="79"/>
      <c r="X855" s="79"/>
      <c r="Y855" s="79"/>
      <c r="Z855" s="79"/>
      <c r="AA855" s="79"/>
      <c r="AB855" s="79"/>
      <c r="AC855" s="79"/>
      <c r="AD855" s="107"/>
      <c r="AE855" s="107"/>
      <c r="AF855" s="107"/>
      <c r="AG855" s="109"/>
      <c r="AH855" s="110"/>
      <c r="AI855" s="80"/>
      <c r="AJ855" s="80"/>
    </row>
    <row r="856" spans="1:36" s="62" customFormat="1">
      <c r="A856" s="84"/>
      <c r="B856" s="79"/>
      <c r="C856" s="79"/>
      <c r="D856" s="79"/>
      <c r="E856" s="79"/>
      <c r="F856" s="79"/>
      <c r="G856" s="79"/>
      <c r="H856" s="79"/>
      <c r="I856" s="79"/>
      <c r="J856" s="79"/>
      <c r="K856" s="79"/>
      <c r="L856" s="79"/>
      <c r="M856" s="611"/>
      <c r="N856" s="611"/>
      <c r="O856" s="611"/>
      <c r="P856" s="79"/>
      <c r="Q856" s="79"/>
      <c r="R856" s="79"/>
      <c r="S856" s="79"/>
      <c r="T856" s="79"/>
      <c r="U856" s="79"/>
      <c r="V856" s="84"/>
      <c r="W856" s="79"/>
      <c r="X856" s="79"/>
      <c r="Y856" s="79"/>
      <c r="Z856" s="79"/>
      <c r="AA856" s="79"/>
      <c r="AB856" s="79"/>
      <c r="AC856" s="79"/>
      <c r="AD856" s="107"/>
      <c r="AE856" s="107"/>
      <c r="AF856" s="107"/>
      <c r="AG856" s="109"/>
      <c r="AH856" s="110"/>
      <c r="AI856" s="80"/>
      <c r="AJ856" s="80"/>
    </row>
    <row r="857" spans="1:36" s="62" customFormat="1">
      <c r="A857" s="84"/>
      <c r="B857" s="79"/>
      <c r="C857" s="79"/>
      <c r="D857" s="79"/>
      <c r="E857" s="79"/>
      <c r="F857" s="79"/>
      <c r="G857" s="79"/>
      <c r="H857" s="79"/>
      <c r="I857" s="79"/>
      <c r="J857" s="79"/>
      <c r="K857" s="79"/>
      <c r="L857" s="79"/>
      <c r="M857" s="611"/>
      <c r="N857" s="611"/>
      <c r="O857" s="611"/>
      <c r="P857" s="79"/>
      <c r="Q857" s="79"/>
      <c r="R857" s="79"/>
      <c r="S857" s="79"/>
      <c r="T857" s="79"/>
      <c r="U857" s="79"/>
      <c r="V857" s="84"/>
      <c r="W857" s="79"/>
      <c r="X857" s="79"/>
      <c r="Y857" s="79"/>
      <c r="Z857" s="79"/>
      <c r="AA857" s="79"/>
      <c r="AB857" s="79"/>
      <c r="AC857" s="79"/>
      <c r="AD857" s="107"/>
      <c r="AE857" s="107"/>
      <c r="AF857" s="107"/>
      <c r="AG857" s="109"/>
      <c r="AH857" s="110"/>
      <c r="AI857" s="80"/>
      <c r="AJ857" s="80"/>
    </row>
    <row r="858" spans="1:36" s="62" customFormat="1">
      <c r="A858" s="84"/>
      <c r="B858" s="79"/>
      <c r="C858" s="79"/>
      <c r="D858" s="79"/>
      <c r="E858" s="79"/>
      <c r="F858" s="79"/>
      <c r="G858" s="79"/>
      <c r="H858" s="79"/>
      <c r="I858" s="79"/>
      <c r="J858" s="79"/>
      <c r="K858" s="79"/>
      <c r="L858" s="79"/>
      <c r="M858" s="611"/>
      <c r="N858" s="611"/>
      <c r="O858" s="611"/>
      <c r="P858" s="79"/>
      <c r="Q858" s="79"/>
      <c r="R858" s="79"/>
      <c r="S858" s="79"/>
      <c r="T858" s="79"/>
      <c r="U858" s="79"/>
      <c r="V858" s="84"/>
      <c r="W858" s="79"/>
      <c r="X858" s="79"/>
      <c r="Y858" s="79"/>
      <c r="Z858" s="79"/>
      <c r="AA858" s="79"/>
      <c r="AB858" s="79"/>
      <c r="AC858" s="79"/>
      <c r="AD858" s="107"/>
      <c r="AE858" s="107"/>
      <c r="AF858" s="107"/>
      <c r="AG858" s="109"/>
      <c r="AH858" s="110"/>
      <c r="AI858" s="80"/>
      <c r="AJ858" s="80"/>
    </row>
    <row r="859" spans="1:36" s="62" customFormat="1">
      <c r="A859" s="84"/>
      <c r="B859" s="79"/>
      <c r="C859" s="79"/>
      <c r="D859" s="79"/>
      <c r="E859" s="79"/>
      <c r="F859" s="79"/>
      <c r="G859" s="79"/>
      <c r="H859" s="79"/>
      <c r="I859" s="79"/>
      <c r="J859" s="79"/>
      <c r="K859" s="79"/>
      <c r="L859" s="79"/>
      <c r="M859" s="611"/>
      <c r="N859" s="611"/>
      <c r="O859" s="611"/>
      <c r="P859" s="79"/>
      <c r="Q859" s="79"/>
      <c r="R859" s="79"/>
      <c r="S859" s="79"/>
      <c r="T859" s="79"/>
      <c r="U859" s="79"/>
      <c r="V859" s="84"/>
      <c r="W859" s="79"/>
      <c r="X859" s="79"/>
      <c r="Y859" s="79"/>
      <c r="Z859" s="79"/>
      <c r="AA859" s="79"/>
      <c r="AB859" s="79"/>
      <c r="AC859" s="79"/>
      <c r="AD859" s="107"/>
      <c r="AE859" s="107"/>
      <c r="AF859" s="107"/>
      <c r="AG859" s="109"/>
      <c r="AH859" s="110"/>
      <c r="AI859" s="80"/>
      <c r="AJ859" s="80"/>
    </row>
    <row r="860" spans="1:36" s="62" customFormat="1">
      <c r="A860" s="84"/>
      <c r="B860" s="79"/>
      <c r="C860" s="79"/>
      <c r="D860" s="79"/>
      <c r="E860" s="79"/>
      <c r="F860" s="79"/>
      <c r="G860" s="79"/>
      <c r="H860" s="79"/>
      <c r="I860" s="79"/>
      <c r="J860" s="79"/>
      <c r="K860" s="79"/>
      <c r="L860" s="79"/>
      <c r="M860" s="611"/>
      <c r="N860" s="611"/>
      <c r="O860" s="611"/>
      <c r="P860" s="79"/>
      <c r="Q860" s="79"/>
      <c r="R860" s="79"/>
      <c r="S860" s="79"/>
      <c r="T860" s="79"/>
      <c r="U860" s="79"/>
      <c r="V860" s="84"/>
      <c r="W860" s="79"/>
      <c r="X860" s="79"/>
      <c r="Y860" s="79"/>
      <c r="Z860" s="79"/>
      <c r="AA860" s="79"/>
      <c r="AB860" s="79"/>
      <c r="AC860" s="79"/>
      <c r="AD860" s="107"/>
      <c r="AE860" s="107"/>
      <c r="AF860" s="107"/>
      <c r="AG860" s="109"/>
      <c r="AH860" s="110"/>
      <c r="AI860" s="80"/>
      <c r="AJ860" s="80"/>
    </row>
    <row r="861" spans="1:36" s="62" customFormat="1">
      <c r="A861" s="84"/>
      <c r="B861" s="79"/>
      <c r="C861" s="79"/>
      <c r="D861" s="79"/>
      <c r="E861" s="79"/>
      <c r="F861" s="79"/>
      <c r="G861" s="79"/>
      <c r="H861" s="79"/>
      <c r="I861" s="79"/>
      <c r="J861" s="79"/>
      <c r="K861" s="79"/>
      <c r="L861" s="79"/>
      <c r="M861" s="611"/>
      <c r="N861" s="611"/>
      <c r="O861" s="611"/>
      <c r="P861" s="79"/>
      <c r="Q861" s="79"/>
      <c r="R861" s="79"/>
      <c r="S861" s="79"/>
      <c r="T861" s="79"/>
      <c r="U861" s="79"/>
      <c r="V861" s="84"/>
      <c r="W861" s="79"/>
      <c r="X861" s="79"/>
      <c r="Y861" s="79"/>
      <c r="Z861" s="79"/>
      <c r="AA861" s="79"/>
      <c r="AB861" s="79"/>
      <c r="AC861" s="79"/>
      <c r="AD861" s="107"/>
      <c r="AE861" s="107"/>
      <c r="AF861" s="107"/>
      <c r="AG861" s="109"/>
      <c r="AH861" s="110"/>
      <c r="AI861" s="80"/>
      <c r="AJ861" s="80"/>
    </row>
    <row r="862" spans="1:36" s="62" customFormat="1">
      <c r="A862" s="84"/>
      <c r="B862" s="79"/>
      <c r="C862" s="79"/>
      <c r="D862" s="79"/>
      <c r="E862" s="79"/>
      <c r="F862" s="79"/>
      <c r="G862" s="79"/>
      <c r="H862" s="79"/>
      <c r="I862" s="79"/>
      <c r="J862" s="79"/>
      <c r="K862" s="79"/>
      <c r="L862" s="79"/>
      <c r="M862" s="611"/>
      <c r="N862" s="611"/>
      <c r="O862" s="611"/>
      <c r="P862" s="79"/>
      <c r="Q862" s="79"/>
      <c r="R862" s="79"/>
      <c r="S862" s="79"/>
      <c r="T862" s="79"/>
      <c r="U862" s="79"/>
      <c r="V862" s="84"/>
      <c r="W862" s="79"/>
      <c r="X862" s="79"/>
      <c r="Y862" s="79"/>
      <c r="Z862" s="79"/>
      <c r="AA862" s="79"/>
      <c r="AB862" s="79"/>
      <c r="AC862" s="79"/>
      <c r="AD862" s="107"/>
      <c r="AE862" s="107"/>
      <c r="AF862" s="107"/>
      <c r="AG862" s="109"/>
      <c r="AH862" s="110"/>
      <c r="AI862" s="80"/>
      <c r="AJ862" s="80"/>
    </row>
    <row r="863" spans="1:36" s="62" customFormat="1">
      <c r="A863" s="84"/>
      <c r="B863" s="79"/>
      <c r="C863" s="79"/>
      <c r="D863" s="79"/>
      <c r="E863" s="79"/>
      <c r="F863" s="79"/>
      <c r="G863" s="79"/>
      <c r="H863" s="79"/>
      <c r="I863" s="79"/>
      <c r="J863" s="79"/>
      <c r="K863" s="79"/>
      <c r="L863" s="79"/>
      <c r="M863" s="611"/>
      <c r="N863" s="611"/>
      <c r="O863" s="611"/>
      <c r="P863" s="79"/>
      <c r="Q863" s="79"/>
      <c r="R863" s="79"/>
      <c r="S863" s="79"/>
      <c r="T863" s="79"/>
      <c r="U863" s="79"/>
      <c r="V863" s="84"/>
      <c r="W863" s="79"/>
      <c r="X863" s="79"/>
      <c r="Y863" s="79"/>
      <c r="Z863" s="79"/>
      <c r="AA863" s="79"/>
      <c r="AB863" s="79"/>
      <c r="AC863" s="79"/>
      <c r="AD863" s="107"/>
      <c r="AE863" s="107"/>
      <c r="AF863" s="107"/>
      <c r="AG863" s="109"/>
      <c r="AH863" s="110"/>
      <c r="AI863" s="80"/>
      <c r="AJ863" s="80"/>
    </row>
    <row r="864" spans="1:36" s="62" customFormat="1">
      <c r="A864" s="84"/>
      <c r="B864" s="79"/>
      <c r="C864" s="79"/>
      <c r="D864" s="79"/>
      <c r="E864" s="79"/>
      <c r="F864" s="79"/>
      <c r="G864" s="79"/>
      <c r="H864" s="79"/>
      <c r="I864" s="79"/>
      <c r="J864" s="79"/>
      <c r="K864" s="79"/>
      <c r="L864" s="79"/>
      <c r="M864" s="611"/>
      <c r="N864" s="611"/>
      <c r="O864" s="611"/>
      <c r="P864" s="79"/>
      <c r="Q864" s="79"/>
      <c r="R864" s="79"/>
      <c r="S864" s="79"/>
      <c r="T864" s="79"/>
      <c r="U864" s="79"/>
      <c r="V864" s="84"/>
      <c r="W864" s="79"/>
      <c r="X864" s="79"/>
      <c r="Y864" s="79"/>
      <c r="Z864" s="79"/>
      <c r="AA864" s="79"/>
      <c r="AB864" s="79"/>
      <c r="AC864" s="79"/>
      <c r="AD864" s="107"/>
      <c r="AE864" s="107"/>
      <c r="AF864" s="107"/>
      <c r="AG864" s="109"/>
      <c r="AH864" s="110"/>
      <c r="AI864" s="80"/>
      <c r="AJ864" s="80"/>
    </row>
    <row r="865" spans="1:36" s="62" customFormat="1">
      <c r="A865" s="84"/>
      <c r="B865" s="79"/>
      <c r="C865" s="79"/>
      <c r="D865" s="79"/>
      <c r="E865" s="79"/>
      <c r="F865" s="79"/>
      <c r="G865" s="79"/>
      <c r="H865" s="79"/>
      <c r="I865" s="79"/>
      <c r="J865" s="79"/>
      <c r="K865" s="79"/>
      <c r="L865" s="79"/>
      <c r="M865" s="611"/>
      <c r="N865" s="611"/>
      <c r="O865" s="611"/>
      <c r="P865" s="79"/>
      <c r="Q865" s="79"/>
      <c r="R865" s="79"/>
      <c r="S865" s="79"/>
      <c r="T865" s="79"/>
      <c r="U865" s="79"/>
      <c r="V865" s="84"/>
      <c r="W865" s="79"/>
      <c r="X865" s="79"/>
      <c r="Y865" s="79"/>
      <c r="Z865" s="79"/>
      <c r="AA865" s="79"/>
      <c r="AB865" s="79"/>
      <c r="AC865" s="79"/>
      <c r="AD865" s="107"/>
      <c r="AE865" s="107"/>
      <c r="AF865" s="107"/>
      <c r="AG865" s="109"/>
      <c r="AH865" s="110"/>
      <c r="AI865" s="80"/>
      <c r="AJ865" s="80"/>
    </row>
    <row r="866" spans="1:36" s="62" customFormat="1">
      <c r="A866" s="84"/>
      <c r="B866" s="79"/>
      <c r="C866" s="79"/>
      <c r="D866" s="79"/>
      <c r="E866" s="79"/>
      <c r="F866" s="79"/>
      <c r="G866" s="79"/>
      <c r="H866" s="79"/>
      <c r="I866" s="79"/>
      <c r="J866" s="79"/>
      <c r="K866" s="79"/>
      <c r="L866" s="79"/>
      <c r="M866" s="611"/>
      <c r="N866" s="611"/>
      <c r="O866" s="611"/>
      <c r="P866" s="79"/>
      <c r="Q866" s="79"/>
      <c r="R866" s="79"/>
      <c r="S866" s="79"/>
      <c r="T866" s="79"/>
      <c r="U866" s="79"/>
      <c r="V866" s="84"/>
      <c r="W866" s="79"/>
      <c r="X866" s="79"/>
      <c r="Y866" s="79"/>
      <c r="Z866" s="79"/>
      <c r="AA866" s="79"/>
      <c r="AB866" s="79"/>
      <c r="AC866" s="79"/>
      <c r="AD866" s="107"/>
      <c r="AE866" s="107"/>
      <c r="AF866" s="107"/>
      <c r="AG866" s="109"/>
      <c r="AH866" s="110"/>
      <c r="AI866" s="80"/>
      <c r="AJ866" s="80"/>
    </row>
    <row r="867" spans="1:36" s="62" customFormat="1">
      <c r="A867" s="84"/>
      <c r="B867" s="79"/>
      <c r="C867" s="79"/>
      <c r="D867" s="79"/>
      <c r="E867" s="79"/>
      <c r="F867" s="79"/>
      <c r="G867" s="79"/>
      <c r="H867" s="79"/>
      <c r="I867" s="79"/>
      <c r="J867" s="79"/>
      <c r="K867" s="79"/>
      <c r="L867" s="79"/>
      <c r="M867" s="611"/>
      <c r="N867" s="611"/>
      <c r="O867" s="611"/>
      <c r="P867" s="79"/>
      <c r="Q867" s="79"/>
      <c r="R867" s="79"/>
      <c r="S867" s="79"/>
      <c r="T867" s="79"/>
      <c r="U867" s="79"/>
      <c r="V867" s="84"/>
      <c r="W867" s="79"/>
      <c r="X867" s="79"/>
      <c r="Y867" s="79"/>
      <c r="Z867" s="79"/>
      <c r="AA867" s="79"/>
      <c r="AB867" s="79"/>
      <c r="AC867" s="79"/>
      <c r="AD867" s="107"/>
      <c r="AE867" s="107"/>
      <c r="AF867" s="107"/>
      <c r="AG867" s="109"/>
      <c r="AH867" s="110"/>
      <c r="AI867" s="80"/>
      <c r="AJ867" s="80"/>
    </row>
    <row r="868" spans="1:36" s="62" customFormat="1">
      <c r="A868" s="84"/>
      <c r="B868" s="79"/>
      <c r="C868" s="79"/>
      <c r="D868" s="79"/>
      <c r="E868" s="79"/>
      <c r="F868" s="79"/>
      <c r="G868" s="79"/>
      <c r="H868" s="79"/>
      <c r="I868" s="79"/>
      <c r="J868" s="79"/>
      <c r="K868" s="79"/>
      <c r="L868" s="79"/>
      <c r="M868" s="611"/>
      <c r="N868" s="611"/>
      <c r="O868" s="611"/>
      <c r="P868" s="79"/>
      <c r="Q868" s="79"/>
      <c r="R868" s="79"/>
      <c r="S868" s="79"/>
      <c r="T868" s="79"/>
      <c r="U868" s="79"/>
      <c r="V868" s="84"/>
      <c r="W868" s="79"/>
      <c r="X868" s="79"/>
      <c r="Y868" s="79"/>
      <c r="Z868" s="79"/>
      <c r="AA868" s="79"/>
      <c r="AB868" s="79"/>
      <c r="AC868" s="79"/>
      <c r="AD868" s="107"/>
      <c r="AE868" s="107"/>
      <c r="AF868" s="107"/>
      <c r="AG868" s="109"/>
      <c r="AH868" s="110"/>
      <c r="AI868" s="80"/>
      <c r="AJ868" s="80"/>
    </row>
    <row r="869" spans="1:36" s="62" customFormat="1">
      <c r="A869" s="84"/>
      <c r="B869" s="79"/>
      <c r="C869" s="79"/>
      <c r="D869" s="79"/>
      <c r="E869" s="79"/>
      <c r="F869" s="79"/>
      <c r="G869" s="79"/>
      <c r="H869" s="79"/>
      <c r="I869" s="79"/>
      <c r="J869" s="79"/>
      <c r="K869" s="79"/>
      <c r="L869" s="79"/>
      <c r="M869" s="611"/>
      <c r="N869" s="611"/>
      <c r="O869" s="611"/>
      <c r="P869" s="79"/>
      <c r="Q869" s="79"/>
      <c r="R869" s="79"/>
      <c r="S869" s="79"/>
      <c r="T869" s="79"/>
      <c r="U869" s="79"/>
      <c r="V869" s="84"/>
      <c r="W869" s="79"/>
      <c r="X869" s="79"/>
      <c r="Y869" s="79"/>
      <c r="Z869" s="79"/>
      <c r="AA869" s="79"/>
      <c r="AB869" s="79"/>
      <c r="AC869" s="79"/>
      <c r="AD869" s="107"/>
      <c r="AE869" s="107"/>
      <c r="AF869" s="107"/>
      <c r="AG869" s="109"/>
      <c r="AH869" s="110"/>
      <c r="AI869" s="80"/>
      <c r="AJ869" s="80"/>
    </row>
    <row r="870" spans="1:36" s="62" customFormat="1">
      <c r="A870" s="84"/>
      <c r="B870" s="79"/>
      <c r="C870" s="79"/>
      <c r="D870" s="79"/>
      <c r="E870" s="79"/>
      <c r="F870" s="79"/>
      <c r="G870" s="79"/>
      <c r="H870" s="79"/>
      <c r="I870" s="79"/>
      <c r="J870" s="79"/>
      <c r="K870" s="79"/>
      <c r="L870" s="79"/>
      <c r="M870" s="611"/>
      <c r="N870" s="611"/>
      <c r="O870" s="611"/>
      <c r="P870" s="79"/>
      <c r="Q870" s="79"/>
      <c r="R870" s="79"/>
      <c r="S870" s="79"/>
      <c r="T870" s="79"/>
      <c r="U870" s="79"/>
      <c r="V870" s="84"/>
      <c r="W870" s="79"/>
      <c r="X870" s="79"/>
      <c r="Y870" s="79"/>
      <c r="Z870" s="79"/>
      <c r="AA870" s="79"/>
      <c r="AB870" s="79"/>
      <c r="AC870" s="79"/>
      <c r="AD870" s="107"/>
      <c r="AE870" s="107"/>
      <c r="AF870" s="107"/>
      <c r="AG870" s="109"/>
      <c r="AH870" s="110"/>
      <c r="AI870" s="80"/>
      <c r="AJ870" s="80"/>
    </row>
    <row r="871" spans="1:36" s="62" customFormat="1">
      <c r="A871" s="84"/>
      <c r="B871" s="79"/>
      <c r="C871" s="79"/>
      <c r="D871" s="79"/>
      <c r="E871" s="79"/>
      <c r="F871" s="79"/>
      <c r="G871" s="79"/>
      <c r="H871" s="79"/>
      <c r="I871" s="79"/>
      <c r="J871" s="79"/>
      <c r="K871" s="79"/>
      <c r="L871" s="79"/>
      <c r="M871" s="611"/>
      <c r="N871" s="611"/>
      <c r="O871" s="611"/>
      <c r="P871" s="79"/>
      <c r="Q871" s="79"/>
      <c r="R871" s="79"/>
      <c r="S871" s="79"/>
      <c r="T871" s="79"/>
      <c r="U871" s="79"/>
      <c r="V871" s="84"/>
      <c r="W871" s="79"/>
      <c r="X871" s="79"/>
      <c r="Y871" s="79"/>
      <c r="Z871" s="79"/>
      <c r="AA871" s="79"/>
      <c r="AB871" s="79"/>
      <c r="AC871" s="79"/>
      <c r="AD871" s="107"/>
      <c r="AE871" s="107"/>
      <c r="AF871" s="107"/>
      <c r="AG871" s="109"/>
      <c r="AH871" s="110"/>
      <c r="AI871" s="80"/>
      <c r="AJ871" s="80"/>
    </row>
    <row r="872" spans="1:36" s="62" customFormat="1">
      <c r="A872" s="84"/>
      <c r="B872" s="79"/>
      <c r="C872" s="79"/>
      <c r="D872" s="79"/>
      <c r="E872" s="79"/>
      <c r="F872" s="79"/>
      <c r="G872" s="79"/>
      <c r="H872" s="79"/>
      <c r="I872" s="79"/>
      <c r="J872" s="79"/>
      <c r="K872" s="79"/>
      <c r="L872" s="79"/>
      <c r="M872" s="611"/>
      <c r="N872" s="611"/>
      <c r="O872" s="611"/>
      <c r="P872" s="79"/>
      <c r="Q872" s="79"/>
      <c r="R872" s="79"/>
      <c r="S872" s="79"/>
      <c r="T872" s="79"/>
      <c r="U872" s="79"/>
      <c r="V872" s="84"/>
      <c r="W872" s="79"/>
      <c r="X872" s="79"/>
      <c r="Y872" s="79"/>
      <c r="Z872" s="79"/>
      <c r="AA872" s="79"/>
      <c r="AB872" s="79"/>
      <c r="AC872" s="79"/>
      <c r="AD872" s="107"/>
      <c r="AE872" s="107"/>
      <c r="AF872" s="107"/>
      <c r="AG872" s="109"/>
      <c r="AH872" s="110"/>
      <c r="AI872" s="80"/>
      <c r="AJ872" s="80"/>
    </row>
    <row r="873" spans="1:36" s="62" customFormat="1">
      <c r="A873" s="84"/>
      <c r="B873" s="79"/>
      <c r="C873" s="79"/>
      <c r="D873" s="79"/>
      <c r="E873" s="79"/>
      <c r="F873" s="79"/>
      <c r="G873" s="79"/>
      <c r="H873" s="79"/>
      <c r="I873" s="79"/>
      <c r="J873" s="79"/>
      <c r="K873" s="79"/>
      <c r="L873" s="79"/>
      <c r="M873" s="611"/>
      <c r="N873" s="611"/>
      <c r="O873" s="611"/>
      <c r="P873" s="79"/>
      <c r="Q873" s="79"/>
      <c r="R873" s="79"/>
      <c r="S873" s="79"/>
      <c r="T873" s="79"/>
      <c r="U873" s="79"/>
      <c r="V873" s="84"/>
      <c r="W873" s="79"/>
      <c r="X873" s="79"/>
      <c r="Y873" s="79"/>
      <c r="Z873" s="79"/>
      <c r="AA873" s="79"/>
      <c r="AB873" s="79"/>
      <c r="AC873" s="79"/>
      <c r="AD873" s="107"/>
      <c r="AE873" s="107"/>
      <c r="AF873" s="107"/>
      <c r="AG873" s="109"/>
      <c r="AH873" s="110"/>
      <c r="AI873" s="80"/>
      <c r="AJ873" s="80"/>
    </row>
    <row r="874" spans="1:36" s="62" customFormat="1">
      <c r="A874" s="84"/>
      <c r="B874" s="79"/>
      <c r="C874" s="79"/>
      <c r="D874" s="79"/>
      <c r="E874" s="79"/>
      <c r="F874" s="79"/>
      <c r="G874" s="79"/>
      <c r="H874" s="79"/>
      <c r="I874" s="79"/>
      <c r="J874" s="79"/>
      <c r="K874" s="79"/>
      <c r="L874" s="79"/>
      <c r="M874" s="611"/>
      <c r="N874" s="611"/>
      <c r="O874" s="611"/>
      <c r="P874" s="79"/>
      <c r="Q874" s="79"/>
      <c r="R874" s="79"/>
      <c r="S874" s="79"/>
      <c r="T874" s="79"/>
      <c r="U874" s="79"/>
      <c r="V874" s="84"/>
      <c r="W874" s="79"/>
      <c r="X874" s="79"/>
      <c r="Y874" s="79"/>
      <c r="Z874" s="79"/>
      <c r="AA874" s="79"/>
      <c r="AB874" s="79"/>
      <c r="AC874" s="79"/>
      <c r="AD874" s="107"/>
      <c r="AE874" s="107"/>
      <c r="AF874" s="107"/>
      <c r="AG874" s="109"/>
      <c r="AH874" s="110"/>
      <c r="AI874" s="80"/>
      <c r="AJ874" s="80"/>
    </row>
    <row r="875" spans="1:36" s="62" customFormat="1">
      <c r="A875" s="84"/>
      <c r="B875" s="79"/>
      <c r="C875" s="79"/>
      <c r="D875" s="79"/>
      <c r="E875" s="79"/>
      <c r="F875" s="79"/>
      <c r="G875" s="79"/>
      <c r="H875" s="79"/>
      <c r="I875" s="79"/>
      <c r="J875" s="79"/>
      <c r="K875" s="79"/>
      <c r="L875" s="79"/>
      <c r="M875" s="611"/>
      <c r="N875" s="611"/>
      <c r="O875" s="611"/>
      <c r="P875" s="79"/>
      <c r="Q875" s="79"/>
      <c r="R875" s="79"/>
      <c r="S875" s="79"/>
      <c r="T875" s="79"/>
      <c r="U875" s="79"/>
      <c r="V875" s="84"/>
      <c r="W875" s="79"/>
      <c r="X875" s="79"/>
      <c r="Y875" s="79"/>
      <c r="Z875" s="79"/>
      <c r="AA875" s="79"/>
      <c r="AB875" s="79"/>
      <c r="AC875" s="79"/>
      <c r="AD875" s="107"/>
      <c r="AE875" s="107"/>
      <c r="AF875" s="107"/>
      <c r="AG875" s="109"/>
      <c r="AH875" s="110"/>
      <c r="AI875" s="80"/>
      <c r="AJ875" s="80"/>
    </row>
    <row r="876" spans="1:36" s="62" customFormat="1">
      <c r="A876" s="84"/>
      <c r="B876" s="79"/>
      <c r="C876" s="79"/>
      <c r="D876" s="79"/>
      <c r="E876" s="79"/>
      <c r="F876" s="79"/>
      <c r="G876" s="79"/>
      <c r="H876" s="79"/>
      <c r="I876" s="79"/>
      <c r="J876" s="79"/>
      <c r="K876" s="79"/>
      <c r="L876" s="79"/>
      <c r="M876" s="611"/>
      <c r="N876" s="611"/>
      <c r="O876" s="611"/>
      <c r="P876" s="79"/>
      <c r="Q876" s="79"/>
      <c r="R876" s="79"/>
      <c r="S876" s="79"/>
      <c r="T876" s="79"/>
      <c r="U876" s="79"/>
      <c r="V876" s="84"/>
      <c r="W876" s="79"/>
      <c r="X876" s="79"/>
      <c r="Y876" s="79"/>
      <c r="Z876" s="79"/>
      <c r="AA876" s="79"/>
      <c r="AB876" s="79"/>
      <c r="AC876" s="79"/>
      <c r="AD876" s="107"/>
      <c r="AE876" s="107"/>
      <c r="AF876" s="107"/>
      <c r="AG876" s="109"/>
      <c r="AH876" s="110"/>
      <c r="AI876" s="80"/>
      <c r="AJ876" s="80"/>
    </row>
    <row r="877" spans="1:36" s="62" customFormat="1">
      <c r="A877" s="84"/>
      <c r="B877" s="79"/>
      <c r="C877" s="79"/>
      <c r="D877" s="79"/>
      <c r="E877" s="79"/>
      <c r="F877" s="79"/>
      <c r="G877" s="79"/>
      <c r="H877" s="79"/>
      <c r="I877" s="79"/>
      <c r="J877" s="79"/>
      <c r="K877" s="79"/>
      <c r="L877" s="79"/>
      <c r="M877" s="611"/>
      <c r="N877" s="611"/>
      <c r="O877" s="611"/>
      <c r="P877" s="79"/>
      <c r="Q877" s="79"/>
      <c r="R877" s="79"/>
      <c r="S877" s="79"/>
      <c r="T877" s="79"/>
      <c r="U877" s="79"/>
      <c r="V877" s="84"/>
      <c r="W877" s="79"/>
      <c r="X877" s="79"/>
      <c r="Y877" s="79"/>
      <c r="Z877" s="79"/>
      <c r="AA877" s="79"/>
      <c r="AB877" s="79"/>
      <c r="AC877" s="79"/>
      <c r="AD877" s="107"/>
      <c r="AE877" s="107"/>
      <c r="AF877" s="107"/>
      <c r="AG877" s="109"/>
      <c r="AH877" s="110"/>
      <c r="AI877" s="80"/>
      <c r="AJ877" s="80"/>
    </row>
    <row r="878" spans="1:36" s="62" customFormat="1">
      <c r="A878" s="84"/>
      <c r="B878" s="79"/>
      <c r="C878" s="79"/>
      <c r="D878" s="79"/>
      <c r="E878" s="79"/>
      <c r="F878" s="79"/>
      <c r="G878" s="79"/>
      <c r="H878" s="79"/>
      <c r="I878" s="79"/>
      <c r="J878" s="79"/>
      <c r="K878" s="79"/>
      <c r="L878" s="79"/>
      <c r="M878" s="611"/>
      <c r="N878" s="611"/>
      <c r="O878" s="611"/>
      <c r="P878" s="79"/>
      <c r="Q878" s="79"/>
      <c r="R878" s="79"/>
      <c r="S878" s="79"/>
      <c r="T878" s="79"/>
      <c r="U878" s="79"/>
      <c r="V878" s="84"/>
      <c r="W878" s="79"/>
      <c r="X878" s="79"/>
      <c r="Y878" s="79"/>
      <c r="Z878" s="79"/>
      <c r="AA878" s="79"/>
      <c r="AB878" s="79"/>
      <c r="AC878" s="79"/>
      <c r="AD878" s="107"/>
      <c r="AE878" s="107"/>
      <c r="AF878" s="107"/>
      <c r="AG878" s="109"/>
      <c r="AH878" s="110"/>
      <c r="AI878" s="80"/>
      <c r="AJ878" s="80"/>
    </row>
    <row r="879" spans="1:36" s="62" customFormat="1">
      <c r="A879" s="84"/>
      <c r="B879" s="79"/>
      <c r="C879" s="79"/>
      <c r="D879" s="79"/>
      <c r="E879" s="79"/>
      <c r="F879" s="79"/>
      <c r="G879" s="79"/>
      <c r="H879" s="79"/>
      <c r="I879" s="79"/>
      <c r="J879" s="79"/>
      <c r="K879" s="79"/>
      <c r="L879" s="79"/>
      <c r="M879" s="611"/>
      <c r="N879" s="611"/>
      <c r="O879" s="611"/>
      <c r="P879" s="79"/>
      <c r="Q879" s="79"/>
      <c r="R879" s="79"/>
      <c r="S879" s="79"/>
      <c r="T879" s="79"/>
      <c r="U879" s="79"/>
      <c r="V879" s="84"/>
      <c r="W879" s="79"/>
      <c r="X879" s="79"/>
      <c r="Y879" s="79"/>
      <c r="Z879" s="79"/>
      <c r="AA879" s="79"/>
      <c r="AB879" s="79"/>
      <c r="AC879" s="79"/>
      <c r="AD879" s="107"/>
      <c r="AE879" s="107"/>
      <c r="AF879" s="107"/>
      <c r="AG879" s="109"/>
      <c r="AH879" s="110"/>
      <c r="AI879" s="80"/>
      <c r="AJ879" s="80"/>
    </row>
    <row r="880" spans="1:36" s="62" customFormat="1">
      <c r="A880" s="84"/>
      <c r="B880" s="79"/>
      <c r="C880" s="79"/>
      <c r="D880" s="79"/>
      <c r="E880" s="79"/>
      <c r="F880" s="79"/>
      <c r="G880" s="79"/>
      <c r="H880" s="79"/>
      <c r="I880" s="79"/>
      <c r="J880" s="79"/>
      <c r="K880" s="79"/>
      <c r="L880" s="79"/>
      <c r="M880" s="611"/>
      <c r="N880" s="611"/>
      <c r="O880" s="611"/>
      <c r="P880" s="79"/>
      <c r="Q880" s="79"/>
      <c r="R880" s="79"/>
      <c r="S880" s="79"/>
      <c r="T880" s="79"/>
      <c r="U880" s="79"/>
      <c r="V880" s="84"/>
      <c r="W880" s="79"/>
      <c r="X880" s="79"/>
      <c r="Y880" s="79"/>
      <c r="Z880" s="79"/>
      <c r="AA880" s="79"/>
      <c r="AB880" s="79"/>
      <c r="AC880" s="79"/>
      <c r="AD880" s="107"/>
      <c r="AE880" s="107"/>
      <c r="AF880" s="107"/>
      <c r="AG880" s="109"/>
      <c r="AH880" s="110"/>
      <c r="AI880" s="80"/>
      <c r="AJ880" s="80"/>
    </row>
    <row r="881" spans="1:36" s="62" customFormat="1">
      <c r="A881" s="84"/>
      <c r="B881" s="79"/>
      <c r="C881" s="79"/>
      <c r="D881" s="79"/>
      <c r="E881" s="79"/>
      <c r="F881" s="79"/>
      <c r="G881" s="79"/>
      <c r="H881" s="79"/>
      <c r="I881" s="79"/>
      <c r="J881" s="79"/>
      <c r="K881" s="79"/>
      <c r="L881" s="79"/>
      <c r="M881" s="611"/>
      <c r="N881" s="611"/>
      <c r="O881" s="611"/>
      <c r="P881" s="79"/>
      <c r="Q881" s="79"/>
      <c r="R881" s="79"/>
      <c r="S881" s="79"/>
      <c r="T881" s="79"/>
      <c r="U881" s="79"/>
      <c r="V881" s="84"/>
      <c r="W881" s="79"/>
      <c r="X881" s="79"/>
      <c r="Y881" s="79"/>
      <c r="Z881" s="79"/>
      <c r="AA881" s="79"/>
      <c r="AB881" s="79"/>
      <c r="AC881" s="79"/>
      <c r="AD881" s="107"/>
      <c r="AE881" s="107"/>
      <c r="AF881" s="107"/>
      <c r="AG881" s="109"/>
      <c r="AH881" s="110"/>
      <c r="AI881" s="80"/>
      <c r="AJ881" s="80"/>
    </row>
    <row r="882" spans="1:36" s="62" customFormat="1">
      <c r="A882" s="84"/>
      <c r="B882" s="79"/>
      <c r="C882" s="79"/>
      <c r="D882" s="79"/>
      <c r="E882" s="79"/>
      <c r="F882" s="79"/>
      <c r="G882" s="79"/>
      <c r="H882" s="79"/>
      <c r="I882" s="79"/>
      <c r="J882" s="79"/>
      <c r="K882" s="79"/>
      <c r="L882" s="79"/>
      <c r="M882" s="611"/>
      <c r="N882" s="611"/>
      <c r="O882" s="611"/>
      <c r="P882" s="79"/>
      <c r="Q882" s="79"/>
      <c r="R882" s="79"/>
      <c r="S882" s="79"/>
      <c r="T882" s="79"/>
      <c r="U882" s="79"/>
      <c r="V882" s="84"/>
      <c r="W882" s="79"/>
      <c r="X882" s="79"/>
      <c r="Y882" s="79"/>
      <c r="Z882" s="79"/>
      <c r="AA882" s="79"/>
      <c r="AB882" s="79"/>
      <c r="AC882" s="79"/>
      <c r="AD882" s="107"/>
      <c r="AE882" s="107"/>
      <c r="AF882" s="107"/>
      <c r="AG882" s="109"/>
      <c r="AH882" s="110"/>
      <c r="AI882" s="80"/>
      <c r="AJ882" s="80"/>
    </row>
    <row r="883" spans="1:36" s="62" customFormat="1">
      <c r="A883" s="84"/>
      <c r="B883" s="79"/>
      <c r="C883" s="79"/>
      <c r="D883" s="79"/>
      <c r="E883" s="79"/>
      <c r="F883" s="79"/>
      <c r="G883" s="79"/>
      <c r="H883" s="79"/>
      <c r="I883" s="79"/>
      <c r="J883" s="79"/>
      <c r="K883" s="79"/>
      <c r="L883" s="79"/>
      <c r="M883" s="611"/>
      <c r="N883" s="611"/>
      <c r="O883" s="611"/>
      <c r="P883" s="79"/>
      <c r="Q883" s="79"/>
      <c r="R883" s="79"/>
      <c r="S883" s="79"/>
      <c r="T883" s="79"/>
      <c r="U883" s="79"/>
      <c r="V883" s="84"/>
      <c r="W883" s="79"/>
      <c r="X883" s="79"/>
      <c r="Y883" s="79"/>
      <c r="Z883" s="79"/>
      <c r="AA883" s="79"/>
      <c r="AB883" s="79"/>
      <c r="AC883" s="79"/>
      <c r="AD883" s="107"/>
      <c r="AE883" s="107"/>
      <c r="AF883" s="107"/>
      <c r="AG883" s="109"/>
      <c r="AH883" s="110"/>
      <c r="AI883" s="80"/>
      <c r="AJ883" s="80"/>
    </row>
    <row r="884" spans="1:36" s="62" customFormat="1">
      <c r="A884" s="84"/>
      <c r="B884" s="79"/>
      <c r="C884" s="79"/>
      <c r="D884" s="79"/>
      <c r="E884" s="79"/>
      <c r="F884" s="79"/>
      <c r="G884" s="79"/>
      <c r="H884" s="79"/>
      <c r="I884" s="79"/>
      <c r="J884" s="79"/>
      <c r="K884" s="79"/>
      <c r="L884" s="79"/>
      <c r="M884" s="611"/>
      <c r="N884" s="611"/>
      <c r="O884" s="611"/>
      <c r="P884" s="79"/>
      <c r="Q884" s="79"/>
      <c r="R884" s="79"/>
      <c r="S884" s="79"/>
      <c r="T884" s="79"/>
      <c r="U884" s="79"/>
      <c r="V884" s="84"/>
      <c r="W884" s="79"/>
      <c r="X884" s="79"/>
      <c r="Y884" s="79"/>
      <c r="Z884" s="79"/>
      <c r="AA884" s="79"/>
      <c r="AB884" s="79"/>
      <c r="AC884" s="79"/>
      <c r="AD884" s="107"/>
      <c r="AE884" s="107"/>
      <c r="AF884" s="107"/>
      <c r="AG884" s="109"/>
      <c r="AH884" s="110"/>
      <c r="AI884" s="80"/>
      <c r="AJ884" s="80"/>
    </row>
    <row r="885" spans="1:36" s="62" customFormat="1">
      <c r="A885" s="84"/>
      <c r="B885" s="79"/>
      <c r="C885" s="79"/>
      <c r="D885" s="79"/>
      <c r="E885" s="79"/>
      <c r="F885" s="79"/>
      <c r="G885" s="79"/>
      <c r="H885" s="79"/>
      <c r="I885" s="79"/>
      <c r="J885" s="79"/>
      <c r="K885" s="79"/>
      <c r="L885" s="79"/>
      <c r="M885" s="611"/>
      <c r="N885" s="611"/>
      <c r="O885" s="611"/>
      <c r="P885" s="79"/>
      <c r="Q885" s="79"/>
      <c r="R885" s="79"/>
      <c r="S885" s="79"/>
      <c r="T885" s="79"/>
      <c r="U885" s="79"/>
      <c r="V885" s="84"/>
      <c r="W885" s="79"/>
      <c r="X885" s="79"/>
      <c r="Y885" s="79"/>
      <c r="Z885" s="79"/>
      <c r="AA885" s="79"/>
      <c r="AB885" s="79"/>
      <c r="AC885" s="79"/>
      <c r="AD885" s="107"/>
      <c r="AE885" s="107"/>
      <c r="AF885" s="107"/>
      <c r="AG885" s="109"/>
      <c r="AH885" s="110"/>
      <c r="AI885" s="80"/>
      <c r="AJ885" s="80"/>
    </row>
    <row r="886" spans="1:36" s="62" customFormat="1">
      <c r="A886" s="84"/>
      <c r="B886" s="79"/>
      <c r="C886" s="79"/>
      <c r="D886" s="79"/>
      <c r="E886" s="79"/>
      <c r="F886" s="79"/>
      <c r="G886" s="79"/>
      <c r="H886" s="79"/>
      <c r="I886" s="79"/>
      <c r="J886" s="79"/>
      <c r="K886" s="79"/>
      <c r="L886" s="79"/>
      <c r="M886" s="611"/>
      <c r="N886" s="611"/>
      <c r="O886" s="611"/>
      <c r="P886" s="79"/>
      <c r="Q886" s="79"/>
      <c r="R886" s="79"/>
      <c r="S886" s="79"/>
      <c r="T886" s="79"/>
      <c r="U886" s="79"/>
      <c r="V886" s="84"/>
      <c r="W886" s="79"/>
      <c r="X886" s="79"/>
      <c r="Y886" s="79"/>
      <c r="Z886" s="79"/>
      <c r="AA886" s="79"/>
      <c r="AB886" s="79"/>
      <c r="AC886" s="79"/>
      <c r="AD886" s="107"/>
      <c r="AE886" s="107"/>
      <c r="AF886" s="107"/>
      <c r="AG886" s="109"/>
      <c r="AH886" s="110"/>
      <c r="AI886" s="80"/>
      <c r="AJ886" s="80"/>
    </row>
    <row r="887" spans="1:36" s="62" customFormat="1">
      <c r="A887" s="84"/>
      <c r="B887" s="79"/>
      <c r="C887" s="79"/>
      <c r="D887" s="79"/>
      <c r="E887" s="79"/>
      <c r="F887" s="79"/>
      <c r="G887" s="79"/>
      <c r="H887" s="79"/>
      <c r="I887" s="79"/>
      <c r="J887" s="79"/>
      <c r="K887" s="79"/>
      <c r="L887" s="79"/>
      <c r="M887" s="611"/>
      <c r="N887" s="611"/>
      <c r="O887" s="611"/>
      <c r="P887" s="79"/>
      <c r="Q887" s="79"/>
      <c r="R887" s="79"/>
      <c r="S887" s="79"/>
      <c r="T887" s="79"/>
      <c r="U887" s="79"/>
      <c r="V887" s="84"/>
      <c r="W887" s="79"/>
      <c r="X887" s="79"/>
      <c r="Y887" s="79"/>
      <c r="Z887" s="79"/>
      <c r="AA887" s="79"/>
      <c r="AB887" s="79"/>
      <c r="AC887" s="79"/>
      <c r="AD887" s="107"/>
      <c r="AE887" s="107"/>
      <c r="AF887" s="107"/>
      <c r="AG887" s="109"/>
      <c r="AH887" s="110"/>
      <c r="AI887" s="80"/>
      <c r="AJ887" s="80"/>
    </row>
    <row r="888" spans="1:36" s="62" customFormat="1">
      <c r="A888" s="84"/>
      <c r="B888" s="79"/>
      <c r="C888" s="79"/>
      <c r="D888" s="79"/>
      <c r="E888" s="79"/>
      <c r="F888" s="79"/>
      <c r="G888" s="79"/>
      <c r="H888" s="79"/>
      <c r="I888" s="79"/>
      <c r="J888" s="79"/>
      <c r="K888" s="79"/>
      <c r="L888" s="79"/>
      <c r="M888" s="611"/>
      <c r="N888" s="611"/>
      <c r="O888" s="611"/>
      <c r="P888" s="79"/>
      <c r="Q888" s="79"/>
      <c r="R888" s="79"/>
      <c r="S888" s="79"/>
      <c r="T888" s="79"/>
      <c r="U888" s="79"/>
      <c r="V888" s="84"/>
      <c r="W888" s="79"/>
      <c r="X888" s="79"/>
      <c r="Y888" s="79"/>
      <c r="Z888" s="79"/>
      <c r="AA888" s="79"/>
      <c r="AB888" s="79"/>
      <c r="AC888" s="79"/>
      <c r="AD888" s="107"/>
      <c r="AE888" s="107"/>
      <c r="AF888" s="107"/>
      <c r="AG888" s="109"/>
      <c r="AH888" s="110"/>
      <c r="AI888" s="80"/>
      <c r="AJ888" s="80"/>
    </row>
    <row r="889" spans="1:36" s="62" customFormat="1">
      <c r="A889" s="84"/>
      <c r="B889" s="79"/>
      <c r="C889" s="79"/>
      <c r="D889" s="79"/>
      <c r="E889" s="79"/>
      <c r="F889" s="79"/>
      <c r="G889" s="79"/>
      <c r="H889" s="79"/>
      <c r="I889" s="79"/>
      <c r="J889" s="79"/>
      <c r="K889" s="79"/>
      <c r="L889" s="79"/>
      <c r="M889" s="611"/>
      <c r="N889" s="611"/>
      <c r="O889" s="611"/>
      <c r="P889" s="79"/>
      <c r="Q889" s="79"/>
      <c r="R889" s="79"/>
      <c r="S889" s="79"/>
      <c r="T889" s="79"/>
      <c r="U889" s="79"/>
      <c r="V889" s="84"/>
      <c r="W889" s="79"/>
      <c r="X889" s="79"/>
      <c r="Y889" s="79"/>
      <c r="Z889" s="79"/>
      <c r="AA889" s="79"/>
      <c r="AB889" s="79"/>
      <c r="AC889" s="79"/>
      <c r="AD889" s="107"/>
      <c r="AE889" s="107"/>
      <c r="AF889" s="107"/>
      <c r="AG889" s="109"/>
      <c r="AH889" s="110"/>
      <c r="AI889" s="80"/>
      <c r="AJ889" s="80"/>
    </row>
    <row r="890" spans="1:36" s="62" customFormat="1">
      <c r="A890" s="84"/>
      <c r="B890" s="79"/>
      <c r="C890" s="79"/>
      <c r="D890" s="79"/>
      <c r="E890" s="79"/>
      <c r="F890" s="79"/>
      <c r="G890" s="79"/>
      <c r="H890" s="79"/>
      <c r="I890" s="79"/>
      <c r="J890" s="79"/>
      <c r="K890" s="79"/>
      <c r="L890" s="79"/>
      <c r="M890" s="611"/>
      <c r="N890" s="611"/>
      <c r="O890" s="611"/>
      <c r="P890" s="79"/>
      <c r="Q890" s="79"/>
      <c r="R890" s="79"/>
      <c r="S890" s="79"/>
      <c r="T890" s="79"/>
      <c r="U890" s="79"/>
      <c r="V890" s="84"/>
      <c r="W890" s="79"/>
      <c r="X890" s="79"/>
      <c r="Y890" s="79"/>
      <c r="Z890" s="79"/>
      <c r="AA890" s="79"/>
      <c r="AB890" s="79"/>
      <c r="AC890" s="79"/>
      <c r="AD890" s="107"/>
      <c r="AE890" s="107"/>
      <c r="AF890" s="107"/>
      <c r="AG890" s="109"/>
      <c r="AH890" s="110"/>
      <c r="AI890" s="80"/>
      <c r="AJ890" s="80"/>
    </row>
    <row r="891" spans="1:36" s="62" customFormat="1">
      <c r="A891" s="84"/>
      <c r="B891" s="79"/>
      <c r="C891" s="79"/>
      <c r="D891" s="79"/>
      <c r="E891" s="79"/>
      <c r="F891" s="79"/>
      <c r="G891" s="79"/>
      <c r="H891" s="79"/>
      <c r="I891" s="79"/>
      <c r="J891" s="79"/>
      <c r="K891" s="79"/>
      <c r="L891" s="79"/>
      <c r="M891" s="611"/>
      <c r="N891" s="611"/>
      <c r="O891" s="611"/>
      <c r="P891" s="79"/>
      <c r="Q891" s="79"/>
      <c r="R891" s="79"/>
      <c r="S891" s="79"/>
      <c r="T891" s="79"/>
      <c r="U891" s="79"/>
      <c r="V891" s="84"/>
      <c r="W891" s="79"/>
      <c r="X891" s="79"/>
      <c r="Y891" s="79"/>
      <c r="Z891" s="79"/>
      <c r="AA891" s="79"/>
      <c r="AB891" s="79"/>
      <c r="AC891" s="79"/>
      <c r="AD891" s="107"/>
      <c r="AE891" s="107"/>
      <c r="AF891" s="107"/>
      <c r="AG891" s="109"/>
      <c r="AH891" s="110"/>
      <c r="AI891" s="80"/>
      <c r="AJ891" s="80"/>
    </row>
    <row r="892" spans="1:36" s="62" customFormat="1">
      <c r="A892" s="84"/>
      <c r="B892" s="79"/>
      <c r="C892" s="79"/>
      <c r="D892" s="79"/>
      <c r="E892" s="79"/>
      <c r="F892" s="79"/>
      <c r="G892" s="79"/>
      <c r="H892" s="79"/>
      <c r="I892" s="79"/>
      <c r="J892" s="79"/>
      <c r="K892" s="79"/>
      <c r="L892" s="79"/>
      <c r="M892" s="611"/>
      <c r="N892" s="611"/>
      <c r="O892" s="611"/>
      <c r="P892" s="79"/>
      <c r="Q892" s="79"/>
      <c r="R892" s="79"/>
      <c r="S892" s="79"/>
      <c r="T892" s="79"/>
      <c r="U892" s="79"/>
      <c r="V892" s="84"/>
      <c r="W892" s="79"/>
      <c r="X892" s="79"/>
      <c r="Y892" s="79"/>
      <c r="Z892" s="79"/>
      <c r="AA892" s="79"/>
      <c r="AB892" s="79"/>
      <c r="AC892" s="79"/>
      <c r="AD892" s="107"/>
      <c r="AE892" s="107"/>
      <c r="AF892" s="107"/>
      <c r="AG892" s="109"/>
      <c r="AH892" s="110"/>
      <c r="AI892" s="80"/>
      <c r="AJ892" s="80"/>
    </row>
    <row r="893" spans="1:36" s="62" customFormat="1">
      <c r="A893" s="84"/>
      <c r="B893" s="79"/>
      <c r="C893" s="79"/>
      <c r="D893" s="79"/>
      <c r="E893" s="79"/>
      <c r="F893" s="79"/>
      <c r="G893" s="79"/>
      <c r="H893" s="79"/>
      <c r="I893" s="79"/>
      <c r="J893" s="79"/>
      <c r="K893" s="79"/>
      <c r="L893" s="79"/>
      <c r="M893" s="611"/>
      <c r="N893" s="611"/>
      <c r="O893" s="611"/>
      <c r="P893" s="79"/>
      <c r="Q893" s="79"/>
      <c r="R893" s="79"/>
      <c r="S893" s="79"/>
      <c r="T893" s="79"/>
      <c r="U893" s="79"/>
      <c r="V893" s="84"/>
      <c r="W893" s="79"/>
      <c r="X893" s="79"/>
      <c r="Y893" s="79"/>
      <c r="Z893" s="79"/>
      <c r="AA893" s="79"/>
      <c r="AB893" s="79"/>
      <c r="AC893" s="79"/>
      <c r="AD893" s="107"/>
      <c r="AE893" s="107"/>
      <c r="AF893" s="107"/>
      <c r="AG893" s="109"/>
      <c r="AH893" s="110"/>
      <c r="AI893" s="80"/>
      <c r="AJ893" s="80"/>
    </row>
    <row r="894" spans="1:36" s="62" customFormat="1">
      <c r="A894" s="84"/>
      <c r="B894" s="79"/>
      <c r="C894" s="79"/>
      <c r="D894" s="79"/>
      <c r="E894" s="79"/>
      <c r="F894" s="79"/>
      <c r="G894" s="79"/>
      <c r="H894" s="79"/>
      <c r="I894" s="79"/>
      <c r="J894" s="79"/>
      <c r="K894" s="79"/>
      <c r="L894" s="79"/>
      <c r="M894" s="611"/>
      <c r="N894" s="611"/>
      <c r="O894" s="611"/>
      <c r="P894" s="79"/>
      <c r="Q894" s="79"/>
      <c r="R894" s="79"/>
      <c r="S894" s="79"/>
      <c r="T894" s="79"/>
      <c r="U894" s="79"/>
      <c r="V894" s="84"/>
      <c r="W894" s="79"/>
      <c r="X894" s="79"/>
      <c r="Y894" s="79"/>
      <c r="Z894" s="79"/>
      <c r="AA894" s="79"/>
      <c r="AB894" s="79"/>
      <c r="AC894" s="79"/>
      <c r="AD894" s="107"/>
      <c r="AE894" s="107"/>
      <c r="AF894" s="107"/>
      <c r="AG894" s="109"/>
      <c r="AH894" s="110"/>
      <c r="AI894" s="80"/>
      <c r="AJ894" s="80"/>
    </row>
    <row r="895" spans="1:36" s="62" customFormat="1">
      <c r="A895" s="84"/>
      <c r="B895" s="79"/>
      <c r="C895" s="79"/>
      <c r="D895" s="79"/>
      <c r="E895" s="79"/>
      <c r="F895" s="79"/>
      <c r="G895" s="79"/>
      <c r="H895" s="79"/>
      <c r="I895" s="79"/>
      <c r="J895" s="79"/>
      <c r="K895" s="79"/>
      <c r="L895" s="79"/>
      <c r="M895" s="611"/>
      <c r="N895" s="611"/>
      <c r="O895" s="611"/>
      <c r="P895" s="79"/>
      <c r="Q895" s="79"/>
      <c r="R895" s="79"/>
      <c r="S895" s="79"/>
      <c r="T895" s="79"/>
      <c r="U895" s="79"/>
      <c r="V895" s="84"/>
      <c r="W895" s="79"/>
      <c r="X895" s="79"/>
      <c r="Y895" s="79"/>
      <c r="Z895" s="79"/>
      <c r="AA895" s="79"/>
      <c r="AB895" s="79"/>
      <c r="AC895" s="79"/>
      <c r="AD895" s="107"/>
      <c r="AE895" s="107"/>
      <c r="AF895" s="107"/>
      <c r="AG895" s="109"/>
      <c r="AH895" s="110"/>
      <c r="AI895" s="80"/>
      <c r="AJ895" s="80"/>
    </row>
    <row r="896" spans="1:36" s="62" customFormat="1">
      <c r="A896" s="84"/>
      <c r="B896" s="79"/>
      <c r="C896" s="79"/>
      <c r="D896" s="79"/>
      <c r="E896" s="79"/>
      <c r="F896" s="79"/>
      <c r="G896" s="79"/>
      <c r="H896" s="79"/>
      <c r="I896" s="79"/>
      <c r="J896" s="79"/>
      <c r="K896" s="79"/>
      <c r="L896" s="79"/>
      <c r="M896" s="611"/>
      <c r="N896" s="611"/>
      <c r="O896" s="611"/>
      <c r="P896" s="79"/>
      <c r="Q896" s="79"/>
      <c r="R896" s="79"/>
      <c r="S896" s="79"/>
      <c r="T896" s="79"/>
      <c r="U896" s="79"/>
      <c r="V896" s="84"/>
      <c r="W896" s="79"/>
      <c r="X896" s="79"/>
      <c r="Y896" s="79"/>
      <c r="Z896" s="79"/>
      <c r="AA896" s="79"/>
      <c r="AB896" s="79"/>
      <c r="AC896" s="79"/>
      <c r="AD896" s="107"/>
      <c r="AE896" s="107"/>
      <c r="AF896" s="107"/>
      <c r="AG896" s="109"/>
      <c r="AH896" s="110"/>
      <c r="AI896" s="80"/>
      <c r="AJ896" s="80"/>
    </row>
    <row r="897" spans="1:36" s="62" customFormat="1">
      <c r="A897" s="84"/>
      <c r="B897" s="79"/>
      <c r="C897" s="79"/>
      <c r="D897" s="79"/>
      <c r="E897" s="79"/>
      <c r="F897" s="79"/>
      <c r="G897" s="79"/>
      <c r="H897" s="79"/>
      <c r="I897" s="79"/>
      <c r="J897" s="79"/>
      <c r="K897" s="79"/>
      <c r="L897" s="79"/>
      <c r="M897" s="611"/>
      <c r="N897" s="611"/>
      <c r="O897" s="611"/>
      <c r="P897" s="79"/>
      <c r="Q897" s="79"/>
      <c r="R897" s="79"/>
      <c r="S897" s="79"/>
      <c r="T897" s="79"/>
      <c r="U897" s="79"/>
      <c r="V897" s="84"/>
      <c r="W897" s="79"/>
      <c r="X897" s="79"/>
      <c r="Y897" s="79"/>
      <c r="Z897" s="79"/>
      <c r="AA897" s="79"/>
      <c r="AB897" s="79"/>
      <c r="AC897" s="79"/>
      <c r="AD897" s="107"/>
      <c r="AE897" s="107"/>
      <c r="AF897" s="107"/>
      <c r="AG897" s="109"/>
      <c r="AH897" s="110"/>
      <c r="AI897" s="80"/>
      <c r="AJ897" s="80"/>
    </row>
    <row r="898" spans="1:36" s="62" customFormat="1">
      <c r="A898" s="84"/>
      <c r="B898" s="79"/>
      <c r="C898" s="79"/>
      <c r="D898" s="79"/>
      <c r="E898" s="79"/>
      <c r="F898" s="79"/>
      <c r="G898" s="79"/>
      <c r="H898" s="79"/>
      <c r="I898" s="79"/>
      <c r="J898" s="79"/>
      <c r="K898" s="79"/>
      <c r="L898" s="79"/>
      <c r="M898" s="611"/>
      <c r="N898" s="611"/>
      <c r="O898" s="611"/>
      <c r="P898" s="79"/>
      <c r="Q898" s="79"/>
      <c r="R898" s="79"/>
      <c r="S898" s="79"/>
      <c r="T898" s="79"/>
      <c r="U898" s="79"/>
      <c r="V898" s="84"/>
      <c r="W898" s="79"/>
      <c r="X898" s="79"/>
      <c r="Y898" s="79"/>
      <c r="Z898" s="79"/>
      <c r="AA898" s="79"/>
      <c r="AB898" s="79"/>
      <c r="AC898" s="79"/>
      <c r="AD898" s="107"/>
      <c r="AE898" s="107"/>
      <c r="AF898" s="107"/>
      <c r="AG898" s="109"/>
      <c r="AH898" s="110"/>
      <c r="AI898" s="80"/>
      <c r="AJ898" s="80"/>
    </row>
    <row r="899" spans="1:36" s="62" customFormat="1">
      <c r="A899" s="84"/>
      <c r="B899" s="79"/>
      <c r="C899" s="79"/>
      <c r="D899" s="79"/>
      <c r="E899" s="79"/>
      <c r="F899" s="79"/>
      <c r="G899" s="79"/>
      <c r="H899" s="79"/>
      <c r="I899" s="79"/>
      <c r="J899" s="79"/>
      <c r="K899" s="79"/>
      <c r="L899" s="79"/>
      <c r="M899" s="611"/>
      <c r="N899" s="611"/>
      <c r="O899" s="611"/>
      <c r="P899" s="79"/>
      <c r="Q899" s="79"/>
      <c r="R899" s="79"/>
      <c r="S899" s="79"/>
      <c r="T899" s="79"/>
      <c r="U899" s="79"/>
      <c r="V899" s="84"/>
      <c r="W899" s="79"/>
      <c r="X899" s="79"/>
      <c r="Y899" s="79"/>
      <c r="Z899" s="79"/>
      <c r="AA899" s="79"/>
      <c r="AB899" s="79"/>
      <c r="AC899" s="79"/>
      <c r="AD899" s="107"/>
      <c r="AE899" s="107"/>
      <c r="AF899" s="107"/>
      <c r="AG899" s="109"/>
      <c r="AH899" s="110"/>
      <c r="AI899" s="80"/>
      <c r="AJ899" s="80"/>
    </row>
    <row r="900" spans="1:36" s="62" customFormat="1">
      <c r="A900" s="84"/>
      <c r="B900" s="79"/>
      <c r="C900" s="79"/>
      <c r="D900" s="79"/>
      <c r="E900" s="79"/>
      <c r="F900" s="79"/>
      <c r="G900" s="79"/>
      <c r="H900" s="79"/>
      <c r="I900" s="79"/>
      <c r="J900" s="79"/>
      <c r="K900" s="79"/>
      <c r="L900" s="79"/>
      <c r="M900" s="611"/>
      <c r="N900" s="611"/>
      <c r="O900" s="611"/>
      <c r="P900" s="79"/>
      <c r="Q900" s="79"/>
      <c r="R900" s="79"/>
      <c r="S900" s="79"/>
      <c r="T900" s="79"/>
      <c r="U900" s="79"/>
      <c r="V900" s="84"/>
      <c r="W900" s="79"/>
      <c r="X900" s="79"/>
      <c r="Y900" s="79"/>
      <c r="Z900" s="79"/>
      <c r="AA900" s="79"/>
      <c r="AB900" s="79"/>
      <c r="AC900" s="79"/>
      <c r="AD900" s="107"/>
      <c r="AE900" s="107"/>
      <c r="AF900" s="107"/>
      <c r="AG900" s="109"/>
      <c r="AH900" s="110"/>
      <c r="AI900" s="80"/>
      <c r="AJ900" s="80"/>
    </row>
    <row r="901" spans="1:36" s="62" customFormat="1">
      <c r="A901" s="84"/>
      <c r="B901" s="79"/>
      <c r="C901" s="79"/>
      <c r="D901" s="79"/>
      <c r="E901" s="79"/>
      <c r="F901" s="79"/>
      <c r="G901" s="79"/>
      <c r="H901" s="79"/>
      <c r="I901" s="79"/>
      <c r="J901" s="79"/>
      <c r="K901" s="79"/>
      <c r="L901" s="79"/>
      <c r="M901" s="611"/>
      <c r="N901" s="611"/>
      <c r="O901" s="611"/>
      <c r="P901" s="79"/>
      <c r="Q901" s="79"/>
      <c r="R901" s="79"/>
      <c r="S901" s="79"/>
      <c r="T901" s="79"/>
      <c r="U901" s="79"/>
      <c r="V901" s="84"/>
      <c r="W901" s="79"/>
      <c r="X901" s="79"/>
      <c r="Y901" s="79"/>
      <c r="Z901" s="79"/>
      <c r="AA901" s="79"/>
      <c r="AB901" s="79"/>
      <c r="AC901" s="79"/>
      <c r="AD901" s="107"/>
      <c r="AE901" s="107"/>
      <c r="AF901" s="107"/>
      <c r="AG901" s="109"/>
      <c r="AH901" s="110"/>
      <c r="AI901" s="80"/>
      <c r="AJ901" s="80"/>
    </row>
    <row r="902" spans="1:36" s="62" customFormat="1">
      <c r="A902" s="84"/>
      <c r="B902" s="79"/>
      <c r="C902" s="79"/>
      <c r="D902" s="79"/>
      <c r="E902" s="79"/>
      <c r="F902" s="79"/>
      <c r="G902" s="79"/>
      <c r="H902" s="79"/>
      <c r="I902" s="79"/>
      <c r="J902" s="79"/>
      <c r="K902" s="79"/>
      <c r="L902" s="79"/>
      <c r="M902" s="611"/>
      <c r="N902" s="611"/>
      <c r="O902" s="611"/>
      <c r="P902" s="79"/>
      <c r="Q902" s="79"/>
      <c r="R902" s="79"/>
      <c r="S902" s="79"/>
      <c r="T902" s="79"/>
      <c r="U902" s="79"/>
      <c r="V902" s="84"/>
      <c r="W902" s="79"/>
      <c r="X902" s="79"/>
      <c r="Y902" s="79"/>
      <c r="Z902" s="79"/>
      <c r="AA902" s="79"/>
      <c r="AB902" s="79"/>
      <c r="AC902" s="79"/>
      <c r="AD902" s="107"/>
      <c r="AE902" s="107"/>
      <c r="AF902" s="107"/>
      <c r="AG902" s="109"/>
      <c r="AH902" s="110"/>
      <c r="AI902" s="80"/>
      <c r="AJ902" s="80"/>
    </row>
    <row r="903" spans="1:36" s="62" customFormat="1">
      <c r="A903" s="84"/>
      <c r="B903" s="79"/>
      <c r="C903" s="79"/>
      <c r="D903" s="79"/>
      <c r="E903" s="79"/>
      <c r="F903" s="79"/>
      <c r="G903" s="79"/>
      <c r="H903" s="79"/>
      <c r="I903" s="79"/>
      <c r="J903" s="79"/>
      <c r="K903" s="79"/>
      <c r="L903" s="79"/>
      <c r="M903" s="611"/>
      <c r="N903" s="611"/>
      <c r="O903" s="611"/>
      <c r="P903" s="79"/>
      <c r="Q903" s="79"/>
      <c r="R903" s="79"/>
      <c r="S903" s="79"/>
      <c r="T903" s="79"/>
      <c r="U903" s="79"/>
      <c r="V903" s="84"/>
      <c r="W903" s="79"/>
      <c r="X903" s="79"/>
      <c r="Y903" s="79"/>
      <c r="Z903" s="79"/>
      <c r="AA903" s="79"/>
      <c r="AB903" s="79"/>
      <c r="AC903" s="79"/>
      <c r="AD903" s="107"/>
      <c r="AE903" s="107"/>
      <c r="AF903" s="107"/>
      <c r="AG903" s="109"/>
      <c r="AH903" s="110"/>
      <c r="AI903" s="80"/>
      <c r="AJ903" s="80"/>
    </row>
    <row r="904" spans="1:36" s="62" customFormat="1">
      <c r="A904" s="84"/>
      <c r="B904" s="79"/>
      <c r="C904" s="79"/>
      <c r="D904" s="79"/>
      <c r="E904" s="79"/>
      <c r="F904" s="79"/>
      <c r="G904" s="79"/>
      <c r="H904" s="79"/>
      <c r="I904" s="79"/>
      <c r="J904" s="79"/>
      <c r="K904" s="79"/>
      <c r="L904" s="79"/>
      <c r="M904" s="611"/>
      <c r="N904" s="611"/>
      <c r="O904" s="611"/>
      <c r="P904" s="79"/>
      <c r="Q904" s="79"/>
      <c r="R904" s="79"/>
      <c r="S904" s="79"/>
      <c r="T904" s="79"/>
      <c r="U904" s="79"/>
      <c r="V904" s="84"/>
      <c r="W904" s="79"/>
      <c r="X904" s="79"/>
      <c r="Y904" s="79"/>
      <c r="Z904" s="79"/>
      <c r="AA904" s="79"/>
      <c r="AB904" s="79"/>
      <c r="AC904" s="79"/>
      <c r="AD904" s="107"/>
      <c r="AE904" s="107"/>
      <c r="AF904" s="107"/>
      <c r="AG904" s="109"/>
      <c r="AH904" s="110"/>
      <c r="AI904" s="80"/>
      <c r="AJ904" s="80"/>
    </row>
    <row r="905" spans="1:36" s="62" customFormat="1">
      <c r="A905" s="84"/>
      <c r="B905" s="79"/>
      <c r="C905" s="79"/>
      <c r="D905" s="79"/>
      <c r="E905" s="79"/>
      <c r="F905" s="79"/>
      <c r="G905" s="79"/>
      <c r="H905" s="79"/>
      <c r="I905" s="79"/>
      <c r="J905" s="79"/>
      <c r="K905" s="79"/>
      <c r="L905" s="79"/>
      <c r="M905" s="611"/>
      <c r="N905" s="611"/>
      <c r="O905" s="611"/>
      <c r="P905" s="79"/>
      <c r="Q905" s="79"/>
      <c r="R905" s="79"/>
      <c r="S905" s="79"/>
      <c r="T905" s="79"/>
      <c r="U905" s="79"/>
      <c r="V905" s="84"/>
      <c r="W905" s="79"/>
      <c r="X905" s="79"/>
      <c r="Y905" s="79"/>
      <c r="Z905" s="79"/>
      <c r="AA905" s="79"/>
      <c r="AB905" s="79"/>
      <c r="AC905" s="79"/>
      <c r="AD905" s="107"/>
      <c r="AE905" s="107"/>
      <c r="AF905" s="107"/>
      <c r="AG905" s="109"/>
      <c r="AH905" s="110"/>
      <c r="AI905" s="80"/>
      <c r="AJ905" s="80"/>
    </row>
    <row r="906" spans="1:36" s="62" customFormat="1">
      <c r="A906" s="84"/>
      <c r="B906" s="79"/>
      <c r="C906" s="79"/>
      <c r="D906" s="79"/>
      <c r="E906" s="79"/>
      <c r="F906" s="79"/>
      <c r="G906" s="79"/>
      <c r="H906" s="79"/>
      <c r="I906" s="79"/>
      <c r="J906" s="79"/>
      <c r="K906" s="79"/>
      <c r="L906" s="79"/>
      <c r="M906" s="611"/>
      <c r="N906" s="611"/>
      <c r="O906" s="611"/>
      <c r="P906" s="79"/>
      <c r="Q906" s="79"/>
      <c r="R906" s="79"/>
      <c r="S906" s="79"/>
      <c r="T906" s="79"/>
      <c r="U906" s="79"/>
      <c r="V906" s="84"/>
      <c r="W906" s="79"/>
      <c r="X906" s="79"/>
      <c r="Y906" s="79"/>
      <c r="Z906" s="79"/>
      <c r="AA906" s="79"/>
      <c r="AB906" s="79"/>
      <c r="AC906" s="79"/>
      <c r="AD906" s="107"/>
      <c r="AE906" s="107"/>
      <c r="AF906" s="107"/>
      <c r="AG906" s="109"/>
      <c r="AH906" s="110"/>
      <c r="AI906" s="80"/>
      <c r="AJ906" s="80"/>
    </row>
    <row r="907" spans="1:36" s="62" customFormat="1">
      <c r="A907" s="84"/>
      <c r="B907" s="79"/>
      <c r="C907" s="79"/>
      <c r="D907" s="79"/>
      <c r="E907" s="79"/>
      <c r="F907" s="79"/>
      <c r="G907" s="79"/>
      <c r="H907" s="79"/>
      <c r="I907" s="79"/>
      <c r="J907" s="79"/>
      <c r="K907" s="79"/>
      <c r="L907" s="79"/>
      <c r="M907" s="611"/>
      <c r="N907" s="611"/>
      <c r="O907" s="611"/>
      <c r="P907" s="79"/>
      <c r="Q907" s="79"/>
      <c r="R907" s="79"/>
      <c r="S907" s="79"/>
      <c r="T907" s="79"/>
      <c r="U907" s="79"/>
      <c r="V907" s="84"/>
      <c r="W907" s="79"/>
      <c r="X907" s="79"/>
      <c r="Y907" s="79"/>
      <c r="Z907" s="79"/>
      <c r="AA907" s="79"/>
      <c r="AB907" s="79"/>
      <c r="AC907" s="79"/>
      <c r="AD907" s="107"/>
      <c r="AE907" s="107"/>
      <c r="AF907" s="107"/>
      <c r="AG907" s="109"/>
      <c r="AH907" s="110"/>
      <c r="AI907" s="80"/>
      <c r="AJ907" s="80"/>
    </row>
    <row r="908" spans="1:36" s="62" customFormat="1">
      <c r="A908" s="84"/>
      <c r="B908" s="79"/>
      <c r="C908" s="79"/>
      <c r="D908" s="79"/>
      <c r="E908" s="79"/>
      <c r="F908" s="79"/>
      <c r="G908" s="79"/>
      <c r="H908" s="79"/>
      <c r="I908" s="79"/>
      <c r="J908" s="79"/>
      <c r="K908" s="79"/>
      <c r="L908" s="79"/>
      <c r="M908" s="611"/>
      <c r="N908" s="611"/>
      <c r="O908" s="611"/>
      <c r="P908" s="79"/>
      <c r="Q908" s="79"/>
      <c r="R908" s="79"/>
      <c r="S908" s="79"/>
      <c r="T908" s="79"/>
      <c r="U908" s="79"/>
      <c r="V908" s="84"/>
      <c r="W908" s="79"/>
      <c r="X908" s="79"/>
      <c r="Y908" s="79"/>
      <c r="Z908" s="79"/>
      <c r="AA908" s="79"/>
      <c r="AB908" s="79"/>
      <c r="AC908" s="79"/>
      <c r="AD908" s="107"/>
      <c r="AE908" s="107"/>
      <c r="AF908" s="107"/>
      <c r="AG908" s="109"/>
      <c r="AH908" s="110"/>
      <c r="AI908" s="80"/>
      <c r="AJ908" s="80"/>
    </row>
    <row r="909" spans="1:36" s="62" customFormat="1">
      <c r="A909" s="84"/>
      <c r="B909" s="79"/>
      <c r="C909" s="79"/>
      <c r="D909" s="79"/>
      <c r="E909" s="79"/>
      <c r="F909" s="79"/>
      <c r="G909" s="79"/>
      <c r="H909" s="79"/>
      <c r="I909" s="79"/>
      <c r="J909" s="79"/>
      <c r="K909" s="79"/>
      <c r="L909" s="79"/>
      <c r="M909" s="611"/>
      <c r="N909" s="611"/>
      <c r="O909" s="611"/>
      <c r="P909" s="79"/>
      <c r="Q909" s="79"/>
      <c r="R909" s="79"/>
      <c r="S909" s="79"/>
      <c r="T909" s="79"/>
      <c r="U909" s="79"/>
      <c r="V909" s="84"/>
      <c r="W909" s="79"/>
      <c r="X909" s="79"/>
      <c r="Y909" s="79"/>
      <c r="Z909" s="79"/>
      <c r="AA909" s="79"/>
      <c r="AB909" s="79"/>
      <c r="AC909" s="79"/>
      <c r="AD909" s="107"/>
      <c r="AE909" s="107"/>
      <c r="AF909" s="107"/>
      <c r="AG909" s="109"/>
      <c r="AH909" s="110"/>
      <c r="AI909" s="80"/>
      <c r="AJ909" s="80"/>
    </row>
    <row r="910" spans="1:36" s="62" customFormat="1">
      <c r="A910" s="84"/>
      <c r="B910" s="79"/>
      <c r="C910" s="79"/>
      <c r="D910" s="79"/>
      <c r="E910" s="79"/>
      <c r="F910" s="79"/>
      <c r="G910" s="79"/>
      <c r="H910" s="79"/>
      <c r="I910" s="79"/>
      <c r="J910" s="79"/>
      <c r="K910" s="79"/>
      <c r="L910" s="79"/>
      <c r="M910" s="611"/>
      <c r="N910" s="611"/>
      <c r="O910" s="611"/>
      <c r="P910" s="79"/>
      <c r="Q910" s="79"/>
      <c r="R910" s="79"/>
      <c r="S910" s="79"/>
      <c r="T910" s="79"/>
      <c r="U910" s="79"/>
      <c r="V910" s="84"/>
      <c r="W910" s="79"/>
      <c r="X910" s="79"/>
      <c r="Y910" s="79"/>
      <c r="Z910" s="79"/>
      <c r="AA910" s="79"/>
      <c r="AB910" s="79"/>
      <c r="AC910" s="79"/>
      <c r="AD910" s="107"/>
      <c r="AE910" s="107"/>
      <c r="AF910" s="107"/>
      <c r="AG910" s="109"/>
      <c r="AH910" s="110"/>
      <c r="AI910" s="80"/>
      <c r="AJ910" s="80"/>
    </row>
    <row r="911" spans="1:36" s="62" customFormat="1">
      <c r="A911" s="84"/>
      <c r="B911" s="79"/>
      <c r="C911" s="79"/>
      <c r="D911" s="79"/>
      <c r="E911" s="79"/>
      <c r="F911" s="79"/>
      <c r="G911" s="79"/>
      <c r="H911" s="79"/>
      <c r="I911" s="79"/>
      <c r="J911" s="79"/>
      <c r="K911" s="79"/>
      <c r="L911" s="79"/>
      <c r="M911" s="611"/>
      <c r="N911" s="611"/>
      <c r="O911" s="611"/>
      <c r="P911" s="79"/>
      <c r="Q911" s="79"/>
      <c r="R911" s="79"/>
      <c r="S911" s="79"/>
      <c r="T911" s="79"/>
      <c r="U911" s="79"/>
      <c r="V911" s="84"/>
      <c r="W911" s="79"/>
      <c r="X911" s="79"/>
      <c r="Y911" s="79"/>
      <c r="Z911" s="79"/>
      <c r="AA911" s="79"/>
      <c r="AB911" s="79"/>
      <c r="AC911" s="79"/>
      <c r="AD911" s="107"/>
      <c r="AE911" s="107"/>
      <c r="AF911" s="107"/>
      <c r="AG911" s="109"/>
      <c r="AH911" s="110"/>
      <c r="AI911" s="80"/>
      <c r="AJ911" s="80"/>
    </row>
    <row r="912" spans="1:36" s="62" customFormat="1">
      <c r="A912" s="84"/>
      <c r="B912" s="79"/>
      <c r="C912" s="79"/>
      <c r="D912" s="79"/>
      <c r="E912" s="79"/>
      <c r="F912" s="79"/>
      <c r="G912" s="79"/>
      <c r="H912" s="79"/>
      <c r="I912" s="79"/>
      <c r="J912" s="79"/>
      <c r="K912" s="79"/>
      <c r="L912" s="79"/>
      <c r="M912" s="611"/>
      <c r="N912" s="611"/>
      <c r="O912" s="611"/>
      <c r="P912" s="79"/>
      <c r="Q912" s="79"/>
      <c r="R912" s="79"/>
      <c r="S912" s="79"/>
      <c r="T912" s="79"/>
      <c r="U912" s="79"/>
      <c r="V912" s="84"/>
      <c r="W912" s="79"/>
      <c r="X912" s="79"/>
      <c r="Y912" s="79"/>
      <c r="Z912" s="79"/>
      <c r="AA912" s="79"/>
      <c r="AB912" s="79"/>
      <c r="AC912" s="79"/>
      <c r="AD912" s="107"/>
      <c r="AE912" s="107"/>
      <c r="AF912" s="107"/>
      <c r="AG912" s="109"/>
      <c r="AH912" s="110"/>
      <c r="AI912" s="80"/>
      <c r="AJ912" s="80"/>
    </row>
    <row r="913" spans="1:36" s="62" customFormat="1">
      <c r="A913" s="84"/>
      <c r="B913" s="79"/>
      <c r="C913" s="79"/>
      <c r="D913" s="79"/>
      <c r="E913" s="79"/>
      <c r="F913" s="79"/>
      <c r="G913" s="79"/>
      <c r="H913" s="79"/>
      <c r="I913" s="79"/>
      <c r="J913" s="79"/>
      <c r="K913" s="79"/>
      <c r="L913" s="79"/>
      <c r="M913" s="611"/>
      <c r="N913" s="611"/>
      <c r="O913" s="611"/>
      <c r="P913" s="79"/>
      <c r="Q913" s="79"/>
      <c r="R913" s="79"/>
      <c r="S913" s="79"/>
      <c r="T913" s="79"/>
      <c r="U913" s="79"/>
      <c r="V913" s="84"/>
      <c r="W913" s="79"/>
      <c r="X913" s="79"/>
      <c r="Y913" s="79"/>
      <c r="Z913" s="79"/>
      <c r="AA913" s="79"/>
      <c r="AB913" s="79"/>
      <c r="AC913" s="79"/>
      <c r="AD913" s="107"/>
      <c r="AE913" s="107"/>
      <c r="AF913" s="107"/>
      <c r="AG913" s="109"/>
      <c r="AH913" s="110"/>
      <c r="AI913" s="80"/>
      <c r="AJ913" s="80"/>
    </row>
    <row r="914" spans="1:36" s="62" customFormat="1">
      <c r="A914" s="84"/>
      <c r="B914" s="79"/>
      <c r="C914" s="79"/>
      <c r="D914" s="79"/>
      <c r="E914" s="79"/>
      <c r="F914" s="79"/>
      <c r="G914" s="79"/>
      <c r="H914" s="79"/>
      <c r="I914" s="79"/>
      <c r="J914" s="79"/>
      <c r="K914" s="79"/>
      <c r="L914" s="79"/>
      <c r="M914" s="611"/>
      <c r="N914" s="611"/>
      <c r="O914" s="611"/>
      <c r="P914" s="79"/>
      <c r="Q914" s="79"/>
      <c r="R914" s="79"/>
      <c r="S914" s="79"/>
      <c r="T914" s="79"/>
      <c r="U914" s="79"/>
      <c r="V914" s="84"/>
      <c r="W914" s="79"/>
      <c r="X914" s="79"/>
      <c r="Y914" s="79"/>
      <c r="Z914" s="79"/>
      <c r="AA914" s="79"/>
      <c r="AB914" s="79"/>
      <c r="AC914" s="79"/>
      <c r="AD914" s="107"/>
      <c r="AE914" s="107"/>
      <c r="AF914" s="107"/>
      <c r="AG914" s="109"/>
      <c r="AH914" s="110"/>
      <c r="AI914" s="80"/>
      <c r="AJ914" s="80"/>
    </row>
    <row r="915" spans="1:36" s="62" customFormat="1">
      <c r="A915" s="84"/>
      <c r="B915" s="79"/>
      <c r="C915" s="79"/>
      <c r="D915" s="79"/>
      <c r="E915" s="79"/>
      <c r="F915" s="79"/>
      <c r="G915" s="79"/>
      <c r="H915" s="79"/>
      <c r="I915" s="79"/>
      <c r="J915" s="79"/>
      <c r="K915" s="79"/>
      <c r="L915" s="79"/>
      <c r="M915" s="611"/>
      <c r="N915" s="611"/>
      <c r="O915" s="611"/>
      <c r="P915" s="79"/>
      <c r="Q915" s="79"/>
      <c r="R915" s="79"/>
      <c r="S915" s="79"/>
      <c r="T915" s="79"/>
      <c r="U915" s="79"/>
      <c r="V915" s="84"/>
      <c r="W915" s="79"/>
      <c r="X915" s="79"/>
      <c r="Y915" s="79"/>
      <c r="Z915" s="79"/>
      <c r="AA915" s="79"/>
      <c r="AB915" s="79"/>
      <c r="AC915" s="79"/>
      <c r="AD915" s="107"/>
      <c r="AE915" s="107"/>
      <c r="AF915" s="107"/>
      <c r="AG915" s="109"/>
      <c r="AH915" s="110"/>
      <c r="AI915" s="80"/>
      <c r="AJ915" s="80"/>
    </row>
    <row r="916" spans="1:36" s="62" customFormat="1">
      <c r="A916" s="84"/>
      <c r="B916" s="79"/>
      <c r="C916" s="79"/>
      <c r="D916" s="79"/>
      <c r="E916" s="79"/>
      <c r="F916" s="79"/>
      <c r="G916" s="79"/>
      <c r="H916" s="79"/>
      <c r="I916" s="79"/>
      <c r="J916" s="79"/>
      <c r="K916" s="79"/>
      <c r="L916" s="79"/>
      <c r="M916" s="611"/>
      <c r="N916" s="611"/>
      <c r="O916" s="611"/>
      <c r="P916" s="79"/>
      <c r="Q916" s="79"/>
      <c r="R916" s="79"/>
      <c r="S916" s="79"/>
      <c r="T916" s="79"/>
      <c r="U916" s="79"/>
      <c r="V916" s="84"/>
      <c r="W916" s="79"/>
      <c r="X916" s="79"/>
      <c r="Y916" s="79"/>
      <c r="Z916" s="79"/>
      <c r="AA916" s="79"/>
      <c r="AB916" s="79"/>
      <c r="AC916" s="79"/>
      <c r="AD916" s="107"/>
      <c r="AE916" s="107"/>
      <c r="AF916" s="107"/>
      <c r="AG916" s="109"/>
      <c r="AH916" s="110"/>
      <c r="AI916" s="80"/>
      <c r="AJ916" s="80"/>
    </row>
    <row r="917" spans="1:36" s="62" customFormat="1">
      <c r="A917" s="84"/>
      <c r="B917" s="79"/>
      <c r="C917" s="79"/>
      <c r="D917" s="79"/>
      <c r="E917" s="79"/>
      <c r="F917" s="79"/>
      <c r="G917" s="79"/>
      <c r="H917" s="79"/>
      <c r="I917" s="79"/>
      <c r="J917" s="79"/>
      <c r="K917" s="79"/>
      <c r="L917" s="79"/>
      <c r="M917" s="611"/>
      <c r="N917" s="611"/>
      <c r="O917" s="611"/>
      <c r="P917" s="79"/>
      <c r="Q917" s="79"/>
      <c r="R917" s="79"/>
      <c r="S917" s="79"/>
      <c r="T917" s="79"/>
      <c r="U917" s="79"/>
      <c r="V917" s="84"/>
      <c r="W917" s="79"/>
      <c r="X917" s="79"/>
      <c r="Y917" s="79"/>
      <c r="Z917" s="79"/>
      <c r="AA917" s="79"/>
      <c r="AB917" s="79"/>
      <c r="AC917" s="79"/>
      <c r="AD917" s="107"/>
      <c r="AE917" s="107"/>
      <c r="AF917" s="107"/>
      <c r="AG917" s="109"/>
      <c r="AH917" s="110"/>
      <c r="AI917" s="80"/>
      <c r="AJ917" s="80"/>
    </row>
    <row r="918" spans="1:36" s="62" customFormat="1">
      <c r="A918" s="84"/>
      <c r="B918" s="79"/>
      <c r="C918" s="79"/>
      <c r="D918" s="79"/>
      <c r="E918" s="79"/>
      <c r="F918" s="79"/>
      <c r="G918" s="79"/>
      <c r="H918" s="79"/>
      <c r="I918" s="79"/>
      <c r="J918" s="79"/>
      <c r="K918" s="79"/>
      <c r="L918" s="79"/>
      <c r="M918" s="611"/>
      <c r="N918" s="611"/>
      <c r="O918" s="611"/>
      <c r="P918" s="79"/>
      <c r="Q918" s="79"/>
      <c r="R918" s="79"/>
      <c r="S918" s="79"/>
      <c r="T918" s="79"/>
      <c r="U918" s="79"/>
      <c r="V918" s="84"/>
      <c r="W918" s="79"/>
      <c r="X918" s="79"/>
      <c r="Y918" s="79"/>
      <c r="Z918" s="79"/>
      <c r="AA918" s="79"/>
      <c r="AB918" s="79"/>
      <c r="AC918" s="79"/>
      <c r="AD918" s="107"/>
      <c r="AE918" s="107"/>
      <c r="AF918" s="107"/>
      <c r="AG918" s="109"/>
      <c r="AH918" s="110"/>
      <c r="AI918" s="80"/>
      <c r="AJ918" s="80"/>
    </row>
    <row r="919" spans="1:36" s="62" customFormat="1">
      <c r="A919" s="84"/>
      <c r="B919" s="79"/>
      <c r="C919" s="79"/>
      <c r="D919" s="79"/>
      <c r="E919" s="79"/>
      <c r="F919" s="79"/>
      <c r="G919" s="79"/>
      <c r="H919" s="79"/>
      <c r="I919" s="79"/>
      <c r="J919" s="79"/>
      <c r="K919" s="79"/>
      <c r="L919" s="79"/>
      <c r="M919" s="611"/>
      <c r="N919" s="611"/>
      <c r="O919" s="611"/>
      <c r="P919" s="79"/>
      <c r="Q919" s="79"/>
      <c r="R919" s="79"/>
      <c r="S919" s="79"/>
      <c r="T919" s="79"/>
      <c r="U919" s="79"/>
      <c r="V919" s="84"/>
      <c r="W919" s="79"/>
      <c r="X919" s="79"/>
      <c r="Y919" s="79"/>
      <c r="Z919" s="79"/>
      <c r="AA919" s="79"/>
      <c r="AB919" s="79"/>
      <c r="AC919" s="79"/>
      <c r="AD919" s="107"/>
      <c r="AE919" s="107"/>
      <c r="AF919" s="107"/>
      <c r="AG919" s="109"/>
      <c r="AH919" s="110"/>
      <c r="AI919" s="80"/>
      <c r="AJ919" s="80"/>
    </row>
    <row r="920" spans="1:36" s="62" customFormat="1">
      <c r="A920" s="84"/>
      <c r="B920" s="79"/>
      <c r="C920" s="79"/>
      <c r="D920" s="79"/>
      <c r="E920" s="79"/>
      <c r="F920" s="79"/>
      <c r="G920" s="79"/>
      <c r="H920" s="79"/>
      <c r="I920" s="79"/>
      <c r="J920" s="79"/>
      <c r="K920" s="79"/>
      <c r="L920" s="79"/>
      <c r="M920" s="611"/>
      <c r="N920" s="611"/>
      <c r="O920" s="611"/>
      <c r="P920" s="79"/>
      <c r="Q920" s="79"/>
      <c r="R920" s="79"/>
      <c r="S920" s="79"/>
      <c r="T920" s="79"/>
      <c r="U920" s="79"/>
      <c r="V920" s="84"/>
      <c r="W920" s="79"/>
      <c r="X920" s="79"/>
      <c r="Y920" s="79"/>
      <c r="Z920" s="79"/>
      <c r="AA920" s="79"/>
      <c r="AB920" s="79"/>
      <c r="AC920" s="79"/>
      <c r="AD920" s="107"/>
      <c r="AE920" s="107"/>
      <c r="AF920" s="107"/>
      <c r="AG920" s="109"/>
      <c r="AH920" s="110"/>
      <c r="AI920" s="80"/>
      <c r="AJ920" s="80"/>
    </row>
    <row r="921" spans="1:36" s="62" customFormat="1">
      <c r="A921" s="84"/>
      <c r="B921" s="79"/>
      <c r="C921" s="79"/>
      <c r="D921" s="79"/>
      <c r="E921" s="79"/>
      <c r="F921" s="79"/>
      <c r="G921" s="79"/>
      <c r="H921" s="79"/>
      <c r="I921" s="79"/>
      <c r="J921" s="79"/>
      <c r="K921" s="79"/>
      <c r="L921" s="79"/>
      <c r="M921" s="611"/>
      <c r="N921" s="611"/>
      <c r="O921" s="611"/>
      <c r="P921" s="79"/>
      <c r="Q921" s="79"/>
      <c r="R921" s="79"/>
      <c r="S921" s="79"/>
      <c r="T921" s="79"/>
      <c r="U921" s="79"/>
      <c r="V921" s="84"/>
      <c r="W921" s="79"/>
      <c r="X921" s="79"/>
      <c r="Y921" s="79"/>
      <c r="Z921" s="79"/>
      <c r="AA921" s="79"/>
      <c r="AB921" s="79"/>
      <c r="AC921" s="79"/>
      <c r="AD921" s="107"/>
      <c r="AE921" s="107"/>
      <c r="AF921" s="107"/>
      <c r="AG921" s="109"/>
      <c r="AH921" s="110"/>
      <c r="AI921" s="80"/>
      <c r="AJ921" s="80"/>
    </row>
    <row r="922" spans="1:36" s="62" customFormat="1">
      <c r="A922" s="84"/>
      <c r="B922" s="79"/>
      <c r="C922" s="79"/>
      <c r="D922" s="79"/>
      <c r="E922" s="79"/>
      <c r="F922" s="79"/>
      <c r="G922" s="79"/>
      <c r="H922" s="79"/>
      <c r="I922" s="79"/>
      <c r="J922" s="79"/>
      <c r="K922" s="79"/>
      <c r="L922" s="79"/>
      <c r="M922" s="611"/>
      <c r="N922" s="611"/>
      <c r="O922" s="611"/>
      <c r="P922" s="79"/>
      <c r="Q922" s="79"/>
      <c r="R922" s="79"/>
      <c r="S922" s="79"/>
      <c r="T922" s="79"/>
      <c r="U922" s="79"/>
      <c r="V922" s="84"/>
      <c r="W922" s="79"/>
      <c r="X922" s="79"/>
      <c r="Y922" s="79"/>
      <c r="Z922" s="79"/>
      <c r="AA922" s="79"/>
      <c r="AB922" s="79"/>
      <c r="AC922" s="79"/>
      <c r="AD922" s="107"/>
      <c r="AE922" s="107"/>
      <c r="AF922" s="107"/>
      <c r="AG922" s="109"/>
      <c r="AH922" s="110"/>
      <c r="AI922" s="80"/>
      <c r="AJ922" s="80"/>
    </row>
    <row r="923" spans="1:36" s="62" customFormat="1">
      <c r="A923" s="84"/>
      <c r="B923" s="79"/>
      <c r="C923" s="79"/>
      <c r="D923" s="79"/>
      <c r="E923" s="79"/>
      <c r="F923" s="79"/>
      <c r="G923" s="79"/>
      <c r="H923" s="79"/>
      <c r="I923" s="79"/>
      <c r="J923" s="79"/>
      <c r="K923" s="79"/>
      <c r="L923" s="79"/>
      <c r="M923" s="611"/>
      <c r="N923" s="611"/>
      <c r="O923" s="611"/>
      <c r="P923" s="79"/>
      <c r="Q923" s="79"/>
      <c r="R923" s="79"/>
      <c r="S923" s="79"/>
      <c r="T923" s="79"/>
      <c r="U923" s="79"/>
      <c r="V923" s="84"/>
      <c r="W923" s="79"/>
      <c r="X923" s="79"/>
      <c r="Y923" s="79"/>
      <c r="Z923" s="79"/>
      <c r="AA923" s="79"/>
      <c r="AB923" s="79"/>
      <c r="AC923" s="79"/>
      <c r="AD923" s="107"/>
      <c r="AE923" s="107"/>
      <c r="AF923" s="107"/>
      <c r="AG923" s="109"/>
      <c r="AH923" s="110"/>
      <c r="AI923" s="80"/>
      <c r="AJ923" s="80"/>
    </row>
    <row r="924" spans="1:36" s="62" customFormat="1">
      <c r="A924" s="84"/>
      <c r="B924" s="79"/>
      <c r="C924" s="79"/>
      <c r="D924" s="79"/>
      <c r="E924" s="79"/>
      <c r="F924" s="79"/>
      <c r="G924" s="79"/>
      <c r="H924" s="79"/>
      <c r="I924" s="79"/>
      <c r="J924" s="79"/>
      <c r="K924" s="79"/>
      <c r="L924" s="79"/>
      <c r="M924" s="611"/>
      <c r="N924" s="611"/>
      <c r="O924" s="611"/>
      <c r="P924" s="79"/>
      <c r="Q924" s="79"/>
      <c r="R924" s="79"/>
      <c r="S924" s="79"/>
      <c r="T924" s="79"/>
      <c r="U924" s="79"/>
      <c r="V924" s="84"/>
      <c r="W924" s="79"/>
      <c r="X924" s="79"/>
      <c r="Y924" s="79"/>
      <c r="Z924" s="79"/>
      <c r="AA924" s="79"/>
      <c r="AB924" s="79"/>
      <c r="AC924" s="79"/>
      <c r="AD924" s="107"/>
      <c r="AE924" s="107"/>
      <c r="AF924" s="107"/>
      <c r="AG924" s="109"/>
      <c r="AH924" s="110"/>
      <c r="AI924" s="80"/>
      <c r="AJ924" s="80"/>
    </row>
    <row r="925" spans="1:36" s="62" customFormat="1">
      <c r="A925" s="84"/>
      <c r="B925" s="79"/>
      <c r="C925" s="79"/>
      <c r="D925" s="79"/>
      <c r="E925" s="79"/>
      <c r="F925" s="79"/>
      <c r="G925" s="79"/>
      <c r="H925" s="79"/>
      <c r="I925" s="79"/>
      <c r="J925" s="79"/>
      <c r="K925" s="79"/>
      <c r="L925" s="79"/>
      <c r="M925" s="611"/>
      <c r="N925" s="611"/>
      <c r="O925" s="611"/>
      <c r="P925" s="79"/>
      <c r="Q925" s="79"/>
      <c r="R925" s="79"/>
      <c r="S925" s="79"/>
      <c r="T925" s="79"/>
      <c r="U925" s="79"/>
      <c r="V925" s="84"/>
      <c r="W925" s="79"/>
      <c r="X925" s="79"/>
      <c r="Y925" s="79"/>
      <c r="Z925" s="79"/>
      <c r="AA925" s="79"/>
      <c r="AB925" s="79"/>
      <c r="AC925" s="79"/>
      <c r="AD925" s="107"/>
      <c r="AE925" s="107"/>
      <c r="AF925" s="107"/>
      <c r="AG925" s="109"/>
      <c r="AH925" s="110"/>
      <c r="AI925" s="80"/>
      <c r="AJ925" s="80"/>
    </row>
    <row r="926" spans="1:36" s="62" customFormat="1">
      <c r="A926" s="84"/>
      <c r="B926" s="79"/>
      <c r="C926" s="79"/>
      <c r="D926" s="79"/>
      <c r="E926" s="79"/>
      <c r="F926" s="79"/>
      <c r="G926" s="79"/>
      <c r="H926" s="79"/>
      <c r="I926" s="79"/>
      <c r="J926" s="79"/>
      <c r="K926" s="79"/>
      <c r="L926" s="79"/>
      <c r="M926" s="611"/>
      <c r="N926" s="611"/>
      <c r="O926" s="611"/>
      <c r="P926" s="79"/>
      <c r="Q926" s="79"/>
      <c r="R926" s="79"/>
      <c r="S926" s="79"/>
      <c r="T926" s="79"/>
      <c r="U926" s="79"/>
      <c r="V926" s="84"/>
      <c r="W926" s="79"/>
      <c r="X926" s="79"/>
      <c r="Y926" s="79"/>
      <c r="Z926" s="79"/>
      <c r="AA926" s="79"/>
      <c r="AB926" s="79"/>
      <c r="AC926" s="79"/>
      <c r="AD926" s="107"/>
      <c r="AE926" s="107"/>
      <c r="AF926" s="107"/>
      <c r="AG926" s="109"/>
      <c r="AH926" s="110"/>
      <c r="AI926" s="80"/>
      <c r="AJ926" s="80"/>
    </row>
    <row r="927" spans="1:36" s="62" customFormat="1">
      <c r="A927" s="84"/>
      <c r="B927" s="79"/>
      <c r="C927" s="79"/>
      <c r="D927" s="79"/>
      <c r="E927" s="79"/>
      <c r="F927" s="79"/>
      <c r="G927" s="79"/>
      <c r="H927" s="79"/>
      <c r="I927" s="79"/>
      <c r="J927" s="79"/>
      <c r="K927" s="79"/>
      <c r="L927" s="79"/>
      <c r="M927" s="611"/>
      <c r="N927" s="611"/>
      <c r="O927" s="611"/>
      <c r="P927" s="79"/>
      <c r="Q927" s="79"/>
      <c r="R927" s="79"/>
      <c r="S927" s="79"/>
      <c r="T927" s="79"/>
      <c r="U927" s="79"/>
      <c r="V927" s="84"/>
      <c r="W927" s="79"/>
      <c r="X927" s="79"/>
      <c r="Y927" s="79"/>
      <c r="Z927" s="79"/>
      <c r="AA927" s="79"/>
      <c r="AB927" s="79"/>
      <c r="AC927" s="79"/>
      <c r="AD927" s="107"/>
      <c r="AE927" s="107"/>
      <c r="AF927" s="107"/>
      <c r="AG927" s="109"/>
      <c r="AH927" s="110"/>
      <c r="AI927" s="80"/>
      <c r="AJ927" s="80"/>
    </row>
    <row r="928" spans="1:36" s="62" customFormat="1">
      <c r="A928" s="84"/>
      <c r="B928" s="79"/>
      <c r="C928" s="79"/>
      <c r="D928" s="79"/>
      <c r="E928" s="79"/>
      <c r="F928" s="79"/>
      <c r="G928" s="79"/>
      <c r="H928" s="79"/>
      <c r="I928" s="79"/>
      <c r="J928" s="79"/>
      <c r="K928" s="79"/>
      <c r="L928" s="79"/>
      <c r="M928" s="611"/>
      <c r="N928" s="611"/>
      <c r="O928" s="611"/>
      <c r="P928" s="79"/>
      <c r="Q928" s="79"/>
      <c r="R928" s="79"/>
      <c r="S928" s="79"/>
      <c r="T928" s="79"/>
      <c r="U928" s="79"/>
      <c r="V928" s="84"/>
      <c r="W928" s="79"/>
      <c r="X928" s="79"/>
      <c r="Y928" s="79"/>
      <c r="Z928" s="79"/>
      <c r="AA928" s="79"/>
      <c r="AB928" s="79"/>
      <c r="AC928" s="79"/>
      <c r="AD928" s="107"/>
      <c r="AE928" s="107"/>
      <c r="AF928" s="107"/>
      <c r="AG928" s="109"/>
      <c r="AH928" s="110"/>
      <c r="AI928" s="80"/>
      <c r="AJ928" s="80"/>
    </row>
    <row r="929" spans="1:36" s="62" customFormat="1">
      <c r="A929" s="84"/>
      <c r="B929" s="79"/>
      <c r="C929" s="79"/>
      <c r="D929" s="79"/>
      <c r="E929" s="79"/>
      <c r="F929" s="79"/>
      <c r="G929" s="79"/>
      <c r="H929" s="79"/>
      <c r="I929" s="79"/>
      <c r="J929" s="79"/>
      <c r="K929" s="79"/>
      <c r="L929" s="79"/>
      <c r="M929" s="611"/>
      <c r="N929" s="611"/>
      <c r="O929" s="611"/>
      <c r="P929" s="79"/>
      <c r="Q929" s="79"/>
      <c r="R929" s="79"/>
      <c r="S929" s="79"/>
      <c r="T929" s="79"/>
      <c r="U929" s="79"/>
      <c r="V929" s="84"/>
      <c r="W929" s="79"/>
      <c r="X929" s="79"/>
      <c r="Y929" s="79"/>
      <c r="Z929" s="79"/>
      <c r="AA929" s="79"/>
      <c r="AB929" s="79"/>
      <c r="AC929" s="79"/>
      <c r="AD929" s="107"/>
      <c r="AE929" s="107"/>
      <c r="AF929" s="107"/>
      <c r="AG929" s="109"/>
      <c r="AH929" s="110"/>
      <c r="AI929" s="80"/>
      <c r="AJ929" s="80"/>
    </row>
    <row r="930" spans="1:36" s="62" customFormat="1">
      <c r="A930" s="84"/>
      <c r="B930" s="79"/>
      <c r="C930" s="79"/>
      <c r="D930" s="79"/>
      <c r="E930" s="79"/>
      <c r="F930" s="79"/>
      <c r="G930" s="79"/>
      <c r="H930" s="79"/>
      <c r="I930" s="79"/>
      <c r="J930" s="79"/>
      <c r="K930" s="79"/>
      <c r="L930" s="79"/>
      <c r="M930" s="611"/>
      <c r="N930" s="611"/>
      <c r="O930" s="611"/>
      <c r="P930" s="79"/>
      <c r="Q930" s="79"/>
      <c r="R930" s="79"/>
      <c r="S930" s="79"/>
      <c r="T930" s="79"/>
      <c r="U930" s="79"/>
      <c r="V930" s="84"/>
      <c r="W930" s="79"/>
      <c r="X930" s="79"/>
      <c r="Y930" s="79"/>
      <c r="Z930" s="79"/>
      <c r="AA930" s="79"/>
      <c r="AB930" s="79"/>
      <c r="AC930" s="79"/>
      <c r="AD930" s="107"/>
      <c r="AE930" s="107"/>
      <c r="AF930" s="107"/>
      <c r="AG930" s="109"/>
      <c r="AH930" s="110"/>
      <c r="AI930" s="80"/>
      <c r="AJ930" s="80"/>
    </row>
    <row r="931" spans="1:36" s="62" customFormat="1">
      <c r="A931" s="84"/>
      <c r="B931" s="79"/>
      <c r="C931" s="79"/>
      <c r="D931" s="79"/>
      <c r="E931" s="79"/>
      <c r="F931" s="79"/>
      <c r="G931" s="79"/>
      <c r="H931" s="79"/>
      <c r="I931" s="79"/>
      <c r="J931" s="79"/>
      <c r="K931" s="79"/>
      <c r="L931" s="79"/>
      <c r="M931" s="611"/>
      <c r="N931" s="611"/>
      <c r="O931" s="611"/>
      <c r="P931" s="79"/>
      <c r="Q931" s="79"/>
      <c r="R931" s="79"/>
      <c r="S931" s="79"/>
      <c r="T931" s="79"/>
      <c r="U931" s="79"/>
      <c r="V931" s="84"/>
      <c r="W931" s="79"/>
      <c r="X931" s="79"/>
      <c r="Y931" s="79"/>
      <c r="Z931" s="79"/>
      <c r="AA931" s="79"/>
      <c r="AB931" s="79"/>
      <c r="AC931" s="79"/>
      <c r="AD931" s="107"/>
      <c r="AE931" s="107"/>
      <c r="AF931" s="107"/>
      <c r="AG931" s="109"/>
      <c r="AH931" s="110"/>
      <c r="AI931" s="80"/>
      <c r="AJ931" s="80"/>
    </row>
    <row r="932" spans="1:36" s="62" customFormat="1">
      <c r="A932" s="84"/>
      <c r="B932" s="79"/>
      <c r="C932" s="79"/>
      <c r="D932" s="79"/>
      <c r="E932" s="79"/>
      <c r="F932" s="79"/>
      <c r="G932" s="79"/>
      <c r="H932" s="79"/>
      <c r="I932" s="79"/>
      <c r="J932" s="79"/>
      <c r="K932" s="79"/>
      <c r="L932" s="79"/>
      <c r="M932" s="611"/>
      <c r="N932" s="611"/>
      <c r="O932" s="611"/>
      <c r="P932" s="79"/>
      <c r="Q932" s="79"/>
      <c r="R932" s="79"/>
      <c r="S932" s="79"/>
      <c r="T932" s="79"/>
      <c r="U932" s="79"/>
      <c r="V932" s="84"/>
      <c r="W932" s="79"/>
      <c r="X932" s="79"/>
      <c r="Y932" s="79"/>
      <c r="Z932" s="79"/>
      <c r="AA932" s="79"/>
      <c r="AB932" s="79"/>
      <c r="AC932" s="79"/>
      <c r="AD932" s="107"/>
      <c r="AE932" s="107"/>
      <c r="AF932" s="107"/>
      <c r="AG932" s="109"/>
      <c r="AH932" s="110"/>
      <c r="AI932" s="80"/>
      <c r="AJ932" s="80"/>
    </row>
    <row r="933" spans="1:36" s="62" customFormat="1">
      <c r="A933" s="84"/>
      <c r="B933" s="79"/>
      <c r="C933" s="79"/>
      <c r="D933" s="79"/>
      <c r="E933" s="79"/>
      <c r="F933" s="79"/>
      <c r="G933" s="79"/>
      <c r="H933" s="79"/>
      <c r="I933" s="79"/>
      <c r="J933" s="79"/>
      <c r="K933" s="79"/>
      <c r="L933" s="79"/>
      <c r="M933" s="611"/>
      <c r="N933" s="611"/>
      <c r="O933" s="611"/>
      <c r="P933" s="79"/>
      <c r="Q933" s="79"/>
      <c r="R933" s="79"/>
      <c r="S933" s="79"/>
      <c r="T933" s="79"/>
      <c r="U933" s="79"/>
      <c r="V933" s="84"/>
      <c r="W933" s="79"/>
      <c r="X933" s="79"/>
      <c r="Y933" s="79"/>
      <c r="Z933" s="79"/>
      <c r="AA933" s="79"/>
      <c r="AB933" s="79"/>
      <c r="AC933" s="79"/>
      <c r="AD933" s="107"/>
      <c r="AE933" s="107"/>
      <c r="AF933" s="107"/>
      <c r="AG933" s="109"/>
      <c r="AH933" s="110"/>
      <c r="AI933" s="80"/>
      <c r="AJ933" s="80"/>
    </row>
    <row r="934" spans="1:36" s="62" customFormat="1">
      <c r="A934" s="84"/>
      <c r="B934" s="79"/>
      <c r="C934" s="79"/>
      <c r="D934" s="79"/>
      <c r="E934" s="79"/>
      <c r="F934" s="79"/>
      <c r="G934" s="79"/>
      <c r="H934" s="79"/>
      <c r="I934" s="79"/>
      <c r="J934" s="79"/>
      <c r="K934" s="79"/>
      <c r="L934" s="79"/>
      <c r="M934" s="611"/>
      <c r="N934" s="611"/>
      <c r="O934" s="611"/>
      <c r="P934" s="79"/>
      <c r="Q934" s="79"/>
      <c r="R934" s="79"/>
      <c r="S934" s="79"/>
      <c r="T934" s="79"/>
      <c r="U934" s="79"/>
      <c r="V934" s="84"/>
      <c r="W934" s="79"/>
      <c r="X934" s="79"/>
      <c r="Y934" s="79"/>
      <c r="Z934" s="79"/>
      <c r="AA934" s="79"/>
      <c r="AB934" s="79"/>
      <c r="AC934" s="79"/>
      <c r="AD934" s="107"/>
      <c r="AE934" s="107"/>
      <c r="AF934" s="107"/>
      <c r="AG934" s="109"/>
      <c r="AH934" s="110"/>
      <c r="AI934" s="80"/>
      <c r="AJ934" s="80"/>
    </row>
    <row r="935" spans="1:36" s="62" customFormat="1">
      <c r="A935" s="84"/>
      <c r="B935" s="79"/>
      <c r="C935" s="79"/>
      <c r="D935" s="79"/>
      <c r="E935" s="79"/>
      <c r="F935" s="79"/>
      <c r="G935" s="79"/>
      <c r="H935" s="79"/>
      <c r="I935" s="79"/>
      <c r="J935" s="79"/>
      <c r="K935" s="79"/>
      <c r="L935" s="79"/>
      <c r="M935" s="611"/>
      <c r="N935" s="611"/>
      <c r="O935" s="611"/>
      <c r="P935" s="79"/>
      <c r="Q935" s="79"/>
      <c r="R935" s="79"/>
      <c r="S935" s="79"/>
      <c r="T935" s="79"/>
      <c r="U935" s="79"/>
      <c r="V935" s="84"/>
      <c r="W935" s="79"/>
      <c r="X935" s="79"/>
      <c r="Y935" s="79"/>
      <c r="Z935" s="79"/>
      <c r="AA935" s="79"/>
      <c r="AB935" s="79"/>
      <c r="AC935" s="79"/>
      <c r="AD935" s="107"/>
      <c r="AE935" s="107"/>
      <c r="AF935" s="107"/>
      <c r="AG935" s="109"/>
      <c r="AH935" s="110"/>
      <c r="AI935" s="80"/>
      <c r="AJ935" s="80"/>
    </row>
    <row r="936" spans="1:36" s="62" customFormat="1">
      <c r="A936" s="84"/>
      <c r="B936" s="79"/>
      <c r="C936" s="79"/>
      <c r="D936" s="79"/>
      <c r="E936" s="79"/>
      <c r="F936" s="79"/>
      <c r="G936" s="79"/>
      <c r="H936" s="79"/>
      <c r="I936" s="79"/>
      <c r="J936" s="79"/>
      <c r="K936" s="79"/>
      <c r="L936" s="79"/>
      <c r="M936" s="611"/>
      <c r="N936" s="611"/>
      <c r="O936" s="611"/>
      <c r="P936" s="79"/>
      <c r="Q936" s="79"/>
      <c r="R936" s="79"/>
      <c r="S936" s="79"/>
      <c r="T936" s="79"/>
      <c r="U936" s="79"/>
      <c r="V936" s="84"/>
      <c r="W936" s="79"/>
      <c r="X936" s="79"/>
      <c r="Y936" s="79"/>
      <c r="Z936" s="79"/>
      <c r="AA936" s="79"/>
      <c r="AB936" s="79"/>
      <c r="AC936" s="79"/>
      <c r="AD936" s="107"/>
      <c r="AE936" s="107"/>
      <c r="AF936" s="107"/>
      <c r="AG936" s="109"/>
      <c r="AH936" s="110"/>
      <c r="AI936" s="80"/>
      <c r="AJ936" s="80"/>
    </row>
    <row r="937" spans="1:36" s="62" customFormat="1">
      <c r="A937" s="84"/>
      <c r="B937" s="79"/>
      <c r="C937" s="79"/>
      <c r="D937" s="79"/>
      <c r="E937" s="79"/>
      <c r="F937" s="79"/>
      <c r="G937" s="79"/>
      <c r="H937" s="79"/>
      <c r="I937" s="79"/>
      <c r="J937" s="79"/>
      <c r="K937" s="79"/>
      <c r="L937" s="79"/>
      <c r="M937" s="611"/>
      <c r="N937" s="611"/>
      <c r="O937" s="611"/>
      <c r="P937" s="79"/>
      <c r="Q937" s="79"/>
      <c r="R937" s="79"/>
      <c r="S937" s="79"/>
      <c r="T937" s="79"/>
      <c r="U937" s="79"/>
      <c r="V937" s="84"/>
      <c r="W937" s="79"/>
      <c r="X937" s="79"/>
      <c r="Y937" s="79"/>
      <c r="Z937" s="79"/>
      <c r="AA937" s="79"/>
      <c r="AB937" s="79"/>
      <c r="AC937" s="79"/>
      <c r="AD937" s="107"/>
      <c r="AE937" s="107"/>
      <c r="AF937" s="107"/>
      <c r="AG937" s="109"/>
      <c r="AH937" s="110"/>
      <c r="AI937" s="80"/>
      <c r="AJ937" s="80"/>
    </row>
    <row r="938" spans="1:36" s="62" customFormat="1">
      <c r="A938" s="84"/>
      <c r="B938" s="79"/>
      <c r="C938" s="79"/>
      <c r="D938" s="79"/>
      <c r="E938" s="79"/>
      <c r="F938" s="79"/>
      <c r="G938" s="79"/>
      <c r="H938" s="79"/>
      <c r="I938" s="79"/>
      <c r="J938" s="79"/>
      <c r="K938" s="79"/>
      <c r="L938" s="79"/>
      <c r="M938" s="611"/>
      <c r="N938" s="611"/>
      <c r="O938" s="611"/>
      <c r="P938" s="79"/>
      <c r="Q938" s="79"/>
      <c r="R938" s="79"/>
      <c r="S938" s="79"/>
      <c r="T938" s="79"/>
      <c r="U938" s="79"/>
      <c r="V938" s="84"/>
      <c r="W938" s="79"/>
      <c r="X938" s="79"/>
      <c r="Y938" s="79"/>
      <c r="Z938" s="79"/>
      <c r="AA938" s="79"/>
      <c r="AB938" s="79"/>
      <c r="AC938" s="79"/>
      <c r="AD938" s="107"/>
      <c r="AE938" s="107"/>
      <c r="AF938" s="107"/>
      <c r="AG938" s="109"/>
      <c r="AH938" s="110"/>
      <c r="AI938" s="80"/>
      <c r="AJ938" s="80"/>
    </row>
    <row r="939" spans="1:36" s="62" customFormat="1">
      <c r="A939" s="84"/>
      <c r="B939" s="79"/>
      <c r="C939" s="79"/>
      <c r="D939" s="79"/>
      <c r="E939" s="79"/>
      <c r="F939" s="79"/>
      <c r="G939" s="79"/>
      <c r="H939" s="79"/>
      <c r="I939" s="79"/>
      <c r="J939" s="79"/>
      <c r="K939" s="79"/>
      <c r="L939" s="79"/>
      <c r="M939" s="611"/>
      <c r="N939" s="611"/>
      <c r="O939" s="611"/>
      <c r="P939" s="79"/>
      <c r="Q939" s="79"/>
      <c r="R939" s="79"/>
      <c r="S939" s="79"/>
      <c r="T939" s="79"/>
      <c r="U939" s="79"/>
      <c r="V939" s="84"/>
      <c r="W939" s="79"/>
      <c r="X939" s="79"/>
      <c r="Y939" s="79"/>
      <c r="Z939" s="79"/>
      <c r="AA939" s="79"/>
      <c r="AB939" s="79"/>
      <c r="AC939" s="79"/>
      <c r="AD939" s="107"/>
      <c r="AE939" s="107"/>
      <c r="AF939" s="107"/>
      <c r="AG939" s="109"/>
      <c r="AH939" s="110"/>
      <c r="AI939" s="80"/>
      <c r="AJ939" s="80"/>
    </row>
    <row r="940" spans="1:36" s="62" customFormat="1">
      <c r="A940" s="84"/>
      <c r="B940" s="79"/>
      <c r="C940" s="79"/>
      <c r="D940" s="79"/>
      <c r="E940" s="79"/>
      <c r="F940" s="79"/>
      <c r="G940" s="79"/>
      <c r="H940" s="79"/>
      <c r="I940" s="79"/>
      <c r="J940" s="79"/>
      <c r="K940" s="79"/>
      <c r="L940" s="79"/>
      <c r="M940" s="611"/>
      <c r="N940" s="611"/>
      <c r="O940" s="611"/>
      <c r="P940" s="79"/>
      <c r="Q940" s="79"/>
      <c r="R940" s="79"/>
      <c r="S940" s="79"/>
      <c r="T940" s="79"/>
      <c r="U940" s="79"/>
      <c r="V940" s="84"/>
      <c r="W940" s="79"/>
      <c r="X940" s="79"/>
      <c r="Y940" s="79"/>
      <c r="Z940" s="79"/>
      <c r="AA940" s="79"/>
      <c r="AB940" s="79"/>
      <c r="AC940" s="79"/>
      <c r="AD940" s="107"/>
      <c r="AE940" s="107"/>
      <c r="AF940" s="107"/>
      <c r="AG940" s="109"/>
      <c r="AH940" s="110"/>
      <c r="AI940" s="80"/>
      <c r="AJ940" s="80"/>
    </row>
    <row r="941" spans="1:36" s="62" customFormat="1">
      <c r="A941" s="84"/>
      <c r="B941" s="79"/>
      <c r="C941" s="79"/>
      <c r="D941" s="79"/>
      <c r="E941" s="79"/>
      <c r="F941" s="79"/>
      <c r="G941" s="79"/>
      <c r="H941" s="79"/>
      <c r="I941" s="79"/>
      <c r="J941" s="79"/>
      <c r="K941" s="79"/>
      <c r="L941" s="79"/>
      <c r="M941" s="611"/>
      <c r="N941" s="611"/>
      <c r="O941" s="611"/>
      <c r="P941" s="79"/>
      <c r="Q941" s="79"/>
      <c r="R941" s="79"/>
      <c r="S941" s="79"/>
      <c r="T941" s="79"/>
      <c r="U941" s="79"/>
      <c r="V941" s="84"/>
      <c r="W941" s="79"/>
      <c r="X941" s="79"/>
      <c r="Y941" s="79"/>
      <c r="Z941" s="79"/>
      <c r="AA941" s="79"/>
      <c r="AB941" s="79"/>
      <c r="AC941" s="79"/>
      <c r="AD941" s="107"/>
      <c r="AE941" s="107"/>
      <c r="AF941" s="107"/>
      <c r="AG941" s="109"/>
      <c r="AH941" s="110"/>
      <c r="AI941" s="80"/>
      <c r="AJ941" s="80"/>
    </row>
    <row r="942" spans="1:36" s="62" customFormat="1">
      <c r="A942" s="84"/>
      <c r="B942" s="79"/>
      <c r="C942" s="79"/>
      <c r="D942" s="79"/>
      <c r="E942" s="79"/>
      <c r="F942" s="79"/>
      <c r="G942" s="79"/>
      <c r="H942" s="79"/>
      <c r="I942" s="79"/>
      <c r="J942" s="79"/>
      <c r="K942" s="79"/>
      <c r="L942" s="79"/>
      <c r="M942" s="611"/>
      <c r="N942" s="611"/>
      <c r="O942" s="611"/>
      <c r="P942" s="79"/>
      <c r="Q942" s="79"/>
      <c r="R942" s="79"/>
      <c r="S942" s="79"/>
      <c r="T942" s="79"/>
      <c r="U942" s="79"/>
      <c r="V942" s="84"/>
      <c r="W942" s="79"/>
      <c r="X942" s="79"/>
      <c r="Y942" s="79"/>
      <c r="Z942" s="79"/>
      <c r="AA942" s="79"/>
      <c r="AB942" s="79"/>
      <c r="AC942" s="79"/>
      <c r="AD942" s="107"/>
      <c r="AE942" s="107"/>
      <c r="AF942" s="107"/>
      <c r="AG942" s="109"/>
      <c r="AH942" s="110"/>
      <c r="AI942" s="80"/>
      <c r="AJ942" s="80"/>
    </row>
    <row r="943" spans="1:36" s="62" customFormat="1">
      <c r="A943" s="84"/>
      <c r="B943" s="79"/>
      <c r="C943" s="79"/>
      <c r="D943" s="79"/>
      <c r="E943" s="79"/>
      <c r="F943" s="79"/>
      <c r="G943" s="79"/>
      <c r="H943" s="79"/>
      <c r="I943" s="79"/>
      <c r="J943" s="79"/>
      <c r="K943" s="79"/>
      <c r="L943" s="79"/>
      <c r="M943" s="611"/>
      <c r="N943" s="611"/>
      <c r="O943" s="611"/>
      <c r="P943" s="79"/>
      <c r="Q943" s="79"/>
      <c r="R943" s="79"/>
      <c r="S943" s="79"/>
      <c r="T943" s="79"/>
      <c r="U943" s="79"/>
      <c r="V943" s="84"/>
      <c r="W943" s="79"/>
      <c r="X943" s="79"/>
      <c r="Y943" s="79"/>
      <c r="Z943" s="79"/>
      <c r="AA943" s="79"/>
      <c r="AB943" s="79"/>
      <c r="AC943" s="79"/>
      <c r="AD943" s="107"/>
      <c r="AE943" s="107"/>
      <c r="AF943" s="107"/>
      <c r="AG943" s="109"/>
      <c r="AH943" s="110"/>
      <c r="AI943" s="80"/>
      <c r="AJ943" s="80"/>
    </row>
    <row r="944" spans="1:36" s="62" customFormat="1">
      <c r="A944" s="84"/>
      <c r="B944" s="79"/>
      <c r="C944" s="79"/>
      <c r="D944" s="79"/>
      <c r="E944" s="79"/>
      <c r="F944" s="79"/>
      <c r="G944" s="79"/>
      <c r="H944" s="79"/>
      <c r="I944" s="79"/>
      <c r="J944" s="79"/>
      <c r="K944" s="79"/>
      <c r="L944" s="79"/>
      <c r="M944" s="611"/>
      <c r="N944" s="611"/>
      <c r="O944" s="611"/>
      <c r="P944" s="79"/>
      <c r="Q944" s="79"/>
      <c r="R944" s="79"/>
      <c r="S944" s="79"/>
      <c r="T944" s="79"/>
      <c r="U944" s="79"/>
      <c r="V944" s="84"/>
      <c r="W944" s="79"/>
      <c r="X944" s="79"/>
      <c r="Y944" s="79"/>
      <c r="Z944" s="79"/>
      <c r="AA944" s="79"/>
      <c r="AB944" s="79"/>
      <c r="AC944" s="79"/>
      <c r="AD944" s="107"/>
      <c r="AE944" s="107"/>
      <c r="AF944" s="107"/>
      <c r="AG944" s="109"/>
      <c r="AH944" s="110"/>
      <c r="AI944" s="80"/>
      <c r="AJ944" s="80"/>
    </row>
    <row r="945" spans="1:36" s="62" customFormat="1">
      <c r="A945" s="84"/>
      <c r="B945" s="79"/>
      <c r="C945" s="79"/>
      <c r="D945" s="79"/>
      <c r="E945" s="79"/>
      <c r="F945" s="79"/>
      <c r="G945" s="79"/>
      <c r="H945" s="79"/>
      <c r="I945" s="79"/>
      <c r="J945" s="79"/>
      <c r="K945" s="79"/>
      <c r="L945" s="79"/>
      <c r="M945" s="611"/>
      <c r="N945" s="611"/>
      <c r="O945" s="611"/>
      <c r="P945" s="79"/>
      <c r="Q945" s="79"/>
      <c r="R945" s="79"/>
      <c r="S945" s="79"/>
      <c r="T945" s="79"/>
      <c r="U945" s="79"/>
      <c r="V945" s="84"/>
      <c r="W945" s="79"/>
      <c r="X945" s="79"/>
      <c r="Y945" s="79"/>
      <c r="Z945" s="79"/>
      <c r="AA945" s="79"/>
      <c r="AB945" s="79"/>
      <c r="AC945" s="79"/>
      <c r="AD945" s="107"/>
      <c r="AE945" s="107"/>
      <c r="AF945" s="107"/>
      <c r="AG945" s="109"/>
      <c r="AH945" s="110"/>
      <c r="AI945" s="80"/>
      <c r="AJ945" s="80"/>
    </row>
    <row r="946" spans="1:36" s="62" customFormat="1">
      <c r="A946" s="84"/>
      <c r="B946" s="79"/>
      <c r="C946" s="79"/>
      <c r="D946" s="79"/>
      <c r="E946" s="79"/>
      <c r="F946" s="79"/>
      <c r="G946" s="79"/>
      <c r="H946" s="79"/>
      <c r="I946" s="79"/>
      <c r="J946" s="79"/>
      <c r="K946" s="79"/>
      <c r="L946" s="79"/>
      <c r="M946" s="611"/>
      <c r="N946" s="611"/>
      <c r="O946" s="611"/>
      <c r="P946" s="79"/>
      <c r="Q946" s="79"/>
      <c r="R946" s="79"/>
      <c r="S946" s="79"/>
      <c r="T946" s="79"/>
      <c r="U946" s="79"/>
      <c r="V946" s="84"/>
      <c r="W946" s="79"/>
      <c r="X946" s="79"/>
      <c r="Y946" s="79"/>
      <c r="Z946" s="79"/>
      <c r="AA946" s="79"/>
      <c r="AB946" s="79"/>
      <c r="AC946" s="79"/>
      <c r="AD946" s="107"/>
      <c r="AE946" s="107"/>
      <c r="AF946" s="107"/>
      <c r="AG946" s="109"/>
      <c r="AH946" s="110"/>
      <c r="AI946" s="80"/>
      <c r="AJ946" s="80"/>
    </row>
    <row r="947" spans="1:36" s="62" customFormat="1">
      <c r="A947" s="84"/>
      <c r="B947" s="79"/>
      <c r="C947" s="79"/>
      <c r="D947" s="79"/>
      <c r="E947" s="79"/>
      <c r="F947" s="79"/>
      <c r="G947" s="79"/>
      <c r="H947" s="79"/>
      <c r="I947" s="79"/>
      <c r="J947" s="79"/>
      <c r="K947" s="79"/>
      <c r="L947" s="79"/>
      <c r="M947" s="611"/>
      <c r="N947" s="611"/>
      <c r="O947" s="611"/>
      <c r="P947" s="79"/>
      <c r="Q947" s="79"/>
      <c r="R947" s="79"/>
      <c r="S947" s="79"/>
      <c r="T947" s="79"/>
      <c r="U947" s="79"/>
      <c r="V947" s="84"/>
      <c r="W947" s="79"/>
      <c r="X947" s="79"/>
      <c r="Y947" s="79"/>
      <c r="Z947" s="79"/>
      <c r="AA947" s="79"/>
      <c r="AB947" s="79"/>
      <c r="AC947" s="79"/>
      <c r="AD947" s="107"/>
      <c r="AE947" s="107"/>
      <c r="AF947" s="107"/>
      <c r="AG947" s="109"/>
      <c r="AH947" s="110"/>
      <c r="AI947" s="80"/>
      <c r="AJ947" s="80"/>
    </row>
    <row r="948" spans="1:36" s="62" customFormat="1">
      <c r="A948" s="84"/>
      <c r="B948" s="79"/>
      <c r="C948" s="79"/>
      <c r="D948" s="79"/>
      <c r="E948" s="79"/>
      <c r="F948" s="79"/>
      <c r="G948" s="79"/>
      <c r="H948" s="79"/>
      <c r="I948" s="79"/>
      <c r="J948" s="79"/>
      <c r="K948" s="79"/>
      <c r="L948" s="79"/>
      <c r="M948" s="611"/>
      <c r="N948" s="611"/>
      <c r="O948" s="611"/>
      <c r="P948" s="79"/>
      <c r="Q948" s="79"/>
      <c r="R948" s="79"/>
      <c r="S948" s="79"/>
      <c r="T948" s="79"/>
      <c r="U948" s="79"/>
      <c r="V948" s="84"/>
      <c r="W948" s="79"/>
      <c r="X948" s="79"/>
      <c r="Y948" s="79"/>
      <c r="Z948" s="79"/>
      <c r="AA948" s="79"/>
      <c r="AB948" s="79"/>
      <c r="AC948" s="79"/>
      <c r="AD948" s="107"/>
      <c r="AE948" s="107"/>
      <c r="AF948" s="107"/>
      <c r="AG948" s="109"/>
      <c r="AH948" s="110"/>
      <c r="AI948" s="80"/>
      <c r="AJ948" s="80"/>
    </row>
    <row r="949" spans="1:36" s="62" customFormat="1">
      <c r="A949" s="84"/>
      <c r="B949" s="79"/>
      <c r="C949" s="79"/>
      <c r="D949" s="79"/>
      <c r="E949" s="79"/>
      <c r="F949" s="79"/>
      <c r="G949" s="79"/>
      <c r="H949" s="79"/>
      <c r="I949" s="79"/>
      <c r="J949" s="79"/>
      <c r="K949" s="79"/>
      <c r="L949" s="79"/>
      <c r="M949" s="611"/>
      <c r="N949" s="611"/>
      <c r="O949" s="611"/>
      <c r="P949" s="79"/>
      <c r="Q949" s="79"/>
      <c r="R949" s="79"/>
      <c r="S949" s="79"/>
      <c r="T949" s="79"/>
      <c r="U949" s="79"/>
      <c r="V949" s="84"/>
      <c r="W949" s="79"/>
      <c r="X949" s="79"/>
      <c r="Y949" s="79"/>
      <c r="Z949" s="79"/>
      <c r="AA949" s="79"/>
      <c r="AB949" s="79"/>
      <c r="AC949" s="79"/>
      <c r="AD949" s="107"/>
      <c r="AE949" s="107"/>
      <c r="AF949" s="107"/>
      <c r="AG949" s="109"/>
      <c r="AH949" s="110"/>
      <c r="AI949" s="80"/>
      <c r="AJ949" s="80"/>
    </row>
    <row r="950" spans="1:36" s="62" customFormat="1">
      <c r="A950" s="84"/>
      <c r="B950" s="79"/>
      <c r="C950" s="79"/>
      <c r="D950" s="79"/>
      <c r="E950" s="79"/>
      <c r="F950" s="79"/>
      <c r="G950" s="79"/>
      <c r="H950" s="79"/>
      <c r="I950" s="79"/>
      <c r="J950" s="79"/>
      <c r="K950" s="79"/>
      <c r="L950" s="79"/>
      <c r="M950" s="611"/>
      <c r="N950" s="611"/>
      <c r="O950" s="611"/>
      <c r="P950" s="79"/>
      <c r="Q950" s="79"/>
      <c r="R950" s="79"/>
      <c r="S950" s="79"/>
      <c r="T950" s="79"/>
      <c r="U950" s="79"/>
      <c r="V950" s="84"/>
      <c r="W950" s="79"/>
      <c r="X950" s="79"/>
      <c r="Y950" s="79"/>
      <c r="Z950" s="79"/>
      <c r="AA950" s="79"/>
      <c r="AB950" s="79"/>
      <c r="AC950" s="79"/>
      <c r="AD950" s="107"/>
      <c r="AE950" s="107"/>
      <c r="AF950" s="107"/>
      <c r="AG950" s="109"/>
      <c r="AH950" s="110"/>
      <c r="AI950" s="80"/>
      <c r="AJ950" s="80"/>
    </row>
    <row r="951" spans="1:36" s="62" customFormat="1">
      <c r="A951" s="84"/>
      <c r="B951" s="79"/>
      <c r="C951" s="79"/>
      <c r="D951" s="79"/>
      <c r="E951" s="79"/>
      <c r="F951" s="79"/>
      <c r="G951" s="79"/>
      <c r="H951" s="79"/>
      <c r="I951" s="79"/>
      <c r="J951" s="79"/>
      <c r="K951" s="79"/>
      <c r="L951" s="79"/>
      <c r="M951" s="611"/>
      <c r="N951" s="611"/>
      <c r="O951" s="611"/>
      <c r="P951" s="79"/>
      <c r="Q951" s="79"/>
      <c r="R951" s="79"/>
      <c r="S951" s="79"/>
      <c r="T951" s="79"/>
      <c r="U951" s="79"/>
      <c r="V951" s="84"/>
      <c r="W951" s="79"/>
      <c r="X951" s="79"/>
      <c r="Y951" s="79"/>
      <c r="Z951" s="79"/>
      <c r="AA951" s="79"/>
      <c r="AB951" s="79"/>
      <c r="AC951" s="79"/>
      <c r="AD951" s="107"/>
      <c r="AE951" s="107"/>
      <c r="AF951" s="107"/>
      <c r="AG951" s="109"/>
      <c r="AH951" s="110"/>
      <c r="AI951" s="80"/>
      <c r="AJ951" s="80"/>
    </row>
    <row r="952" spans="1:36" s="62" customFormat="1">
      <c r="A952" s="84"/>
      <c r="B952" s="79"/>
      <c r="C952" s="79"/>
      <c r="D952" s="79"/>
      <c r="E952" s="79"/>
      <c r="F952" s="79"/>
      <c r="G952" s="79"/>
      <c r="H952" s="79"/>
      <c r="I952" s="79"/>
      <c r="J952" s="79"/>
      <c r="K952" s="79"/>
      <c r="L952" s="79"/>
      <c r="M952" s="611"/>
      <c r="N952" s="611"/>
      <c r="O952" s="611"/>
      <c r="P952" s="79"/>
      <c r="Q952" s="79"/>
      <c r="R952" s="79"/>
      <c r="S952" s="79"/>
      <c r="T952" s="79"/>
      <c r="U952" s="79"/>
      <c r="V952" s="84"/>
      <c r="W952" s="79"/>
      <c r="X952" s="79"/>
      <c r="Y952" s="79"/>
      <c r="Z952" s="79"/>
      <c r="AA952" s="79"/>
      <c r="AB952" s="79"/>
      <c r="AC952" s="79"/>
      <c r="AD952" s="107"/>
      <c r="AE952" s="107"/>
      <c r="AF952" s="107"/>
      <c r="AG952" s="109"/>
      <c r="AH952" s="110"/>
      <c r="AI952" s="80"/>
      <c r="AJ952" s="80"/>
    </row>
    <row r="953" spans="1:36" s="62" customFormat="1">
      <c r="A953" s="84"/>
      <c r="B953" s="79"/>
      <c r="C953" s="79"/>
      <c r="D953" s="79"/>
      <c r="E953" s="79"/>
      <c r="F953" s="79"/>
      <c r="G953" s="79"/>
      <c r="H953" s="79"/>
      <c r="I953" s="79"/>
      <c r="J953" s="79"/>
      <c r="K953" s="79"/>
      <c r="L953" s="79"/>
      <c r="M953" s="611"/>
      <c r="N953" s="611"/>
      <c r="O953" s="611"/>
      <c r="P953" s="79"/>
      <c r="Q953" s="79"/>
      <c r="R953" s="79"/>
      <c r="S953" s="79"/>
      <c r="T953" s="79"/>
      <c r="U953" s="79"/>
      <c r="V953" s="84"/>
      <c r="W953" s="79"/>
      <c r="X953" s="79"/>
      <c r="Y953" s="79"/>
      <c r="Z953" s="79"/>
      <c r="AA953" s="79"/>
      <c r="AB953" s="79"/>
      <c r="AC953" s="79"/>
      <c r="AD953" s="107"/>
      <c r="AE953" s="107"/>
      <c r="AF953" s="107"/>
      <c r="AG953" s="109"/>
      <c r="AH953" s="110"/>
      <c r="AI953" s="80"/>
      <c r="AJ953" s="80"/>
    </row>
    <row r="954" spans="1:36" s="62" customFormat="1">
      <c r="A954" s="84"/>
      <c r="B954" s="79"/>
      <c r="C954" s="79"/>
      <c r="D954" s="79"/>
      <c r="E954" s="79"/>
      <c r="F954" s="79"/>
      <c r="G954" s="79"/>
      <c r="H954" s="79"/>
      <c r="I954" s="79"/>
      <c r="J954" s="79"/>
      <c r="K954" s="79"/>
      <c r="L954" s="79"/>
      <c r="M954" s="611"/>
      <c r="N954" s="611"/>
      <c r="O954" s="611"/>
      <c r="P954" s="79"/>
      <c r="Q954" s="79"/>
      <c r="R954" s="79"/>
      <c r="S954" s="79"/>
      <c r="T954" s="79"/>
      <c r="U954" s="79"/>
      <c r="V954" s="84"/>
      <c r="W954" s="79"/>
      <c r="X954" s="79"/>
      <c r="Y954" s="79"/>
      <c r="Z954" s="79"/>
      <c r="AA954" s="79"/>
      <c r="AB954" s="79"/>
      <c r="AC954" s="79"/>
      <c r="AD954" s="107"/>
      <c r="AE954" s="107"/>
      <c r="AF954" s="107"/>
      <c r="AG954" s="109"/>
      <c r="AH954" s="110"/>
      <c r="AI954" s="80"/>
      <c r="AJ954" s="80"/>
    </row>
    <row r="955" spans="1:36" s="62" customFormat="1">
      <c r="A955" s="84"/>
      <c r="B955" s="79"/>
      <c r="C955" s="79"/>
      <c r="D955" s="79"/>
      <c r="E955" s="79"/>
      <c r="F955" s="79"/>
      <c r="G955" s="79"/>
      <c r="H955" s="79"/>
      <c r="I955" s="79"/>
      <c r="J955" s="79"/>
      <c r="K955" s="79"/>
      <c r="L955" s="79"/>
      <c r="M955" s="611"/>
      <c r="N955" s="611"/>
      <c r="O955" s="611"/>
      <c r="P955" s="79"/>
      <c r="Q955" s="79"/>
      <c r="R955" s="79"/>
      <c r="S955" s="79"/>
      <c r="T955" s="79"/>
      <c r="U955" s="79"/>
      <c r="V955" s="84"/>
      <c r="W955" s="79"/>
      <c r="X955" s="79"/>
      <c r="Y955" s="79"/>
      <c r="Z955" s="79"/>
      <c r="AA955" s="79"/>
      <c r="AB955" s="79"/>
      <c r="AC955" s="79"/>
      <c r="AD955" s="107"/>
      <c r="AE955" s="107"/>
      <c r="AF955" s="107"/>
      <c r="AG955" s="109"/>
      <c r="AH955" s="110"/>
      <c r="AI955" s="80"/>
      <c r="AJ955" s="80"/>
    </row>
    <row r="956" spans="1:36" s="62" customFormat="1">
      <c r="A956" s="84"/>
      <c r="B956" s="79"/>
      <c r="C956" s="79"/>
      <c r="D956" s="79"/>
      <c r="E956" s="79"/>
      <c r="F956" s="79"/>
      <c r="G956" s="79"/>
      <c r="H956" s="79"/>
      <c r="I956" s="79"/>
      <c r="J956" s="79"/>
      <c r="K956" s="79"/>
      <c r="L956" s="79"/>
      <c r="M956" s="611"/>
      <c r="N956" s="611"/>
      <c r="O956" s="611"/>
      <c r="P956" s="79"/>
      <c r="Q956" s="79"/>
      <c r="R956" s="79"/>
      <c r="S956" s="79"/>
      <c r="T956" s="79"/>
      <c r="U956" s="79"/>
      <c r="V956" s="84"/>
      <c r="W956" s="79"/>
      <c r="X956" s="79"/>
      <c r="Y956" s="79"/>
      <c r="Z956" s="79"/>
      <c r="AA956" s="79"/>
      <c r="AB956" s="79"/>
      <c r="AC956" s="79"/>
      <c r="AD956" s="107"/>
      <c r="AE956" s="107"/>
      <c r="AF956" s="107"/>
      <c r="AG956" s="109"/>
      <c r="AH956" s="110"/>
      <c r="AI956" s="80"/>
      <c r="AJ956" s="80"/>
    </row>
    <row r="957" spans="1:36" s="62" customFormat="1">
      <c r="A957" s="84"/>
      <c r="B957" s="79"/>
      <c r="C957" s="79"/>
      <c r="D957" s="79"/>
      <c r="E957" s="79"/>
      <c r="F957" s="79"/>
      <c r="G957" s="79"/>
      <c r="H957" s="79"/>
      <c r="I957" s="79"/>
      <c r="J957" s="79"/>
      <c r="K957" s="79"/>
      <c r="L957" s="79"/>
      <c r="M957" s="611"/>
      <c r="N957" s="611"/>
      <c r="O957" s="611"/>
      <c r="P957" s="79"/>
      <c r="Q957" s="79"/>
      <c r="R957" s="79"/>
      <c r="S957" s="79"/>
      <c r="T957" s="79"/>
      <c r="U957" s="79"/>
      <c r="V957" s="84"/>
      <c r="W957" s="79"/>
      <c r="X957" s="79"/>
      <c r="Y957" s="79"/>
      <c r="Z957" s="79"/>
      <c r="AA957" s="79"/>
      <c r="AB957" s="79"/>
      <c r="AC957" s="79"/>
      <c r="AD957" s="107"/>
      <c r="AE957" s="107"/>
      <c r="AF957" s="107"/>
      <c r="AG957" s="109"/>
      <c r="AH957" s="110"/>
      <c r="AI957" s="80"/>
      <c r="AJ957" s="80"/>
    </row>
    <row r="958" spans="1:36" s="62" customFormat="1">
      <c r="A958" s="84"/>
      <c r="B958" s="79"/>
      <c r="C958" s="79"/>
      <c r="D958" s="79"/>
      <c r="E958" s="79"/>
      <c r="F958" s="79"/>
      <c r="G958" s="79"/>
      <c r="H958" s="79"/>
      <c r="I958" s="79"/>
      <c r="J958" s="79"/>
      <c r="K958" s="79"/>
      <c r="L958" s="79"/>
      <c r="M958" s="611"/>
      <c r="N958" s="611"/>
      <c r="O958" s="611"/>
      <c r="P958" s="79"/>
      <c r="Q958" s="79"/>
      <c r="R958" s="79"/>
      <c r="S958" s="79"/>
      <c r="T958" s="79"/>
      <c r="U958" s="79"/>
      <c r="V958" s="84"/>
      <c r="W958" s="79"/>
      <c r="X958" s="79"/>
      <c r="Y958" s="79"/>
      <c r="Z958" s="79"/>
      <c r="AA958" s="79"/>
      <c r="AB958" s="79"/>
      <c r="AC958" s="79"/>
      <c r="AD958" s="107"/>
      <c r="AE958" s="107"/>
      <c r="AF958" s="107"/>
      <c r="AG958" s="109"/>
      <c r="AH958" s="110"/>
      <c r="AI958" s="80"/>
      <c r="AJ958" s="80"/>
    </row>
    <row r="959" spans="1:36" s="62" customFormat="1">
      <c r="A959" s="84"/>
      <c r="B959" s="79"/>
      <c r="C959" s="79"/>
      <c r="D959" s="79"/>
      <c r="E959" s="79"/>
      <c r="F959" s="79"/>
      <c r="G959" s="79"/>
      <c r="H959" s="79"/>
      <c r="I959" s="79"/>
      <c r="J959" s="79"/>
      <c r="K959" s="79"/>
      <c r="L959" s="79"/>
      <c r="M959" s="611"/>
      <c r="N959" s="611"/>
      <c r="O959" s="611"/>
      <c r="P959" s="79"/>
      <c r="Q959" s="79"/>
      <c r="R959" s="79"/>
      <c r="S959" s="79"/>
      <c r="T959" s="79"/>
      <c r="U959" s="79"/>
      <c r="V959" s="84"/>
      <c r="W959" s="79"/>
      <c r="X959" s="79"/>
      <c r="Y959" s="79"/>
      <c r="Z959" s="79"/>
      <c r="AA959" s="79"/>
      <c r="AB959" s="79"/>
      <c r="AC959" s="79"/>
      <c r="AD959" s="107"/>
      <c r="AE959" s="107"/>
      <c r="AF959" s="107"/>
      <c r="AG959" s="109"/>
      <c r="AH959" s="110"/>
      <c r="AI959" s="80"/>
      <c r="AJ959" s="80"/>
    </row>
    <row r="960" spans="1:36" s="62" customFormat="1">
      <c r="A960" s="84"/>
      <c r="B960" s="79"/>
      <c r="C960" s="79"/>
      <c r="D960" s="79"/>
      <c r="E960" s="79"/>
      <c r="F960" s="79"/>
      <c r="G960" s="79"/>
      <c r="H960" s="79"/>
      <c r="I960" s="79"/>
      <c r="J960" s="79"/>
      <c r="K960" s="79"/>
      <c r="L960" s="79"/>
      <c r="M960" s="611"/>
      <c r="N960" s="611"/>
      <c r="O960" s="611"/>
      <c r="P960" s="79"/>
      <c r="Q960" s="79"/>
      <c r="R960" s="79"/>
      <c r="S960" s="79"/>
      <c r="T960" s="79"/>
      <c r="U960" s="79"/>
      <c r="V960" s="84"/>
      <c r="W960" s="79"/>
      <c r="X960" s="79"/>
      <c r="Y960" s="79"/>
      <c r="Z960" s="79"/>
      <c r="AA960" s="79"/>
      <c r="AB960" s="79"/>
      <c r="AC960" s="79"/>
      <c r="AD960" s="107"/>
      <c r="AE960" s="107"/>
      <c r="AF960" s="107"/>
      <c r="AG960" s="109"/>
      <c r="AH960" s="110"/>
      <c r="AI960" s="80"/>
      <c r="AJ960" s="80"/>
    </row>
    <row r="961" spans="1:36" s="62" customFormat="1">
      <c r="A961" s="84"/>
      <c r="B961" s="79"/>
      <c r="C961" s="79"/>
      <c r="D961" s="79"/>
      <c r="E961" s="79"/>
      <c r="F961" s="79"/>
      <c r="G961" s="79"/>
      <c r="H961" s="79"/>
      <c r="I961" s="79"/>
      <c r="J961" s="79"/>
      <c r="K961" s="79"/>
      <c r="L961" s="79"/>
      <c r="M961" s="611"/>
      <c r="N961" s="611"/>
      <c r="O961" s="611"/>
      <c r="P961" s="79"/>
      <c r="Q961" s="79"/>
      <c r="R961" s="79"/>
      <c r="S961" s="79"/>
      <c r="T961" s="79"/>
      <c r="U961" s="79"/>
      <c r="V961" s="84"/>
      <c r="W961" s="79"/>
      <c r="X961" s="79"/>
      <c r="Y961" s="79"/>
      <c r="Z961" s="79"/>
      <c r="AA961" s="79"/>
      <c r="AB961" s="79"/>
      <c r="AC961" s="79"/>
      <c r="AD961" s="107"/>
      <c r="AE961" s="107"/>
      <c r="AF961" s="107"/>
      <c r="AG961" s="109"/>
      <c r="AH961" s="110"/>
      <c r="AI961" s="80"/>
      <c r="AJ961" s="80"/>
    </row>
    <row r="962" spans="1:36" s="62" customFormat="1">
      <c r="A962" s="84"/>
      <c r="B962" s="79"/>
      <c r="C962" s="79"/>
      <c r="D962" s="79"/>
      <c r="E962" s="79"/>
      <c r="F962" s="79"/>
      <c r="G962" s="79"/>
      <c r="H962" s="79"/>
      <c r="I962" s="79"/>
      <c r="J962" s="79"/>
      <c r="K962" s="79"/>
      <c r="L962" s="79"/>
      <c r="M962" s="611"/>
      <c r="N962" s="611"/>
      <c r="O962" s="611"/>
      <c r="P962" s="79"/>
      <c r="Q962" s="79"/>
      <c r="R962" s="79"/>
      <c r="S962" s="79"/>
      <c r="T962" s="79"/>
      <c r="U962" s="79"/>
      <c r="V962" s="84"/>
      <c r="W962" s="79"/>
      <c r="X962" s="79"/>
      <c r="Y962" s="79"/>
      <c r="Z962" s="79"/>
      <c r="AA962" s="79"/>
      <c r="AB962" s="79"/>
      <c r="AC962" s="79"/>
      <c r="AD962" s="107"/>
      <c r="AE962" s="107"/>
      <c r="AF962" s="107"/>
      <c r="AG962" s="109"/>
      <c r="AH962" s="110"/>
      <c r="AI962" s="80"/>
      <c r="AJ962" s="80"/>
    </row>
    <row r="963" spans="1:36" s="62" customFormat="1">
      <c r="A963" s="84"/>
      <c r="B963" s="79"/>
      <c r="C963" s="79"/>
      <c r="D963" s="79"/>
      <c r="E963" s="79"/>
      <c r="F963" s="79"/>
      <c r="G963" s="79"/>
      <c r="H963" s="79"/>
      <c r="I963" s="79"/>
      <c r="J963" s="79"/>
      <c r="K963" s="79"/>
      <c r="L963" s="79"/>
      <c r="M963" s="611"/>
      <c r="N963" s="611"/>
      <c r="O963" s="611"/>
      <c r="P963" s="79"/>
      <c r="Q963" s="79"/>
      <c r="R963" s="79"/>
      <c r="S963" s="79"/>
      <c r="T963" s="79"/>
      <c r="U963" s="79"/>
      <c r="V963" s="84"/>
      <c r="W963" s="79"/>
      <c r="X963" s="79"/>
      <c r="Y963" s="79"/>
      <c r="Z963" s="79"/>
      <c r="AA963" s="79"/>
      <c r="AB963" s="79"/>
      <c r="AC963" s="79"/>
      <c r="AD963" s="107"/>
      <c r="AE963" s="107"/>
      <c r="AF963" s="107"/>
      <c r="AG963" s="109"/>
      <c r="AH963" s="110"/>
      <c r="AI963" s="80"/>
      <c r="AJ963" s="80"/>
    </row>
    <row r="964" spans="1:36" s="62" customFormat="1">
      <c r="A964" s="84"/>
      <c r="B964" s="79"/>
      <c r="C964" s="79"/>
      <c r="D964" s="79"/>
      <c r="E964" s="79"/>
      <c r="F964" s="79"/>
      <c r="G964" s="79"/>
      <c r="H964" s="79"/>
      <c r="I964" s="79"/>
      <c r="J964" s="79"/>
      <c r="K964" s="79"/>
      <c r="L964" s="79"/>
      <c r="M964" s="611"/>
      <c r="N964" s="611"/>
      <c r="O964" s="611"/>
      <c r="P964" s="79"/>
      <c r="Q964" s="79"/>
      <c r="R964" s="79"/>
      <c r="S964" s="79"/>
      <c r="T964" s="79"/>
      <c r="U964" s="79"/>
      <c r="V964" s="84"/>
      <c r="W964" s="79"/>
      <c r="X964" s="79"/>
      <c r="Y964" s="79"/>
      <c r="Z964" s="79"/>
      <c r="AA964" s="79"/>
      <c r="AB964" s="79"/>
      <c r="AC964" s="79"/>
      <c r="AD964" s="107"/>
      <c r="AE964" s="107"/>
      <c r="AF964" s="107"/>
      <c r="AG964" s="109"/>
      <c r="AH964" s="110"/>
      <c r="AI964" s="80"/>
      <c r="AJ964" s="80"/>
    </row>
    <row r="965" spans="1:36" s="62" customFormat="1">
      <c r="A965" s="84"/>
      <c r="B965" s="79"/>
      <c r="C965" s="79"/>
      <c r="D965" s="79"/>
      <c r="E965" s="79"/>
      <c r="F965" s="79"/>
      <c r="G965" s="79"/>
      <c r="H965" s="79"/>
      <c r="I965" s="79"/>
      <c r="J965" s="79"/>
      <c r="K965" s="79"/>
      <c r="L965" s="79"/>
      <c r="M965" s="611"/>
      <c r="N965" s="611"/>
      <c r="O965" s="611"/>
      <c r="P965" s="79"/>
      <c r="Q965" s="79"/>
      <c r="R965" s="79"/>
      <c r="S965" s="79"/>
      <c r="T965" s="79"/>
      <c r="U965" s="79"/>
      <c r="V965" s="84"/>
      <c r="W965" s="79"/>
      <c r="X965" s="79"/>
      <c r="Y965" s="79"/>
      <c r="Z965" s="79"/>
      <c r="AA965" s="79"/>
      <c r="AB965" s="79"/>
      <c r="AC965" s="79"/>
      <c r="AD965" s="107"/>
      <c r="AE965" s="107"/>
      <c r="AF965" s="107"/>
      <c r="AG965" s="109"/>
      <c r="AH965" s="110"/>
      <c r="AI965" s="80"/>
      <c r="AJ965" s="80"/>
    </row>
    <row r="966" spans="1:36" s="62" customFormat="1">
      <c r="A966" s="84"/>
      <c r="B966" s="79"/>
      <c r="C966" s="79"/>
      <c r="D966" s="79"/>
      <c r="E966" s="79"/>
      <c r="F966" s="79"/>
      <c r="G966" s="79"/>
      <c r="H966" s="79"/>
      <c r="I966" s="79"/>
      <c r="J966" s="79"/>
      <c r="K966" s="79"/>
      <c r="L966" s="79"/>
      <c r="M966" s="611"/>
      <c r="N966" s="611"/>
      <c r="O966" s="611"/>
      <c r="P966" s="79"/>
      <c r="Q966" s="79"/>
      <c r="R966" s="79"/>
      <c r="S966" s="79"/>
      <c r="T966" s="79"/>
      <c r="U966" s="79"/>
      <c r="V966" s="84"/>
      <c r="W966" s="79"/>
      <c r="X966" s="79"/>
      <c r="Y966" s="79"/>
      <c r="Z966" s="79"/>
      <c r="AA966" s="79"/>
      <c r="AB966" s="79"/>
      <c r="AC966" s="79"/>
      <c r="AD966" s="107"/>
      <c r="AE966" s="107"/>
      <c r="AF966" s="107"/>
      <c r="AG966" s="109"/>
      <c r="AH966" s="110"/>
      <c r="AI966" s="80"/>
      <c r="AJ966" s="80"/>
    </row>
    <row r="967" spans="1:36" s="62" customFormat="1">
      <c r="A967" s="84"/>
      <c r="B967" s="79"/>
      <c r="C967" s="79"/>
      <c r="D967" s="79"/>
      <c r="E967" s="79"/>
      <c r="F967" s="79"/>
      <c r="G967" s="79"/>
      <c r="H967" s="79"/>
      <c r="I967" s="79"/>
      <c r="J967" s="79"/>
      <c r="K967" s="79"/>
      <c r="L967" s="79"/>
      <c r="M967" s="611"/>
      <c r="N967" s="611"/>
      <c r="O967" s="611"/>
      <c r="P967" s="79"/>
      <c r="Q967" s="79"/>
      <c r="R967" s="79"/>
      <c r="S967" s="79"/>
      <c r="T967" s="79"/>
      <c r="U967" s="79"/>
      <c r="V967" s="84"/>
      <c r="W967" s="79"/>
      <c r="X967" s="79"/>
      <c r="Y967" s="79"/>
      <c r="Z967" s="79"/>
      <c r="AA967" s="79"/>
      <c r="AB967" s="79"/>
      <c r="AC967" s="79"/>
      <c r="AD967" s="107"/>
      <c r="AE967" s="107"/>
      <c r="AF967" s="107"/>
      <c r="AG967" s="109"/>
      <c r="AH967" s="110"/>
      <c r="AI967" s="80"/>
      <c r="AJ967" s="80"/>
    </row>
    <row r="968" spans="1:36" s="62" customFormat="1">
      <c r="A968" s="84"/>
      <c r="B968" s="79"/>
      <c r="C968" s="79"/>
      <c r="D968" s="79"/>
      <c r="E968" s="79"/>
      <c r="F968" s="79"/>
      <c r="G968" s="79"/>
      <c r="H968" s="79"/>
      <c r="I968" s="79"/>
      <c r="J968" s="79"/>
      <c r="K968" s="79"/>
      <c r="L968" s="79"/>
      <c r="M968" s="611"/>
      <c r="N968" s="611"/>
      <c r="O968" s="611"/>
      <c r="P968" s="79"/>
      <c r="Q968" s="79"/>
      <c r="R968" s="79"/>
      <c r="S968" s="79"/>
      <c r="T968" s="79"/>
      <c r="U968" s="79"/>
      <c r="V968" s="84"/>
      <c r="W968" s="79"/>
      <c r="X968" s="79"/>
      <c r="Y968" s="79"/>
      <c r="Z968" s="79"/>
      <c r="AA968" s="79"/>
      <c r="AB968" s="79"/>
      <c r="AC968" s="79"/>
      <c r="AD968" s="107"/>
      <c r="AE968" s="107"/>
      <c r="AF968" s="107"/>
      <c r="AG968" s="109"/>
      <c r="AH968" s="110"/>
      <c r="AI968" s="80"/>
      <c r="AJ968" s="80"/>
    </row>
    <row r="969" spans="1:36" s="62" customFormat="1">
      <c r="A969" s="84"/>
      <c r="B969" s="79"/>
      <c r="C969" s="79"/>
      <c r="D969" s="79"/>
      <c r="E969" s="79"/>
      <c r="F969" s="79"/>
      <c r="G969" s="79"/>
      <c r="H969" s="79"/>
      <c r="I969" s="79"/>
      <c r="J969" s="79"/>
      <c r="K969" s="79"/>
      <c r="L969" s="79"/>
      <c r="M969" s="611"/>
      <c r="N969" s="611"/>
      <c r="O969" s="611"/>
      <c r="P969" s="79"/>
      <c r="Q969" s="79"/>
      <c r="R969" s="79"/>
      <c r="S969" s="79"/>
      <c r="T969" s="79"/>
      <c r="U969" s="79"/>
      <c r="V969" s="84"/>
      <c r="W969" s="79"/>
      <c r="X969" s="79"/>
      <c r="Y969" s="79"/>
      <c r="Z969" s="79"/>
      <c r="AA969" s="79"/>
      <c r="AB969" s="79"/>
      <c r="AC969" s="79"/>
      <c r="AD969" s="107"/>
      <c r="AE969" s="107"/>
      <c r="AF969" s="107"/>
      <c r="AG969" s="109"/>
      <c r="AH969" s="110"/>
      <c r="AI969" s="80"/>
      <c r="AJ969" s="80"/>
    </row>
    <row r="970" spans="1:36" s="62" customFormat="1">
      <c r="A970" s="84"/>
      <c r="B970" s="79"/>
      <c r="C970" s="79"/>
      <c r="D970" s="79"/>
      <c r="E970" s="79"/>
      <c r="F970" s="79"/>
      <c r="G970" s="79"/>
      <c r="H970" s="79"/>
      <c r="I970" s="79"/>
      <c r="J970" s="79"/>
      <c r="K970" s="79"/>
      <c r="L970" s="79"/>
      <c r="M970" s="611"/>
      <c r="N970" s="611"/>
      <c r="O970" s="611"/>
      <c r="P970" s="79"/>
      <c r="Q970" s="79"/>
      <c r="R970" s="79"/>
      <c r="S970" s="79"/>
      <c r="T970" s="79"/>
      <c r="U970" s="79"/>
      <c r="V970" s="84"/>
      <c r="W970" s="79"/>
      <c r="X970" s="79"/>
      <c r="Y970" s="79"/>
      <c r="Z970" s="79"/>
      <c r="AA970" s="79"/>
      <c r="AB970" s="79"/>
      <c r="AC970" s="79"/>
      <c r="AD970" s="107"/>
      <c r="AE970" s="107"/>
      <c r="AF970" s="107"/>
      <c r="AG970" s="109"/>
      <c r="AH970" s="110"/>
      <c r="AI970" s="80"/>
      <c r="AJ970" s="80"/>
    </row>
    <row r="971" spans="1:36" s="62" customFormat="1">
      <c r="A971" s="84"/>
      <c r="B971" s="79"/>
      <c r="C971" s="79"/>
      <c r="D971" s="79"/>
      <c r="E971" s="79"/>
      <c r="F971" s="79"/>
      <c r="G971" s="79"/>
      <c r="H971" s="79"/>
      <c r="I971" s="79"/>
      <c r="J971" s="79"/>
      <c r="K971" s="79"/>
      <c r="L971" s="79"/>
      <c r="M971" s="611"/>
      <c r="N971" s="611"/>
      <c r="O971" s="611"/>
      <c r="P971" s="79"/>
      <c r="Q971" s="79"/>
      <c r="R971" s="79"/>
      <c r="S971" s="79"/>
      <c r="T971" s="79"/>
      <c r="U971" s="79"/>
      <c r="V971" s="84"/>
      <c r="W971" s="79"/>
      <c r="X971" s="79"/>
      <c r="Y971" s="79"/>
      <c r="Z971" s="79"/>
      <c r="AA971" s="79"/>
      <c r="AB971" s="79"/>
      <c r="AC971" s="79"/>
      <c r="AD971" s="107"/>
      <c r="AE971" s="107"/>
      <c r="AF971" s="107"/>
      <c r="AG971" s="109"/>
      <c r="AH971" s="110"/>
      <c r="AI971" s="80"/>
      <c r="AJ971" s="80"/>
    </row>
    <row r="972" spans="1:36" s="62" customFormat="1">
      <c r="A972" s="84"/>
      <c r="B972" s="79"/>
      <c r="C972" s="79"/>
      <c r="D972" s="79"/>
      <c r="E972" s="79"/>
      <c r="F972" s="79"/>
      <c r="G972" s="79"/>
      <c r="H972" s="79"/>
      <c r="I972" s="79"/>
      <c r="J972" s="79"/>
      <c r="K972" s="79"/>
      <c r="L972" s="79"/>
      <c r="M972" s="611"/>
      <c r="N972" s="611"/>
      <c r="O972" s="611"/>
      <c r="P972" s="79"/>
      <c r="Q972" s="79"/>
      <c r="R972" s="79"/>
      <c r="S972" s="79"/>
      <c r="T972" s="79"/>
      <c r="U972" s="79"/>
      <c r="V972" s="84"/>
      <c r="W972" s="79"/>
      <c r="X972" s="79"/>
      <c r="Y972" s="79"/>
      <c r="Z972" s="79"/>
      <c r="AA972" s="79"/>
      <c r="AB972" s="79"/>
      <c r="AC972" s="79"/>
      <c r="AD972" s="107"/>
      <c r="AE972" s="107"/>
      <c r="AF972" s="107"/>
      <c r="AG972" s="109"/>
      <c r="AH972" s="110"/>
      <c r="AI972" s="80"/>
      <c r="AJ972" s="80"/>
    </row>
    <row r="973" spans="1:36" s="62" customFormat="1">
      <c r="A973" s="84"/>
      <c r="B973" s="79"/>
      <c r="C973" s="79"/>
      <c r="D973" s="79"/>
      <c r="E973" s="79"/>
      <c r="F973" s="79"/>
      <c r="G973" s="79"/>
      <c r="H973" s="79"/>
      <c r="I973" s="79"/>
      <c r="J973" s="79"/>
      <c r="K973" s="79"/>
      <c r="L973" s="79"/>
      <c r="M973" s="611"/>
      <c r="N973" s="611"/>
      <c r="O973" s="611"/>
      <c r="P973" s="79"/>
      <c r="Q973" s="79"/>
      <c r="R973" s="79"/>
      <c r="S973" s="79"/>
      <c r="T973" s="79"/>
      <c r="U973" s="79"/>
      <c r="V973" s="84"/>
      <c r="W973" s="79"/>
      <c r="X973" s="79"/>
      <c r="Y973" s="79"/>
      <c r="Z973" s="79"/>
      <c r="AA973" s="79"/>
      <c r="AB973" s="79"/>
      <c r="AC973" s="79"/>
      <c r="AD973" s="107"/>
      <c r="AE973" s="107"/>
      <c r="AF973" s="107"/>
      <c r="AG973" s="109"/>
      <c r="AH973" s="110"/>
      <c r="AI973" s="80"/>
      <c r="AJ973" s="80"/>
    </row>
    <row r="974" spans="1:36" s="62" customFormat="1">
      <c r="A974" s="84"/>
      <c r="B974" s="79"/>
      <c r="C974" s="79"/>
      <c r="D974" s="79"/>
      <c r="E974" s="79"/>
      <c r="F974" s="79"/>
      <c r="G974" s="79"/>
      <c r="H974" s="79"/>
      <c r="I974" s="79"/>
      <c r="J974" s="79"/>
      <c r="K974" s="79"/>
      <c r="L974" s="79"/>
      <c r="M974" s="611"/>
      <c r="N974" s="611"/>
      <c r="O974" s="611"/>
      <c r="P974" s="79"/>
      <c r="Q974" s="79"/>
      <c r="R974" s="79"/>
      <c r="S974" s="79"/>
      <c r="T974" s="79"/>
      <c r="U974" s="79"/>
      <c r="V974" s="84"/>
      <c r="W974" s="79"/>
      <c r="X974" s="79"/>
      <c r="Y974" s="79"/>
      <c r="Z974" s="79"/>
      <c r="AA974" s="79"/>
      <c r="AB974" s="79"/>
      <c r="AC974" s="79"/>
      <c r="AD974" s="107"/>
      <c r="AE974" s="107"/>
      <c r="AF974" s="107"/>
      <c r="AG974" s="109"/>
      <c r="AH974" s="110"/>
      <c r="AI974" s="80"/>
      <c r="AJ974" s="80"/>
    </row>
    <row r="975" spans="1:36" s="62" customFormat="1">
      <c r="A975" s="84"/>
      <c r="B975" s="79"/>
      <c r="C975" s="79"/>
      <c r="D975" s="79"/>
      <c r="E975" s="79"/>
      <c r="F975" s="79"/>
      <c r="G975" s="79"/>
      <c r="H975" s="79"/>
      <c r="I975" s="79"/>
      <c r="J975" s="79"/>
      <c r="K975" s="79"/>
      <c r="L975" s="79"/>
      <c r="M975" s="611"/>
      <c r="N975" s="611"/>
      <c r="O975" s="611"/>
      <c r="P975" s="79"/>
      <c r="Q975" s="79"/>
      <c r="R975" s="79"/>
      <c r="S975" s="79"/>
      <c r="T975" s="79"/>
      <c r="U975" s="79"/>
      <c r="V975" s="84"/>
      <c r="W975" s="79"/>
      <c r="X975" s="79"/>
      <c r="Y975" s="79"/>
      <c r="Z975" s="79"/>
      <c r="AA975" s="79"/>
      <c r="AB975" s="79"/>
      <c r="AC975" s="79"/>
      <c r="AD975" s="107"/>
      <c r="AE975" s="107"/>
      <c r="AF975" s="107"/>
      <c r="AG975" s="109"/>
      <c r="AH975" s="110"/>
      <c r="AI975" s="80"/>
      <c r="AJ975" s="80"/>
    </row>
    <row r="976" spans="1:36" s="62" customFormat="1">
      <c r="A976" s="84"/>
      <c r="B976" s="79"/>
      <c r="C976" s="79"/>
      <c r="D976" s="79"/>
      <c r="E976" s="79"/>
      <c r="F976" s="79"/>
      <c r="G976" s="79"/>
      <c r="H976" s="79"/>
      <c r="I976" s="79"/>
      <c r="J976" s="79"/>
      <c r="K976" s="79"/>
      <c r="L976" s="79"/>
      <c r="M976" s="611"/>
      <c r="N976" s="611"/>
      <c r="O976" s="611"/>
      <c r="P976" s="79"/>
      <c r="Q976" s="79"/>
      <c r="R976" s="79"/>
      <c r="S976" s="79"/>
      <c r="T976" s="79"/>
      <c r="U976" s="79"/>
      <c r="V976" s="84"/>
      <c r="W976" s="79"/>
      <c r="X976" s="79"/>
      <c r="Y976" s="79"/>
      <c r="Z976" s="79"/>
      <c r="AA976" s="79"/>
      <c r="AB976" s="79"/>
      <c r="AC976" s="79"/>
      <c r="AD976" s="107"/>
      <c r="AE976" s="107"/>
      <c r="AF976" s="107"/>
      <c r="AG976" s="109"/>
      <c r="AH976" s="110"/>
      <c r="AI976" s="80"/>
      <c r="AJ976" s="80"/>
    </row>
    <row r="977" spans="1:36" s="62" customFormat="1">
      <c r="A977" s="84"/>
      <c r="B977" s="79"/>
      <c r="C977" s="79"/>
      <c r="D977" s="79"/>
      <c r="E977" s="79"/>
      <c r="F977" s="79"/>
      <c r="G977" s="79"/>
      <c r="H977" s="79"/>
      <c r="I977" s="79"/>
      <c r="J977" s="79"/>
      <c r="K977" s="79"/>
      <c r="L977" s="79"/>
      <c r="M977" s="611"/>
      <c r="N977" s="611"/>
      <c r="O977" s="611"/>
      <c r="P977" s="79"/>
      <c r="Q977" s="79"/>
      <c r="R977" s="79"/>
      <c r="S977" s="79"/>
      <c r="T977" s="79"/>
      <c r="U977" s="79"/>
      <c r="V977" s="84"/>
      <c r="W977" s="79"/>
      <c r="X977" s="79"/>
      <c r="Y977" s="79"/>
      <c r="Z977" s="79"/>
      <c r="AA977" s="79"/>
      <c r="AB977" s="79"/>
      <c r="AC977" s="79"/>
      <c r="AD977" s="107"/>
      <c r="AE977" s="107"/>
      <c r="AF977" s="107"/>
      <c r="AG977" s="109"/>
      <c r="AH977" s="110"/>
      <c r="AI977" s="80"/>
      <c r="AJ977" s="80"/>
    </row>
    <row r="978" spans="1:36" s="62" customFormat="1">
      <c r="A978" s="84"/>
      <c r="B978" s="79"/>
      <c r="C978" s="79"/>
      <c r="D978" s="79"/>
      <c r="E978" s="79"/>
      <c r="F978" s="79"/>
      <c r="G978" s="79"/>
      <c r="H978" s="79"/>
      <c r="I978" s="79"/>
      <c r="J978" s="79"/>
      <c r="K978" s="79"/>
      <c r="L978" s="79"/>
      <c r="M978" s="611"/>
      <c r="N978" s="611"/>
      <c r="O978" s="611"/>
      <c r="P978" s="79"/>
      <c r="Q978" s="79"/>
      <c r="R978" s="79"/>
      <c r="S978" s="79"/>
      <c r="T978" s="79"/>
      <c r="U978" s="79"/>
      <c r="V978" s="84"/>
      <c r="W978" s="79"/>
      <c r="X978" s="79"/>
      <c r="Y978" s="79"/>
      <c r="Z978" s="79"/>
      <c r="AA978" s="79"/>
      <c r="AB978" s="79"/>
      <c r="AC978" s="79"/>
      <c r="AD978" s="107"/>
      <c r="AE978" s="107"/>
      <c r="AF978" s="107"/>
      <c r="AG978" s="109"/>
      <c r="AH978" s="110"/>
      <c r="AI978" s="80"/>
      <c r="AJ978" s="80"/>
    </row>
    <row r="979" spans="1:36" s="62" customFormat="1">
      <c r="A979" s="84"/>
      <c r="B979" s="79"/>
      <c r="C979" s="79"/>
      <c r="D979" s="79"/>
      <c r="E979" s="79"/>
      <c r="F979" s="79"/>
      <c r="G979" s="79"/>
      <c r="H979" s="79"/>
      <c r="I979" s="79"/>
      <c r="J979" s="79"/>
      <c r="K979" s="79"/>
      <c r="L979" s="79"/>
      <c r="M979" s="611"/>
      <c r="N979" s="611"/>
      <c r="O979" s="611"/>
      <c r="P979" s="79"/>
      <c r="Q979" s="79"/>
      <c r="R979" s="79"/>
      <c r="S979" s="79"/>
      <c r="T979" s="79"/>
      <c r="U979" s="79"/>
      <c r="V979" s="84"/>
      <c r="W979" s="79"/>
      <c r="X979" s="79"/>
      <c r="Y979" s="79"/>
      <c r="Z979" s="79"/>
      <c r="AA979" s="79"/>
      <c r="AB979" s="79"/>
      <c r="AC979" s="79"/>
      <c r="AD979" s="107"/>
      <c r="AE979" s="107"/>
      <c r="AF979" s="107"/>
      <c r="AG979" s="109"/>
      <c r="AH979" s="110"/>
      <c r="AI979" s="80"/>
      <c r="AJ979" s="80"/>
    </row>
    <row r="980" spans="1:36" s="62" customFormat="1">
      <c r="A980" s="84"/>
      <c r="B980" s="79"/>
      <c r="C980" s="79"/>
      <c r="D980" s="79"/>
      <c r="E980" s="79"/>
      <c r="F980" s="79"/>
      <c r="G980" s="79"/>
      <c r="H980" s="79"/>
      <c r="I980" s="79"/>
      <c r="J980" s="79"/>
      <c r="K980" s="79"/>
      <c r="L980" s="79"/>
      <c r="M980" s="611"/>
      <c r="N980" s="611"/>
      <c r="O980" s="611"/>
      <c r="P980" s="79"/>
      <c r="Q980" s="79"/>
      <c r="R980" s="79"/>
      <c r="S980" s="79"/>
      <c r="T980" s="79"/>
      <c r="U980" s="79"/>
      <c r="V980" s="84"/>
      <c r="W980" s="79"/>
      <c r="X980" s="79"/>
      <c r="Y980" s="79"/>
      <c r="Z980" s="79"/>
      <c r="AA980" s="79"/>
      <c r="AB980" s="79"/>
      <c r="AC980" s="79"/>
      <c r="AD980" s="107"/>
      <c r="AE980" s="107"/>
      <c r="AF980" s="107"/>
      <c r="AG980" s="109"/>
      <c r="AH980" s="110"/>
      <c r="AI980" s="80"/>
      <c r="AJ980" s="80"/>
    </row>
    <row r="981" spans="1:36" s="62" customFormat="1">
      <c r="A981" s="84"/>
      <c r="B981" s="79"/>
      <c r="C981" s="79"/>
      <c r="D981" s="79"/>
      <c r="E981" s="79"/>
      <c r="F981" s="79"/>
      <c r="G981" s="79"/>
      <c r="H981" s="79"/>
      <c r="I981" s="79"/>
      <c r="J981" s="79"/>
      <c r="K981" s="79"/>
      <c r="L981" s="79"/>
      <c r="M981" s="611"/>
      <c r="N981" s="611"/>
      <c r="O981" s="611"/>
      <c r="P981" s="79"/>
      <c r="Q981" s="79"/>
      <c r="R981" s="79"/>
      <c r="S981" s="79"/>
      <c r="T981" s="79"/>
      <c r="U981" s="79"/>
      <c r="V981" s="84"/>
      <c r="W981" s="79"/>
      <c r="X981" s="79"/>
      <c r="Y981" s="79"/>
      <c r="Z981" s="79"/>
      <c r="AA981" s="79"/>
      <c r="AB981" s="79"/>
      <c r="AC981" s="79"/>
      <c r="AD981" s="107"/>
      <c r="AE981" s="107"/>
      <c r="AF981" s="107"/>
      <c r="AG981" s="109"/>
      <c r="AH981" s="110"/>
      <c r="AI981" s="80"/>
      <c r="AJ981" s="80"/>
    </row>
    <row r="982" spans="1:36" s="62" customFormat="1">
      <c r="A982" s="84"/>
      <c r="B982" s="79"/>
      <c r="C982" s="79"/>
      <c r="D982" s="79"/>
      <c r="E982" s="79"/>
      <c r="F982" s="79"/>
      <c r="G982" s="79"/>
      <c r="H982" s="79"/>
      <c r="I982" s="79"/>
      <c r="J982" s="79"/>
      <c r="K982" s="79"/>
      <c r="L982" s="79"/>
      <c r="M982" s="611"/>
      <c r="N982" s="611"/>
      <c r="O982" s="611"/>
      <c r="P982" s="79"/>
      <c r="Q982" s="79"/>
      <c r="R982" s="79"/>
      <c r="S982" s="79"/>
      <c r="T982" s="79"/>
      <c r="U982" s="79"/>
      <c r="V982" s="84"/>
      <c r="W982" s="79"/>
      <c r="X982" s="79"/>
      <c r="Y982" s="79"/>
      <c r="Z982" s="79"/>
      <c r="AA982" s="79"/>
      <c r="AB982" s="79"/>
      <c r="AC982" s="79"/>
      <c r="AD982" s="107"/>
      <c r="AE982" s="107"/>
      <c r="AF982" s="107"/>
      <c r="AG982" s="109"/>
      <c r="AH982" s="110"/>
      <c r="AI982" s="80"/>
      <c r="AJ982" s="80"/>
    </row>
    <row r="983" spans="1:36" s="62" customFormat="1">
      <c r="A983" s="84"/>
      <c r="B983" s="79"/>
      <c r="C983" s="79"/>
      <c r="D983" s="79"/>
      <c r="E983" s="79"/>
      <c r="F983" s="79"/>
      <c r="G983" s="79"/>
      <c r="H983" s="79"/>
      <c r="I983" s="79"/>
      <c r="J983" s="79"/>
      <c r="K983" s="79"/>
      <c r="L983" s="79"/>
      <c r="M983" s="611"/>
      <c r="N983" s="611"/>
      <c r="O983" s="611"/>
      <c r="P983" s="79"/>
      <c r="Q983" s="79"/>
      <c r="R983" s="79"/>
      <c r="S983" s="79"/>
      <c r="T983" s="79"/>
      <c r="U983" s="79"/>
      <c r="V983" s="84"/>
      <c r="W983" s="79"/>
      <c r="X983" s="79"/>
      <c r="Y983" s="79"/>
      <c r="Z983" s="79"/>
      <c r="AA983" s="79"/>
      <c r="AB983" s="79"/>
      <c r="AC983" s="79"/>
      <c r="AD983" s="107"/>
      <c r="AE983" s="107"/>
      <c r="AF983" s="107"/>
      <c r="AG983" s="109"/>
      <c r="AH983" s="110"/>
      <c r="AI983" s="80"/>
      <c r="AJ983" s="80"/>
    </row>
    <row r="984" spans="1:36" s="62" customFormat="1">
      <c r="A984" s="84"/>
      <c r="B984" s="79"/>
      <c r="C984" s="79"/>
      <c r="D984" s="79"/>
      <c r="E984" s="79"/>
      <c r="F984" s="79"/>
      <c r="G984" s="79"/>
      <c r="H984" s="79"/>
      <c r="I984" s="79"/>
      <c r="J984" s="79"/>
      <c r="K984" s="79"/>
      <c r="L984" s="79"/>
      <c r="M984" s="611"/>
      <c r="N984" s="611"/>
      <c r="O984" s="611"/>
      <c r="P984" s="79"/>
      <c r="Q984" s="79"/>
      <c r="R984" s="79"/>
      <c r="S984" s="79"/>
      <c r="T984" s="79"/>
      <c r="U984" s="79"/>
      <c r="V984" s="84"/>
      <c r="W984" s="79"/>
      <c r="X984" s="79"/>
      <c r="Y984" s="79"/>
      <c r="Z984" s="79"/>
      <c r="AA984" s="79"/>
      <c r="AB984" s="79"/>
      <c r="AC984" s="79"/>
      <c r="AD984" s="107"/>
      <c r="AE984" s="107"/>
      <c r="AF984" s="107"/>
      <c r="AG984" s="109"/>
      <c r="AH984" s="110"/>
      <c r="AI984" s="80"/>
      <c r="AJ984" s="80"/>
    </row>
    <row r="985" spans="1:36" s="62" customFormat="1">
      <c r="A985" s="84"/>
      <c r="B985" s="79"/>
      <c r="C985" s="79"/>
      <c r="D985" s="79"/>
      <c r="E985" s="79"/>
      <c r="F985" s="79"/>
      <c r="G985" s="79"/>
      <c r="H985" s="79"/>
      <c r="I985" s="79"/>
      <c r="J985" s="79"/>
      <c r="K985" s="79"/>
      <c r="L985" s="79"/>
      <c r="M985" s="611"/>
      <c r="N985" s="611"/>
      <c r="O985" s="611"/>
      <c r="P985" s="79"/>
      <c r="Q985" s="79"/>
      <c r="R985" s="79"/>
      <c r="S985" s="79"/>
      <c r="T985" s="79"/>
      <c r="U985" s="79"/>
      <c r="V985" s="84"/>
      <c r="W985" s="79"/>
      <c r="X985" s="79"/>
      <c r="Y985" s="79"/>
      <c r="Z985" s="79"/>
      <c r="AA985" s="79"/>
      <c r="AB985" s="79"/>
      <c r="AC985" s="79"/>
      <c r="AD985" s="107"/>
      <c r="AE985" s="107"/>
      <c r="AF985" s="107"/>
      <c r="AG985" s="109"/>
      <c r="AH985" s="110"/>
      <c r="AI985" s="80"/>
      <c r="AJ985" s="80"/>
    </row>
    <row r="986" spans="1:36" s="62" customFormat="1">
      <c r="A986" s="84"/>
      <c r="B986" s="79"/>
      <c r="C986" s="79"/>
      <c r="D986" s="79"/>
      <c r="E986" s="79"/>
      <c r="F986" s="79"/>
      <c r="G986" s="79"/>
      <c r="H986" s="79"/>
      <c r="I986" s="79"/>
      <c r="J986" s="79"/>
      <c r="K986" s="79"/>
      <c r="L986" s="79"/>
      <c r="M986" s="611"/>
      <c r="N986" s="611"/>
      <c r="O986" s="611"/>
      <c r="P986" s="79"/>
      <c r="Q986" s="79"/>
      <c r="R986" s="79"/>
      <c r="S986" s="79"/>
      <c r="T986" s="79"/>
      <c r="U986" s="79"/>
      <c r="V986" s="84"/>
      <c r="W986" s="79"/>
      <c r="X986" s="79"/>
      <c r="Y986" s="79"/>
      <c r="Z986" s="79"/>
      <c r="AA986" s="79"/>
      <c r="AB986" s="79"/>
      <c r="AC986" s="79"/>
      <c r="AD986" s="107"/>
      <c r="AE986" s="107"/>
      <c r="AF986" s="107"/>
      <c r="AG986" s="109"/>
      <c r="AH986" s="110"/>
      <c r="AI986" s="80"/>
      <c r="AJ986" s="80"/>
    </row>
    <row r="987" spans="1:36" s="62" customFormat="1">
      <c r="A987" s="84"/>
      <c r="B987" s="79"/>
      <c r="C987" s="79"/>
      <c r="D987" s="79"/>
      <c r="E987" s="79"/>
      <c r="F987" s="79"/>
      <c r="G987" s="79"/>
      <c r="H987" s="79"/>
      <c r="I987" s="79"/>
      <c r="J987" s="79"/>
      <c r="K987" s="79"/>
      <c r="L987" s="79"/>
      <c r="M987" s="611"/>
      <c r="N987" s="611"/>
      <c r="O987" s="611"/>
      <c r="P987" s="79"/>
      <c r="Q987" s="79"/>
      <c r="R987" s="79"/>
      <c r="S987" s="79"/>
      <c r="T987" s="79"/>
      <c r="U987" s="79"/>
      <c r="V987" s="84"/>
      <c r="W987" s="79"/>
      <c r="X987" s="79"/>
      <c r="Y987" s="79"/>
      <c r="Z987" s="79"/>
      <c r="AA987" s="79"/>
      <c r="AB987" s="79"/>
      <c r="AC987" s="79"/>
      <c r="AD987" s="107"/>
      <c r="AE987" s="107"/>
      <c r="AF987" s="107"/>
      <c r="AG987" s="109"/>
      <c r="AH987" s="110"/>
      <c r="AI987" s="80"/>
      <c r="AJ987" s="80"/>
    </row>
    <row r="988" spans="1:36" s="62" customFormat="1">
      <c r="A988" s="84"/>
      <c r="B988" s="79"/>
      <c r="C988" s="79"/>
      <c r="D988" s="79"/>
      <c r="E988" s="79"/>
      <c r="F988" s="79"/>
      <c r="G988" s="79"/>
      <c r="H988" s="79"/>
      <c r="I988" s="79"/>
      <c r="J988" s="79"/>
      <c r="K988" s="79"/>
      <c r="L988" s="79"/>
      <c r="M988" s="611"/>
      <c r="N988" s="611"/>
      <c r="O988" s="611"/>
      <c r="P988" s="79"/>
      <c r="Q988" s="79"/>
      <c r="R988" s="79"/>
      <c r="S988" s="79"/>
      <c r="T988" s="79"/>
      <c r="U988" s="79"/>
      <c r="V988" s="84"/>
      <c r="W988" s="79"/>
      <c r="X988" s="79"/>
      <c r="Y988" s="79"/>
      <c r="Z988" s="79"/>
      <c r="AA988" s="79"/>
      <c r="AB988" s="79"/>
      <c r="AC988" s="79"/>
      <c r="AD988" s="107"/>
      <c r="AE988" s="107"/>
      <c r="AF988" s="107"/>
      <c r="AG988" s="109"/>
      <c r="AH988" s="110"/>
      <c r="AI988" s="80"/>
      <c r="AJ988" s="80"/>
    </row>
    <row r="989" spans="1:36" s="62" customFormat="1">
      <c r="A989" s="84"/>
      <c r="B989" s="79"/>
      <c r="C989" s="79"/>
      <c r="D989" s="79"/>
      <c r="E989" s="79"/>
      <c r="F989" s="79"/>
      <c r="G989" s="79"/>
      <c r="H989" s="79"/>
      <c r="I989" s="79"/>
      <c r="J989" s="79"/>
      <c r="K989" s="79"/>
      <c r="L989" s="79"/>
      <c r="M989" s="611"/>
      <c r="N989" s="611"/>
      <c r="O989" s="611"/>
      <c r="P989" s="79"/>
      <c r="Q989" s="79"/>
      <c r="R989" s="79"/>
      <c r="S989" s="79"/>
      <c r="T989" s="79"/>
      <c r="U989" s="79"/>
      <c r="V989" s="84"/>
      <c r="W989" s="79"/>
      <c r="X989" s="79"/>
      <c r="Y989" s="79"/>
      <c r="Z989" s="79"/>
      <c r="AA989" s="79"/>
      <c r="AB989" s="79"/>
      <c r="AC989" s="79"/>
      <c r="AD989" s="107"/>
      <c r="AE989" s="107"/>
      <c r="AF989" s="107"/>
      <c r="AG989" s="109"/>
      <c r="AH989" s="110"/>
      <c r="AI989" s="80"/>
      <c r="AJ989" s="80"/>
    </row>
    <row r="990" spans="1:36" s="62" customFormat="1">
      <c r="A990" s="84"/>
      <c r="B990" s="79"/>
      <c r="C990" s="79"/>
      <c r="D990" s="79"/>
      <c r="E990" s="79"/>
      <c r="F990" s="79"/>
      <c r="G990" s="79"/>
      <c r="H990" s="79"/>
      <c r="I990" s="79"/>
      <c r="J990" s="79"/>
      <c r="K990" s="79"/>
      <c r="L990" s="79"/>
      <c r="M990" s="611"/>
      <c r="N990" s="611"/>
      <c r="O990" s="611"/>
      <c r="P990" s="79"/>
      <c r="Q990" s="79"/>
      <c r="R990" s="79"/>
      <c r="S990" s="79"/>
      <c r="T990" s="79"/>
      <c r="U990" s="79"/>
      <c r="V990" s="84"/>
      <c r="W990" s="79"/>
      <c r="X990" s="79"/>
      <c r="Y990" s="79"/>
      <c r="Z990" s="79"/>
      <c r="AA990" s="79"/>
      <c r="AB990" s="79"/>
      <c r="AC990" s="79"/>
      <c r="AD990" s="107"/>
      <c r="AE990" s="107"/>
      <c r="AF990" s="107"/>
      <c r="AG990" s="109"/>
      <c r="AH990" s="110"/>
      <c r="AI990" s="80"/>
      <c r="AJ990" s="80"/>
    </row>
    <row r="991" spans="1:36" s="62" customFormat="1">
      <c r="A991" s="84"/>
      <c r="B991" s="79"/>
      <c r="C991" s="79"/>
      <c r="D991" s="79"/>
      <c r="E991" s="79"/>
      <c r="F991" s="79"/>
      <c r="G991" s="79"/>
      <c r="H991" s="79"/>
      <c r="I991" s="79"/>
      <c r="J991" s="79"/>
      <c r="K991" s="79"/>
      <c r="L991" s="79"/>
      <c r="M991" s="611"/>
      <c r="N991" s="611"/>
      <c r="O991" s="611"/>
      <c r="P991" s="79"/>
      <c r="Q991" s="79"/>
      <c r="R991" s="79"/>
      <c r="S991" s="79"/>
      <c r="T991" s="79"/>
      <c r="U991" s="79"/>
      <c r="V991" s="84"/>
      <c r="W991" s="79"/>
      <c r="X991" s="79"/>
      <c r="Y991" s="79"/>
      <c r="Z991" s="79"/>
      <c r="AA991" s="79"/>
      <c r="AB991" s="79"/>
      <c r="AC991" s="79"/>
      <c r="AD991" s="107"/>
      <c r="AE991" s="107"/>
      <c r="AF991" s="107"/>
      <c r="AG991" s="109"/>
      <c r="AH991" s="110"/>
      <c r="AI991" s="80"/>
      <c r="AJ991" s="80"/>
    </row>
    <row r="992" spans="1:36" s="62" customFormat="1">
      <c r="A992" s="84"/>
      <c r="B992" s="79"/>
      <c r="C992" s="79"/>
      <c r="D992" s="79"/>
      <c r="E992" s="79"/>
      <c r="F992" s="79"/>
      <c r="G992" s="79"/>
      <c r="H992" s="79"/>
      <c r="I992" s="79"/>
      <c r="J992" s="79"/>
      <c r="K992" s="79"/>
      <c r="L992" s="79"/>
      <c r="M992" s="611"/>
      <c r="N992" s="611"/>
      <c r="O992" s="611"/>
      <c r="P992" s="79"/>
      <c r="Q992" s="79"/>
      <c r="R992" s="79"/>
      <c r="S992" s="79"/>
      <c r="T992" s="79"/>
      <c r="U992" s="79"/>
      <c r="V992" s="84"/>
      <c r="W992" s="79"/>
      <c r="X992" s="79"/>
      <c r="Y992" s="79"/>
      <c r="Z992" s="79"/>
      <c r="AA992" s="79"/>
      <c r="AB992" s="79"/>
      <c r="AC992" s="79"/>
      <c r="AD992" s="107"/>
      <c r="AE992" s="107"/>
      <c r="AF992" s="107"/>
      <c r="AG992" s="109"/>
      <c r="AH992" s="110"/>
      <c r="AI992" s="80"/>
      <c r="AJ992" s="80"/>
    </row>
    <row r="993" spans="1:36" s="62" customFormat="1">
      <c r="A993" s="84"/>
      <c r="B993" s="79"/>
      <c r="C993" s="79"/>
      <c r="D993" s="79"/>
      <c r="E993" s="79"/>
      <c r="F993" s="79"/>
      <c r="G993" s="79"/>
      <c r="H993" s="79"/>
      <c r="I993" s="79"/>
      <c r="J993" s="79"/>
      <c r="K993" s="79"/>
      <c r="L993" s="79"/>
      <c r="M993" s="611"/>
      <c r="N993" s="611"/>
      <c r="O993" s="611"/>
      <c r="P993" s="79"/>
      <c r="Q993" s="79"/>
      <c r="R993" s="79"/>
      <c r="S993" s="79"/>
      <c r="T993" s="79"/>
      <c r="U993" s="79"/>
      <c r="V993" s="84"/>
      <c r="W993" s="79"/>
      <c r="X993" s="79"/>
      <c r="Y993" s="79"/>
      <c r="Z993" s="79"/>
      <c r="AA993" s="79"/>
      <c r="AB993" s="79"/>
      <c r="AC993" s="79"/>
      <c r="AD993" s="107"/>
      <c r="AE993" s="107"/>
      <c r="AF993" s="107"/>
      <c r="AG993" s="109"/>
      <c r="AH993" s="110"/>
      <c r="AI993" s="80"/>
      <c r="AJ993" s="80"/>
    </row>
    <row r="994" spans="1:36" s="62" customFormat="1">
      <c r="A994" s="84"/>
      <c r="B994" s="79"/>
      <c r="C994" s="79"/>
      <c r="D994" s="79"/>
      <c r="E994" s="79"/>
      <c r="F994" s="79"/>
      <c r="G994" s="79"/>
      <c r="H994" s="79"/>
      <c r="I994" s="79"/>
      <c r="J994" s="79"/>
      <c r="K994" s="79"/>
      <c r="L994" s="79"/>
      <c r="M994" s="611"/>
      <c r="N994" s="611"/>
      <c r="O994" s="611"/>
      <c r="P994" s="79"/>
      <c r="Q994" s="79"/>
      <c r="R994" s="79"/>
      <c r="S994" s="79"/>
      <c r="T994" s="79"/>
      <c r="U994" s="79"/>
      <c r="V994" s="84"/>
      <c r="W994" s="79"/>
      <c r="X994" s="79"/>
      <c r="Y994" s="79"/>
      <c r="Z994" s="79"/>
      <c r="AA994" s="79"/>
      <c r="AB994" s="79"/>
      <c r="AC994" s="79"/>
      <c r="AD994" s="107"/>
      <c r="AE994" s="107"/>
      <c r="AF994" s="107"/>
      <c r="AG994" s="109"/>
      <c r="AH994" s="110"/>
      <c r="AI994" s="80"/>
      <c r="AJ994" s="80"/>
    </row>
    <row r="995" spans="1:36" s="62" customFormat="1">
      <c r="A995" s="84"/>
      <c r="B995" s="79"/>
      <c r="C995" s="79"/>
      <c r="D995" s="79"/>
      <c r="E995" s="79"/>
      <c r="F995" s="79"/>
      <c r="G995" s="79"/>
      <c r="H995" s="79"/>
      <c r="I995" s="79"/>
      <c r="J995" s="79"/>
      <c r="K995" s="79"/>
      <c r="L995" s="79"/>
      <c r="M995" s="611"/>
      <c r="N995" s="611"/>
      <c r="O995" s="611"/>
      <c r="P995" s="79"/>
      <c r="Q995" s="79"/>
      <c r="R995" s="79"/>
      <c r="S995" s="79"/>
      <c r="T995" s="79"/>
      <c r="U995" s="79"/>
      <c r="V995" s="84"/>
      <c r="W995" s="79"/>
      <c r="X995" s="79"/>
      <c r="Y995" s="79"/>
      <c r="Z995" s="79"/>
      <c r="AA995" s="79"/>
      <c r="AB995" s="79"/>
      <c r="AC995" s="79"/>
      <c r="AD995" s="107"/>
      <c r="AE995" s="107"/>
      <c r="AF995" s="107"/>
      <c r="AG995" s="109"/>
      <c r="AH995" s="110"/>
      <c r="AI995" s="80"/>
      <c r="AJ995" s="80"/>
    </row>
    <row r="996" spans="1:36" s="62" customFormat="1">
      <c r="A996" s="84"/>
      <c r="B996" s="79"/>
      <c r="C996" s="79"/>
      <c r="D996" s="79"/>
      <c r="E996" s="79"/>
      <c r="F996" s="79"/>
      <c r="G996" s="79"/>
      <c r="H996" s="79"/>
      <c r="I996" s="79"/>
      <c r="J996" s="79"/>
      <c r="K996" s="79"/>
      <c r="L996" s="79"/>
      <c r="M996" s="611"/>
      <c r="N996" s="611"/>
      <c r="O996" s="611"/>
      <c r="P996" s="79"/>
      <c r="Q996" s="79"/>
      <c r="R996" s="79"/>
      <c r="S996" s="79"/>
      <c r="T996" s="79"/>
      <c r="U996" s="79"/>
      <c r="V996" s="84"/>
      <c r="W996" s="79"/>
      <c r="X996" s="79"/>
      <c r="Y996" s="79"/>
      <c r="Z996" s="79"/>
      <c r="AA996" s="79"/>
      <c r="AB996" s="79"/>
      <c r="AC996" s="79"/>
      <c r="AD996" s="107"/>
      <c r="AE996" s="107"/>
      <c r="AF996" s="107"/>
      <c r="AG996" s="109"/>
      <c r="AH996" s="110"/>
      <c r="AI996" s="80"/>
      <c r="AJ996" s="80"/>
    </row>
    <row r="997" spans="1:36" s="62" customFormat="1">
      <c r="A997" s="84"/>
      <c r="B997" s="79"/>
      <c r="C997" s="79"/>
      <c r="D997" s="79"/>
      <c r="E997" s="79"/>
      <c r="F997" s="79"/>
      <c r="G997" s="79"/>
      <c r="H997" s="79"/>
      <c r="I997" s="79"/>
      <c r="J997" s="79"/>
      <c r="K997" s="79"/>
      <c r="L997" s="79"/>
      <c r="M997" s="611"/>
      <c r="N997" s="611"/>
      <c r="O997" s="611"/>
      <c r="P997" s="79"/>
      <c r="Q997" s="79"/>
      <c r="R997" s="79"/>
      <c r="S997" s="79"/>
      <c r="T997" s="79"/>
      <c r="U997" s="79"/>
      <c r="V997" s="84"/>
      <c r="W997" s="79"/>
      <c r="X997" s="79"/>
      <c r="Y997" s="79"/>
      <c r="Z997" s="79"/>
      <c r="AA997" s="79"/>
      <c r="AB997" s="79"/>
      <c r="AC997" s="79"/>
      <c r="AD997" s="107"/>
      <c r="AE997" s="107"/>
      <c r="AF997" s="107"/>
      <c r="AG997" s="109"/>
      <c r="AH997" s="110"/>
      <c r="AI997" s="80"/>
      <c r="AJ997" s="80"/>
    </row>
    <row r="998" spans="1:36" s="62" customFormat="1">
      <c r="A998" s="84"/>
      <c r="B998" s="79"/>
      <c r="C998" s="79"/>
      <c r="D998" s="79"/>
      <c r="E998" s="79"/>
      <c r="F998" s="79"/>
      <c r="G998" s="79"/>
      <c r="H998" s="79"/>
      <c r="I998" s="79"/>
      <c r="J998" s="79"/>
      <c r="K998" s="79"/>
      <c r="L998" s="79"/>
      <c r="M998" s="611"/>
      <c r="N998" s="611"/>
      <c r="O998" s="611"/>
      <c r="P998" s="79"/>
      <c r="Q998" s="79"/>
      <c r="R998" s="79"/>
      <c r="S998" s="79"/>
      <c r="T998" s="79"/>
      <c r="U998" s="79"/>
      <c r="V998" s="84"/>
      <c r="W998" s="79"/>
      <c r="X998" s="79"/>
      <c r="Y998" s="79"/>
      <c r="Z998" s="79"/>
      <c r="AA998" s="79"/>
      <c r="AB998" s="79"/>
      <c r="AC998" s="79"/>
      <c r="AD998" s="107"/>
      <c r="AE998" s="107"/>
      <c r="AF998" s="107"/>
      <c r="AG998" s="109"/>
      <c r="AH998" s="110"/>
      <c r="AI998" s="80"/>
      <c r="AJ998" s="80"/>
    </row>
    <row r="999" spans="1:36" s="62" customFormat="1">
      <c r="A999" s="84"/>
      <c r="B999" s="79"/>
      <c r="C999" s="79"/>
      <c r="D999" s="79"/>
      <c r="E999" s="79"/>
      <c r="F999" s="79"/>
      <c r="G999" s="79"/>
      <c r="H999" s="79"/>
      <c r="I999" s="79"/>
      <c r="J999" s="79"/>
      <c r="K999" s="79"/>
      <c r="L999" s="79"/>
      <c r="M999" s="611"/>
      <c r="N999" s="611"/>
      <c r="O999" s="611"/>
      <c r="P999" s="79"/>
      <c r="Q999" s="79"/>
      <c r="R999" s="79"/>
      <c r="S999" s="79"/>
      <c r="T999" s="79"/>
      <c r="U999" s="79"/>
      <c r="V999" s="84"/>
      <c r="W999" s="79"/>
      <c r="X999" s="79"/>
      <c r="Y999" s="79"/>
      <c r="Z999" s="79"/>
      <c r="AA999" s="79"/>
      <c r="AB999" s="79"/>
      <c r="AC999" s="79"/>
      <c r="AD999" s="107"/>
      <c r="AE999" s="107"/>
      <c r="AF999" s="107"/>
      <c r="AG999" s="109"/>
      <c r="AH999" s="110"/>
      <c r="AI999" s="80"/>
      <c r="AJ999" s="80"/>
    </row>
    <row r="1000" spans="1:36" s="62" customFormat="1">
      <c r="A1000" s="84"/>
      <c r="B1000" s="79"/>
      <c r="C1000" s="79"/>
      <c r="D1000" s="79"/>
      <c r="E1000" s="79"/>
      <c r="F1000" s="79"/>
      <c r="G1000" s="79"/>
      <c r="H1000" s="79"/>
      <c r="I1000" s="79"/>
      <c r="J1000" s="79"/>
      <c r="K1000" s="79"/>
      <c r="L1000" s="79"/>
      <c r="M1000" s="611"/>
      <c r="N1000" s="611"/>
      <c r="O1000" s="611"/>
      <c r="P1000" s="79"/>
      <c r="Q1000" s="79"/>
      <c r="R1000" s="79"/>
      <c r="S1000" s="79"/>
      <c r="T1000" s="79"/>
      <c r="U1000" s="79"/>
      <c r="V1000" s="84"/>
      <c r="W1000" s="79"/>
      <c r="X1000" s="79"/>
      <c r="Y1000" s="79"/>
      <c r="Z1000" s="79"/>
      <c r="AA1000" s="79"/>
      <c r="AB1000" s="79"/>
      <c r="AC1000" s="79"/>
      <c r="AD1000" s="107"/>
      <c r="AE1000" s="107"/>
      <c r="AF1000" s="107"/>
      <c r="AG1000" s="109"/>
      <c r="AH1000" s="110"/>
      <c r="AI1000" s="80"/>
      <c r="AJ1000" s="80"/>
    </row>
    <row r="1001" spans="1:36" s="62" customFormat="1">
      <c r="A1001" s="84"/>
      <c r="B1001" s="79"/>
      <c r="C1001" s="79"/>
      <c r="D1001" s="79"/>
      <c r="E1001" s="79"/>
      <c r="F1001" s="79"/>
      <c r="G1001" s="79"/>
      <c r="H1001" s="79"/>
      <c r="I1001" s="79"/>
      <c r="J1001" s="79"/>
      <c r="K1001" s="79"/>
      <c r="L1001" s="79"/>
      <c r="M1001" s="611"/>
      <c r="N1001" s="611"/>
      <c r="O1001" s="611"/>
      <c r="P1001" s="79"/>
      <c r="Q1001" s="79"/>
      <c r="R1001" s="79"/>
      <c r="S1001" s="79"/>
      <c r="T1001" s="79"/>
      <c r="U1001" s="79"/>
      <c r="V1001" s="84"/>
      <c r="W1001" s="79"/>
      <c r="X1001" s="79"/>
      <c r="Y1001" s="79"/>
      <c r="Z1001" s="79"/>
      <c r="AA1001" s="79"/>
      <c r="AB1001" s="79"/>
      <c r="AC1001" s="79"/>
      <c r="AD1001" s="107"/>
      <c r="AE1001" s="107"/>
      <c r="AF1001" s="107"/>
      <c r="AG1001" s="109"/>
      <c r="AH1001" s="110"/>
      <c r="AI1001" s="80"/>
      <c r="AJ1001" s="80"/>
    </row>
    <row r="1002" spans="1:36" s="62" customFormat="1">
      <c r="A1002" s="84"/>
      <c r="B1002" s="79"/>
      <c r="C1002" s="79"/>
      <c r="D1002" s="79"/>
      <c r="E1002" s="79"/>
      <c r="F1002" s="79"/>
      <c r="G1002" s="79"/>
      <c r="H1002" s="79"/>
      <c r="I1002" s="79"/>
      <c r="J1002" s="79"/>
      <c r="K1002" s="79"/>
      <c r="L1002" s="79"/>
      <c r="M1002" s="611"/>
      <c r="N1002" s="611"/>
      <c r="O1002" s="611"/>
      <c r="P1002" s="79"/>
      <c r="Q1002" s="79"/>
      <c r="R1002" s="79"/>
      <c r="S1002" s="79"/>
      <c r="T1002" s="79"/>
      <c r="U1002" s="79"/>
      <c r="V1002" s="84"/>
      <c r="W1002" s="79"/>
      <c r="X1002" s="79"/>
      <c r="Y1002" s="79"/>
      <c r="Z1002" s="79"/>
      <c r="AA1002" s="79"/>
      <c r="AB1002" s="79"/>
      <c r="AC1002" s="79"/>
      <c r="AD1002" s="107"/>
      <c r="AE1002" s="107"/>
      <c r="AF1002" s="107"/>
      <c r="AG1002" s="109"/>
      <c r="AH1002" s="110"/>
      <c r="AI1002" s="80"/>
      <c r="AJ1002" s="80"/>
    </row>
    <row r="1003" spans="1:36" s="62" customFormat="1">
      <c r="A1003" s="84"/>
      <c r="B1003" s="79"/>
      <c r="C1003" s="79"/>
      <c r="D1003" s="79"/>
      <c r="E1003" s="79"/>
      <c r="F1003" s="79"/>
      <c r="G1003" s="79"/>
      <c r="H1003" s="79"/>
      <c r="I1003" s="79"/>
      <c r="J1003" s="79"/>
      <c r="K1003" s="79"/>
      <c r="L1003" s="79"/>
      <c r="M1003" s="611"/>
      <c r="N1003" s="611"/>
      <c r="O1003" s="611"/>
      <c r="P1003" s="79"/>
      <c r="Q1003" s="79"/>
      <c r="R1003" s="79"/>
      <c r="S1003" s="79"/>
      <c r="T1003" s="79"/>
      <c r="U1003" s="79"/>
      <c r="V1003" s="84"/>
      <c r="W1003" s="79"/>
      <c r="X1003" s="79"/>
      <c r="Y1003" s="79"/>
      <c r="Z1003" s="79"/>
      <c r="AA1003" s="79"/>
      <c r="AB1003" s="79"/>
      <c r="AC1003" s="79"/>
      <c r="AD1003" s="107"/>
      <c r="AE1003" s="107"/>
      <c r="AF1003" s="107"/>
      <c r="AG1003" s="109"/>
      <c r="AH1003" s="110"/>
      <c r="AI1003" s="80"/>
      <c r="AJ1003" s="80"/>
    </row>
    <row r="1004" spans="1:36" s="62" customFormat="1">
      <c r="A1004" s="84"/>
      <c r="B1004" s="79"/>
      <c r="C1004" s="79"/>
      <c r="D1004" s="79"/>
      <c r="E1004" s="79"/>
      <c r="F1004" s="79"/>
      <c r="G1004" s="79"/>
      <c r="H1004" s="79"/>
      <c r="I1004" s="79"/>
      <c r="J1004" s="79"/>
      <c r="K1004" s="79"/>
      <c r="L1004" s="79"/>
      <c r="M1004" s="611"/>
      <c r="N1004" s="611"/>
      <c r="O1004" s="611"/>
      <c r="P1004" s="79"/>
      <c r="Q1004" s="79"/>
      <c r="R1004" s="79"/>
      <c r="S1004" s="79"/>
      <c r="T1004" s="79"/>
      <c r="U1004" s="79"/>
      <c r="V1004" s="84"/>
      <c r="W1004" s="79"/>
      <c r="X1004" s="79"/>
      <c r="Y1004" s="79"/>
      <c r="Z1004" s="79"/>
      <c r="AA1004" s="79"/>
      <c r="AB1004" s="79"/>
      <c r="AC1004" s="79"/>
      <c r="AD1004" s="107"/>
      <c r="AE1004" s="107"/>
      <c r="AF1004" s="107"/>
      <c r="AG1004" s="109"/>
      <c r="AH1004" s="110"/>
      <c r="AI1004" s="80"/>
      <c r="AJ1004" s="80"/>
    </row>
    <row r="1005" spans="1:36" s="62" customFormat="1">
      <c r="A1005" s="84"/>
      <c r="B1005" s="79"/>
      <c r="C1005" s="79"/>
      <c r="D1005" s="79"/>
      <c r="E1005" s="79"/>
      <c r="F1005" s="79"/>
      <c r="G1005" s="79"/>
      <c r="H1005" s="79"/>
      <c r="I1005" s="79"/>
      <c r="J1005" s="79"/>
      <c r="K1005" s="79"/>
      <c r="L1005" s="79"/>
      <c r="M1005" s="611"/>
      <c r="N1005" s="611"/>
      <c r="O1005" s="611"/>
      <c r="P1005" s="79"/>
      <c r="Q1005" s="79"/>
      <c r="R1005" s="79"/>
      <c r="S1005" s="79"/>
      <c r="T1005" s="79"/>
      <c r="U1005" s="79"/>
      <c r="V1005" s="84"/>
      <c r="W1005" s="79"/>
      <c r="X1005" s="79"/>
      <c r="Y1005" s="79"/>
      <c r="Z1005" s="79"/>
      <c r="AA1005" s="79"/>
      <c r="AB1005" s="79"/>
      <c r="AC1005" s="79"/>
      <c r="AD1005" s="107"/>
      <c r="AE1005" s="107"/>
      <c r="AF1005" s="107"/>
      <c r="AG1005" s="109"/>
      <c r="AH1005" s="110"/>
      <c r="AI1005" s="80"/>
      <c r="AJ1005" s="80"/>
    </row>
    <row r="1006" spans="1:36" s="62" customFormat="1">
      <c r="A1006" s="84"/>
      <c r="B1006" s="79"/>
      <c r="C1006" s="79"/>
      <c r="D1006" s="79"/>
      <c r="E1006" s="79"/>
      <c r="F1006" s="79"/>
      <c r="G1006" s="79"/>
      <c r="H1006" s="79"/>
      <c r="I1006" s="79"/>
      <c r="J1006" s="79"/>
      <c r="K1006" s="79"/>
      <c r="L1006" s="79"/>
      <c r="M1006" s="611"/>
      <c r="N1006" s="611"/>
      <c r="O1006" s="611"/>
      <c r="P1006" s="79"/>
      <c r="Q1006" s="79"/>
      <c r="R1006" s="79"/>
      <c r="S1006" s="79"/>
      <c r="T1006" s="79"/>
      <c r="U1006" s="79"/>
      <c r="V1006" s="84"/>
      <c r="W1006" s="79"/>
      <c r="X1006" s="79"/>
      <c r="Y1006" s="79"/>
      <c r="Z1006" s="79"/>
      <c r="AA1006" s="79"/>
      <c r="AB1006" s="79"/>
      <c r="AC1006" s="79"/>
      <c r="AD1006" s="107"/>
      <c r="AE1006" s="107"/>
      <c r="AF1006" s="107"/>
      <c r="AG1006" s="109"/>
      <c r="AH1006" s="110"/>
      <c r="AI1006" s="80"/>
      <c r="AJ1006" s="80"/>
    </row>
    <row r="1007" spans="1:36" s="62" customFormat="1">
      <c r="A1007" s="84"/>
      <c r="B1007" s="79"/>
      <c r="C1007" s="79"/>
      <c r="D1007" s="79"/>
      <c r="E1007" s="79"/>
      <c r="F1007" s="79"/>
      <c r="G1007" s="79"/>
      <c r="H1007" s="79"/>
      <c r="I1007" s="79"/>
      <c r="J1007" s="79"/>
      <c r="K1007" s="79"/>
      <c r="L1007" s="79"/>
      <c r="M1007" s="611"/>
      <c r="N1007" s="611"/>
      <c r="O1007" s="611"/>
      <c r="P1007" s="79"/>
      <c r="Q1007" s="79"/>
      <c r="R1007" s="79"/>
      <c r="S1007" s="79"/>
      <c r="T1007" s="79"/>
      <c r="U1007" s="79"/>
      <c r="V1007" s="84"/>
      <c r="W1007" s="79"/>
      <c r="X1007" s="79"/>
      <c r="Y1007" s="79"/>
      <c r="Z1007" s="79"/>
      <c r="AA1007" s="79"/>
      <c r="AB1007" s="79"/>
      <c r="AC1007" s="79"/>
      <c r="AD1007" s="107"/>
      <c r="AE1007" s="107"/>
      <c r="AF1007" s="107"/>
      <c r="AG1007" s="109"/>
      <c r="AH1007" s="110"/>
      <c r="AI1007" s="80"/>
      <c r="AJ1007" s="80"/>
    </row>
    <row r="1008" spans="1:36" s="62" customFormat="1">
      <c r="A1008" s="84"/>
      <c r="B1008" s="79"/>
      <c r="C1008" s="79"/>
      <c r="D1008" s="79"/>
      <c r="E1008" s="79"/>
      <c r="F1008" s="79"/>
      <c r="G1008" s="79"/>
      <c r="H1008" s="79"/>
      <c r="I1008" s="79"/>
      <c r="J1008" s="79"/>
      <c r="K1008" s="79"/>
      <c r="L1008" s="79"/>
      <c r="M1008" s="611"/>
      <c r="N1008" s="611"/>
      <c r="O1008" s="611"/>
      <c r="P1008" s="79"/>
      <c r="Q1008" s="79"/>
      <c r="R1008" s="79"/>
      <c r="S1008" s="79"/>
      <c r="T1008" s="79"/>
      <c r="U1008" s="79"/>
      <c r="V1008" s="84"/>
      <c r="W1008" s="79"/>
      <c r="X1008" s="79"/>
      <c r="Y1008" s="79"/>
      <c r="Z1008" s="79"/>
      <c r="AA1008" s="79"/>
      <c r="AB1008" s="79"/>
      <c r="AC1008" s="79"/>
      <c r="AD1008" s="107"/>
      <c r="AE1008" s="107"/>
      <c r="AF1008" s="107"/>
      <c r="AG1008" s="109"/>
      <c r="AH1008" s="110"/>
      <c r="AI1008" s="80"/>
      <c r="AJ1008" s="80"/>
    </row>
    <row r="1009" spans="1:36" s="62" customFormat="1">
      <c r="A1009" s="84"/>
      <c r="B1009" s="79"/>
      <c r="C1009" s="79"/>
      <c r="D1009" s="79"/>
      <c r="E1009" s="79"/>
      <c r="F1009" s="79"/>
      <c r="G1009" s="79"/>
      <c r="H1009" s="79"/>
      <c r="I1009" s="79"/>
      <c r="J1009" s="79"/>
      <c r="K1009" s="79"/>
      <c r="L1009" s="79"/>
      <c r="M1009" s="611"/>
      <c r="N1009" s="611"/>
      <c r="O1009" s="611"/>
      <c r="P1009" s="79"/>
      <c r="Q1009" s="79"/>
      <c r="R1009" s="79"/>
      <c r="S1009" s="79"/>
      <c r="T1009" s="79"/>
      <c r="U1009" s="79"/>
      <c r="V1009" s="84"/>
      <c r="W1009" s="79"/>
      <c r="X1009" s="79"/>
      <c r="Y1009" s="79"/>
      <c r="Z1009" s="79"/>
      <c r="AA1009" s="79"/>
      <c r="AB1009" s="79"/>
      <c r="AC1009" s="79"/>
      <c r="AD1009" s="107"/>
      <c r="AE1009" s="107"/>
      <c r="AF1009" s="107"/>
      <c r="AG1009" s="109"/>
      <c r="AH1009" s="110"/>
      <c r="AI1009" s="80"/>
      <c r="AJ1009" s="80"/>
    </row>
    <row r="1010" spans="1:36" s="62" customFormat="1">
      <c r="A1010" s="84"/>
      <c r="B1010" s="79"/>
      <c r="C1010" s="79"/>
      <c r="D1010" s="79"/>
      <c r="E1010" s="79"/>
      <c r="F1010" s="79"/>
      <c r="G1010" s="79"/>
      <c r="H1010" s="79"/>
      <c r="I1010" s="79"/>
      <c r="J1010" s="79"/>
      <c r="K1010" s="79"/>
      <c r="L1010" s="79"/>
      <c r="M1010" s="611"/>
      <c r="N1010" s="611"/>
      <c r="O1010" s="611"/>
      <c r="P1010" s="79"/>
      <c r="Q1010" s="79"/>
      <c r="R1010" s="79"/>
      <c r="S1010" s="79"/>
      <c r="T1010" s="79"/>
      <c r="U1010" s="79"/>
      <c r="V1010" s="84"/>
      <c r="W1010" s="79"/>
      <c r="X1010" s="79"/>
      <c r="Y1010" s="79"/>
      <c r="Z1010" s="79"/>
      <c r="AA1010" s="79"/>
      <c r="AB1010" s="79"/>
      <c r="AC1010" s="79"/>
      <c r="AD1010" s="107"/>
      <c r="AE1010" s="107"/>
      <c r="AF1010" s="107"/>
      <c r="AG1010" s="109"/>
      <c r="AH1010" s="110"/>
      <c r="AI1010" s="80"/>
      <c r="AJ1010" s="80"/>
    </row>
    <row r="1011" spans="1:36" s="62" customFormat="1">
      <c r="A1011" s="84"/>
      <c r="B1011" s="79"/>
      <c r="C1011" s="79"/>
      <c r="D1011" s="79"/>
      <c r="E1011" s="79"/>
      <c r="F1011" s="79"/>
      <c r="G1011" s="79"/>
      <c r="H1011" s="79"/>
      <c r="I1011" s="79"/>
      <c r="J1011" s="79"/>
      <c r="K1011" s="79"/>
      <c r="L1011" s="79"/>
      <c r="M1011" s="611"/>
      <c r="N1011" s="611"/>
      <c r="O1011" s="611"/>
      <c r="P1011" s="79"/>
      <c r="Q1011" s="79"/>
      <c r="R1011" s="79"/>
      <c r="S1011" s="79"/>
      <c r="T1011" s="79"/>
      <c r="U1011" s="79"/>
      <c r="V1011" s="84"/>
      <c r="W1011" s="79"/>
      <c r="X1011" s="79"/>
      <c r="Y1011" s="79"/>
      <c r="Z1011" s="79"/>
      <c r="AA1011" s="79"/>
      <c r="AB1011" s="79"/>
      <c r="AC1011" s="79"/>
      <c r="AD1011" s="107"/>
      <c r="AE1011" s="107"/>
      <c r="AF1011" s="107"/>
      <c r="AG1011" s="109"/>
      <c r="AH1011" s="110"/>
      <c r="AI1011" s="80"/>
      <c r="AJ1011" s="80"/>
    </row>
    <row r="1012" spans="1:36" s="62" customFormat="1">
      <c r="A1012" s="84"/>
      <c r="B1012" s="79"/>
      <c r="C1012" s="79"/>
      <c r="D1012" s="79"/>
      <c r="E1012" s="79"/>
      <c r="F1012" s="79"/>
      <c r="G1012" s="79"/>
      <c r="H1012" s="79"/>
      <c r="I1012" s="79"/>
      <c r="J1012" s="79"/>
      <c r="K1012" s="79"/>
      <c r="L1012" s="79"/>
      <c r="M1012" s="611"/>
      <c r="N1012" s="611"/>
      <c r="O1012" s="611"/>
      <c r="P1012" s="79"/>
      <c r="Q1012" s="79"/>
      <c r="R1012" s="79"/>
      <c r="S1012" s="79"/>
      <c r="T1012" s="79"/>
      <c r="U1012" s="79"/>
      <c r="V1012" s="84"/>
      <c r="W1012" s="79"/>
      <c r="X1012" s="79"/>
      <c r="Y1012" s="79"/>
      <c r="Z1012" s="79"/>
      <c r="AA1012" s="79"/>
      <c r="AB1012" s="79"/>
      <c r="AC1012" s="79"/>
      <c r="AD1012" s="107"/>
      <c r="AE1012" s="107"/>
      <c r="AF1012" s="107"/>
      <c r="AG1012" s="109"/>
      <c r="AH1012" s="110"/>
      <c r="AI1012" s="80"/>
      <c r="AJ1012" s="80"/>
    </row>
    <row r="1013" spans="1:36" s="62" customFormat="1">
      <c r="A1013" s="84"/>
      <c r="B1013" s="79"/>
      <c r="C1013" s="79"/>
      <c r="D1013" s="79"/>
      <c r="E1013" s="79"/>
      <c r="F1013" s="79"/>
      <c r="G1013" s="79"/>
      <c r="H1013" s="79"/>
      <c r="I1013" s="79"/>
      <c r="J1013" s="79"/>
      <c r="K1013" s="79"/>
      <c r="L1013" s="79"/>
      <c r="M1013" s="611"/>
      <c r="N1013" s="611"/>
      <c r="O1013" s="611"/>
      <c r="P1013" s="79"/>
      <c r="Q1013" s="79"/>
      <c r="R1013" s="79"/>
      <c r="S1013" s="79"/>
      <c r="T1013" s="79"/>
      <c r="U1013" s="79"/>
      <c r="V1013" s="84"/>
      <c r="W1013" s="79"/>
      <c r="X1013" s="79"/>
      <c r="Y1013" s="79"/>
      <c r="Z1013" s="79"/>
      <c r="AA1013" s="79"/>
      <c r="AB1013" s="79"/>
      <c r="AC1013" s="79"/>
      <c r="AD1013" s="107"/>
      <c r="AE1013" s="107"/>
      <c r="AF1013" s="107"/>
      <c r="AG1013" s="109"/>
      <c r="AH1013" s="110"/>
      <c r="AI1013" s="80"/>
      <c r="AJ1013" s="80"/>
    </row>
    <row r="1014" spans="1:36" s="62" customFormat="1">
      <c r="A1014" s="84"/>
      <c r="B1014" s="79"/>
      <c r="C1014" s="79"/>
      <c r="D1014" s="79"/>
      <c r="E1014" s="79"/>
      <c r="F1014" s="79"/>
      <c r="G1014" s="79"/>
      <c r="H1014" s="79"/>
      <c r="I1014" s="79"/>
      <c r="J1014" s="79"/>
      <c r="K1014" s="79"/>
      <c r="L1014" s="79"/>
      <c r="M1014" s="611"/>
      <c r="N1014" s="611"/>
      <c r="O1014" s="611"/>
      <c r="P1014" s="79"/>
      <c r="Q1014" s="79"/>
      <c r="R1014" s="79"/>
      <c r="S1014" s="79"/>
      <c r="T1014" s="79"/>
      <c r="U1014" s="79"/>
      <c r="V1014" s="84"/>
      <c r="W1014" s="79"/>
      <c r="X1014" s="79"/>
      <c r="Y1014" s="79"/>
      <c r="Z1014" s="79"/>
      <c r="AA1014" s="79"/>
      <c r="AB1014" s="79"/>
      <c r="AC1014" s="79"/>
      <c r="AD1014" s="107"/>
      <c r="AE1014" s="107"/>
      <c r="AF1014" s="107"/>
      <c r="AG1014" s="109"/>
      <c r="AH1014" s="110"/>
      <c r="AI1014" s="80"/>
      <c r="AJ1014" s="80"/>
    </row>
    <row r="1015" spans="1:36" s="62" customFormat="1">
      <c r="A1015" s="84"/>
      <c r="B1015" s="79"/>
      <c r="C1015" s="79"/>
      <c r="D1015" s="79"/>
      <c r="E1015" s="79"/>
      <c r="F1015" s="79"/>
      <c r="G1015" s="79"/>
      <c r="H1015" s="79"/>
      <c r="I1015" s="79"/>
      <c r="J1015" s="79"/>
      <c r="K1015" s="79"/>
      <c r="L1015" s="79"/>
      <c r="M1015" s="611"/>
      <c r="N1015" s="611"/>
      <c r="O1015" s="611"/>
      <c r="P1015" s="79"/>
      <c r="Q1015" s="79"/>
      <c r="R1015" s="79"/>
      <c r="S1015" s="79"/>
      <c r="T1015" s="79"/>
      <c r="U1015" s="79"/>
      <c r="V1015" s="84"/>
      <c r="W1015" s="79"/>
      <c r="X1015" s="79"/>
      <c r="Y1015" s="79"/>
      <c r="Z1015" s="79"/>
      <c r="AA1015" s="79"/>
      <c r="AB1015" s="79"/>
      <c r="AC1015" s="79"/>
      <c r="AD1015" s="107"/>
      <c r="AE1015" s="107"/>
      <c r="AF1015" s="107"/>
      <c r="AG1015" s="109"/>
      <c r="AH1015" s="110"/>
      <c r="AI1015" s="80"/>
      <c r="AJ1015" s="80"/>
    </row>
    <row r="1016" spans="1:36" s="62" customFormat="1">
      <c r="A1016" s="84"/>
      <c r="B1016" s="79"/>
      <c r="C1016" s="79"/>
      <c r="D1016" s="79"/>
      <c r="E1016" s="79"/>
      <c r="F1016" s="79"/>
      <c r="G1016" s="79"/>
      <c r="H1016" s="79"/>
      <c r="I1016" s="79"/>
      <c r="J1016" s="79"/>
      <c r="K1016" s="79"/>
      <c r="L1016" s="79"/>
      <c r="M1016" s="611"/>
      <c r="N1016" s="611"/>
      <c r="O1016" s="611"/>
      <c r="P1016" s="79"/>
      <c r="Q1016" s="79"/>
      <c r="R1016" s="79"/>
      <c r="S1016" s="79"/>
      <c r="T1016" s="79"/>
      <c r="U1016" s="79"/>
      <c r="V1016" s="84"/>
      <c r="W1016" s="79"/>
      <c r="X1016" s="79"/>
      <c r="Y1016" s="79"/>
      <c r="Z1016" s="79"/>
      <c r="AA1016" s="79"/>
      <c r="AB1016" s="79"/>
      <c r="AC1016" s="79"/>
      <c r="AD1016" s="107"/>
      <c r="AE1016" s="107"/>
      <c r="AF1016" s="107"/>
      <c r="AG1016" s="109"/>
      <c r="AH1016" s="110"/>
      <c r="AI1016" s="80"/>
      <c r="AJ1016" s="80"/>
    </row>
    <row r="1017" spans="1:36" s="62" customFormat="1">
      <c r="A1017" s="84"/>
      <c r="B1017" s="79"/>
      <c r="C1017" s="79"/>
      <c r="D1017" s="79"/>
      <c r="E1017" s="79"/>
      <c r="F1017" s="79"/>
      <c r="G1017" s="79"/>
      <c r="H1017" s="79"/>
      <c r="I1017" s="79"/>
      <c r="J1017" s="79"/>
      <c r="K1017" s="79"/>
      <c r="L1017" s="79"/>
      <c r="M1017" s="611"/>
      <c r="N1017" s="611"/>
      <c r="O1017" s="611"/>
      <c r="P1017" s="79"/>
      <c r="Q1017" s="79"/>
      <c r="R1017" s="79"/>
      <c r="S1017" s="79"/>
      <c r="T1017" s="79"/>
      <c r="U1017" s="79"/>
      <c r="V1017" s="84"/>
      <c r="W1017" s="79"/>
      <c r="X1017" s="79"/>
      <c r="Y1017" s="79"/>
      <c r="Z1017" s="79"/>
      <c r="AA1017" s="79"/>
      <c r="AB1017" s="79"/>
      <c r="AC1017" s="79"/>
      <c r="AD1017" s="107"/>
      <c r="AE1017" s="107"/>
      <c r="AF1017" s="107"/>
      <c r="AG1017" s="109"/>
      <c r="AH1017" s="110"/>
      <c r="AI1017" s="80"/>
      <c r="AJ1017" s="80"/>
    </row>
    <row r="1018" spans="1:36" s="62" customFormat="1">
      <c r="A1018" s="84"/>
      <c r="B1018" s="79"/>
      <c r="C1018" s="79"/>
      <c r="D1018" s="79"/>
      <c r="E1018" s="79"/>
      <c r="F1018" s="79"/>
      <c r="G1018" s="79"/>
      <c r="H1018" s="79"/>
      <c r="I1018" s="79"/>
      <c r="J1018" s="79"/>
      <c r="K1018" s="79"/>
      <c r="L1018" s="79"/>
      <c r="M1018" s="611"/>
      <c r="N1018" s="611"/>
      <c r="O1018" s="611"/>
      <c r="P1018" s="79"/>
      <c r="Q1018" s="79"/>
      <c r="R1018" s="79"/>
      <c r="S1018" s="79"/>
      <c r="T1018" s="79"/>
      <c r="U1018" s="79"/>
      <c r="V1018" s="84"/>
      <c r="W1018" s="79"/>
      <c r="X1018" s="79"/>
      <c r="Y1018" s="79"/>
      <c r="Z1018" s="79"/>
      <c r="AA1018" s="79"/>
      <c r="AB1018" s="79"/>
      <c r="AC1018" s="79"/>
      <c r="AD1018" s="107"/>
      <c r="AE1018" s="107"/>
      <c r="AF1018" s="107"/>
      <c r="AG1018" s="109"/>
      <c r="AH1018" s="110"/>
      <c r="AI1018" s="80"/>
      <c r="AJ1018" s="80"/>
    </row>
    <row r="1019" spans="1:36" s="62" customFormat="1">
      <c r="A1019" s="84"/>
      <c r="B1019" s="79"/>
      <c r="C1019" s="79"/>
      <c r="D1019" s="79"/>
      <c r="E1019" s="79"/>
      <c r="F1019" s="79"/>
      <c r="G1019" s="79"/>
      <c r="H1019" s="79"/>
      <c r="I1019" s="79"/>
      <c r="J1019" s="79"/>
      <c r="K1019" s="79"/>
      <c r="L1019" s="79"/>
      <c r="M1019" s="611"/>
      <c r="N1019" s="611"/>
      <c r="O1019" s="611"/>
      <c r="P1019" s="79"/>
      <c r="Q1019" s="79"/>
      <c r="R1019" s="79"/>
      <c r="S1019" s="79"/>
      <c r="T1019" s="79"/>
      <c r="U1019" s="79"/>
      <c r="V1019" s="84"/>
      <c r="W1019" s="79"/>
      <c r="X1019" s="79"/>
      <c r="Y1019" s="79"/>
      <c r="Z1019" s="79"/>
      <c r="AA1019" s="79"/>
      <c r="AB1019" s="79"/>
      <c r="AC1019" s="79"/>
      <c r="AD1019" s="107"/>
      <c r="AE1019" s="107"/>
      <c r="AF1019" s="107"/>
      <c r="AG1019" s="109"/>
      <c r="AH1019" s="110"/>
      <c r="AI1019" s="80"/>
      <c r="AJ1019" s="80"/>
    </row>
    <row r="1020" spans="1:36" s="62" customFormat="1">
      <c r="A1020" s="84"/>
      <c r="B1020" s="79"/>
      <c r="C1020" s="79"/>
      <c r="D1020" s="79"/>
      <c r="E1020" s="79"/>
      <c r="F1020" s="79"/>
      <c r="G1020" s="79"/>
      <c r="H1020" s="79"/>
      <c r="I1020" s="79"/>
      <c r="J1020" s="79"/>
      <c r="K1020" s="79"/>
      <c r="L1020" s="79"/>
      <c r="M1020" s="611"/>
      <c r="N1020" s="611"/>
      <c r="O1020" s="611"/>
      <c r="P1020" s="79"/>
      <c r="Q1020" s="79"/>
      <c r="R1020" s="79"/>
      <c r="S1020" s="79"/>
      <c r="T1020" s="79"/>
      <c r="U1020" s="79"/>
      <c r="V1020" s="84"/>
      <c r="W1020" s="79"/>
      <c r="X1020" s="79"/>
      <c r="Y1020" s="79"/>
      <c r="Z1020" s="79"/>
      <c r="AA1020" s="79"/>
      <c r="AB1020" s="79"/>
      <c r="AC1020" s="79"/>
      <c r="AD1020" s="107"/>
      <c r="AE1020" s="107"/>
      <c r="AF1020" s="107"/>
      <c r="AG1020" s="109"/>
      <c r="AH1020" s="110"/>
      <c r="AI1020" s="80"/>
      <c r="AJ1020" s="80"/>
    </row>
    <row r="1021" spans="1:36" s="62" customFormat="1">
      <c r="A1021" s="84"/>
      <c r="B1021" s="79"/>
      <c r="C1021" s="79"/>
      <c r="D1021" s="79"/>
      <c r="E1021" s="79"/>
      <c r="F1021" s="79"/>
      <c r="G1021" s="79"/>
      <c r="H1021" s="79"/>
      <c r="I1021" s="79"/>
      <c r="J1021" s="79"/>
      <c r="K1021" s="79"/>
      <c r="L1021" s="79"/>
      <c r="M1021" s="611"/>
      <c r="N1021" s="611"/>
      <c r="O1021" s="611"/>
      <c r="P1021" s="79"/>
      <c r="Q1021" s="79"/>
      <c r="R1021" s="79"/>
      <c r="S1021" s="79"/>
      <c r="T1021" s="79"/>
      <c r="U1021" s="79"/>
      <c r="V1021" s="84"/>
      <c r="W1021" s="79"/>
      <c r="X1021" s="79"/>
      <c r="Y1021" s="79"/>
      <c r="Z1021" s="79"/>
      <c r="AA1021" s="79"/>
      <c r="AB1021" s="79"/>
      <c r="AC1021" s="79"/>
      <c r="AD1021" s="107"/>
      <c r="AE1021" s="107"/>
      <c r="AF1021" s="107"/>
      <c r="AG1021" s="109"/>
      <c r="AH1021" s="110"/>
      <c r="AI1021" s="80"/>
      <c r="AJ1021" s="80"/>
    </row>
    <row r="1022" spans="1:36" s="62" customFormat="1">
      <c r="A1022" s="84"/>
      <c r="B1022" s="79"/>
      <c r="C1022" s="79"/>
      <c r="D1022" s="79"/>
      <c r="E1022" s="79"/>
      <c r="F1022" s="79"/>
      <c r="G1022" s="79"/>
      <c r="H1022" s="79"/>
      <c r="I1022" s="79"/>
      <c r="J1022" s="79"/>
      <c r="K1022" s="79"/>
      <c r="L1022" s="79"/>
      <c r="M1022" s="611"/>
      <c r="N1022" s="611"/>
      <c r="O1022" s="611"/>
      <c r="P1022" s="79"/>
      <c r="Q1022" s="79"/>
      <c r="R1022" s="79"/>
      <c r="S1022" s="79"/>
      <c r="T1022" s="79"/>
      <c r="U1022" s="79"/>
      <c r="V1022" s="84"/>
      <c r="W1022" s="79"/>
      <c r="X1022" s="79"/>
      <c r="Y1022" s="79"/>
      <c r="Z1022" s="79"/>
      <c r="AA1022" s="79"/>
      <c r="AB1022" s="79"/>
      <c r="AC1022" s="79"/>
      <c r="AD1022" s="107"/>
      <c r="AE1022" s="107"/>
      <c r="AF1022" s="107"/>
      <c r="AG1022" s="109"/>
      <c r="AH1022" s="110"/>
      <c r="AI1022" s="80"/>
      <c r="AJ1022" s="80"/>
    </row>
    <row r="1023" spans="1:36" s="62" customFormat="1">
      <c r="A1023" s="84"/>
      <c r="B1023" s="79"/>
      <c r="C1023" s="79"/>
      <c r="D1023" s="79"/>
      <c r="E1023" s="79"/>
      <c r="F1023" s="79"/>
      <c r="G1023" s="79"/>
      <c r="H1023" s="79"/>
      <c r="I1023" s="79"/>
      <c r="J1023" s="79"/>
      <c r="K1023" s="79"/>
      <c r="L1023" s="79"/>
      <c r="M1023" s="611"/>
      <c r="N1023" s="611"/>
      <c r="O1023" s="611"/>
      <c r="P1023" s="79"/>
      <c r="Q1023" s="79"/>
      <c r="R1023" s="79"/>
      <c r="S1023" s="79"/>
      <c r="T1023" s="79"/>
      <c r="U1023" s="79"/>
      <c r="V1023" s="84"/>
      <c r="W1023" s="79"/>
      <c r="X1023" s="79"/>
      <c r="Y1023" s="79"/>
      <c r="Z1023" s="79"/>
      <c r="AA1023" s="79"/>
      <c r="AB1023" s="79"/>
      <c r="AC1023" s="79"/>
      <c r="AD1023" s="107"/>
      <c r="AE1023" s="107"/>
      <c r="AF1023" s="107"/>
      <c r="AG1023" s="109"/>
      <c r="AH1023" s="110"/>
      <c r="AI1023" s="80"/>
      <c r="AJ1023" s="80"/>
    </row>
    <row r="1024" spans="1:36" s="62" customFormat="1">
      <c r="A1024" s="84"/>
      <c r="B1024" s="79"/>
      <c r="C1024" s="79"/>
      <c r="D1024" s="79"/>
      <c r="E1024" s="79"/>
      <c r="F1024" s="79"/>
      <c r="G1024" s="79"/>
      <c r="H1024" s="79"/>
      <c r="I1024" s="79"/>
      <c r="J1024" s="79"/>
      <c r="K1024" s="79"/>
      <c r="L1024" s="79"/>
      <c r="M1024" s="611"/>
      <c r="N1024" s="611"/>
      <c r="O1024" s="611"/>
      <c r="P1024" s="79"/>
      <c r="Q1024" s="79"/>
      <c r="R1024" s="79"/>
      <c r="S1024" s="79"/>
      <c r="T1024" s="79"/>
      <c r="U1024" s="79"/>
      <c r="V1024" s="84"/>
      <c r="W1024" s="79"/>
      <c r="X1024" s="79"/>
      <c r="Y1024" s="79"/>
      <c r="Z1024" s="79"/>
      <c r="AA1024" s="79"/>
      <c r="AB1024" s="79"/>
      <c r="AC1024" s="79"/>
      <c r="AD1024" s="107"/>
      <c r="AE1024" s="107"/>
      <c r="AF1024" s="107"/>
      <c r="AG1024" s="109"/>
      <c r="AH1024" s="110"/>
      <c r="AI1024" s="80"/>
      <c r="AJ1024" s="80"/>
    </row>
    <row r="1025" spans="1:36" s="62" customFormat="1">
      <c r="A1025" s="84"/>
      <c r="B1025" s="79"/>
      <c r="C1025" s="79"/>
      <c r="D1025" s="79"/>
      <c r="E1025" s="79"/>
      <c r="F1025" s="79"/>
      <c r="G1025" s="79"/>
      <c r="H1025" s="79"/>
      <c r="I1025" s="79"/>
      <c r="J1025" s="79"/>
      <c r="K1025" s="79"/>
      <c r="L1025" s="79"/>
      <c r="M1025" s="611"/>
      <c r="N1025" s="611"/>
      <c r="O1025" s="611"/>
      <c r="P1025" s="79"/>
      <c r="Q1025" s="79"/>
      <c r="R1025" s="79"/>
      <c r="S1025" s="79"/>
      <c r="T1025" s="79"/>
      <c r="U1025" s="79"/>
      <c r="V1025" s="84"/>
      <c r="W1025" s="79"/>
      <c r="X1025" s="79"/>
      <c r="Y1025" s="79"/>
      <c r="Z1025" s="79"/>
      <c r="AA1025" s="79"/>
      <c r="AB1025" s="79"/>
      <c r="AC1025" s="79"/>
      <c r="AD1025" s="107"/>
      <c r="AE1025" s="107"/>
      <c r="AF1025" s="107"/>
      <c r="AG1025" s="109"/>
      <c r="AH1025" s="110"/>
      <c r="AI1025" s="80"/>
      <c r="AJ1025" s="80"/>
    </row>
    <row r="1026" spans="1:36" s="62" customFormat="1">
      <c r="A1026" s="84"/>
      <c r="B1026" s="79"/>
      <c r="C1026" s="79"/>
      <c r="D1026" s="79"/>
      <c r="E1026" s="79"/>
      <c r="F1026" s="79"/>
      <c r="G1026" s="79"/>
      <c r="H1026" s="79"/>
      <c r="I1026" s="79"/>
      <c r="J1026" s="79"/>
      <c r="K1026" s="79"/>
      <c r="L1026" s="79"/>
      <c r="M1026" s="611"/>
      <c r="N1026" s="611"/>
      <c r="O1026" s="611"/>
      <c r="P1026" s="79"/>
      <c r="Q1026" s="79"/>
      <c r="R1026" s="79"/>
      <c r="S1026" s="79"/>
      <c r="T1026" s="79"/>
      <c r="U1026" s="79"/>
      <c r="V1026" s="84"/>
      <c r="W1026" s="79"/>
      <c r="X1026" s="79"/>
      <c r="Y1026" s="79"/>
      <c r="Z1026" s="79"/>
      <c r="AA1026" s="79"/>
      <c r="AB1026" s="79"/>
      <c r="AC1026" s="79"/>
      <c r="AD1026" s="107"/>
      <c r="AE1026" s="107"/>
      <c r="AF1026" s="107"/>
      <c r="AG1026" s="109"/>
      <c r="AH1026" s="110"/>
      <c r="AI1026" s="80"/>
      <c r="AJ1026" s="80"/>
    </row>
    <row r="1027" spans="1:36" s="62" customFormat="1">
      <c r="A1027" s="84"/>
      <c r="B1027" s="79"/>
      <c r="C1027" s="79"/>
      <c r="D1027" s="79"/>
      <c r="E1027" s="79"/>
      <c r="F1027" s="79"/>
      <c r="G1027" s="79"/>
      <c r="H1027" s="79"/>
      <c r="I1027" s="79"/>
      <c r="J1027" s="79"/>
      <c r="K1027" s="79"/>
      <c r="L1027" s="79"/>
      <c r="M1027" s="611"/>
      <c r="N1027" s="611"/>
      <c r="O1027" s="611"/>
      <c r="P1027" s="79"/>
      <c r="Q1027" s="79"/>
      <c r="R1027" s="79"/>
      <c r="S1027" s="79"/>
      <c r="T1027" s="79"/>
      <c r="U1027" s="79"/>
      <c r="V1027" s="84"/>
      <c r="W1027" s="79"/>
      <c r="X1027" s="79"/>
      <c r="Y1027" s="79"/>
      <c r="Z1027" s="79"/>
      <c r="AA1027" s="79"/>
      <c r="AB1027" s="79"/>
      <c r="AC1027" s="79"/>
      <c r="AD1027" s="107"/>
      <c r="AE1027" s="107"/>
      <c r="AF1027" s="107"/>
      <c r="AG1027" s="109"/>
      <c r="AH1027" s="110"/>
      <c r="AI1027" s="80"/>
      <c r="AJ1027" s="80"/>
    </row>
    <row r="1028" spans="1:36" s="62" customFormat="1">
      <c r="A1028" s="84"/>
      <c r="B1028" s="79"/>
      <c r="C1028" s="79"/>
      <c r="D1028" s="79"/>
      <c r="E1028" s="79"/>
      <c r="F1028" s="79"/>
      <c r="G1028" s="79"/>
      <c r="H1028" s="79"/>
      <c r="I1028" s="79"/>
      <c r="J1028" s="79"/>
      <c r="K1028" s="79"/>
      <c r="L1028" s="79"/>
      <c r="M1028" s="611"/>
      <c r="N1028" s="611"/>
      <c r="O1028" s="611"/>
      <c r="P1028" s="79"/>
      <c r="Q1028" s="79"/>
      <c r="R1028" s="79"/>
      <c r="S1028" s="79"/>
      <c r="T1028" s="79"/>
      <c r="U1028" s="79"/>
      <c r="V1028" s="84"/>
      <c r="W1028" s="79"/>
      <c r="X1028" s="79"/>
      <c r="Y1028" s="79"/>
      <c r="Z1028" s="79"/>
      <c r="AA1028" s="79"/>
      <c r="AB1028" s="79"/>
      <c r="AC1028" s="79"/>
      <c r="AD1028" s="107"/>
      <c r="AE1028" s="107"/>
      <c r="AF1028" s="107"/>
      <c r="AG1028" s="109"/>
      <c r="AH1028" s="110"/>
      <c r="AI1028" s="80"/>
      <c r="AJ1028" s="80"/>
    </row>
    <row r="1029" spans="1:36" s="62" customFormat="1">
      <c r="A1029" s="84"/>
      <c r="B1029" s="79"/>
      <c r="C1029" s="79"/>
      <c r="D1029" s="79"/>
      <c r="E1029" s="79"/>
      <c r="F1029" s="79"/>
      <c r="G1029" s="79"/>
      <c r="H1029" s="79"/>
      <c r="I1029" s="79"/>
      <c r="J1029" s="79"/>
      <c r="K1029" s="79"/>
      <c r="L1029" s="79"/>
      <c r="M1029" s="611"/>
      <c r="N1029" s="611"/>
      <c r="O1029" s="611"/>
      <c r="P1029" s="79"/>
      <c r="Q1029" s="79"/>
      <c r="R1029" s="79"/>
      <c r="S1029" s="79"/>
      <c r="T1029" s="79"/>
      <c r="U1029" s="79"/>
      <c r="V1029" s="84"/>
      <c r="W1029" s="79"/>
      <c r="X1029" s="79"/>
      <c r="Y1029" s="79"/>
      <c r="Z1029" s="79"/>
      <c r="AA1029" s="79"/>
      <c r="AB1029" s="79"/>
      <c r="AC1029" s="79"/>
      <c r="AD1029" s="107"/>
      <c r="AE1029" s="107"/>
      <c r="AF1029" s="107"/>
      <c r="AG1029" s="109"/>
      <c r="AH1029" s="110"/>
      <c r="AI1029" s="80"/>
      <c r="AJ1029" s="80"/>
    </row>
    <row r="1030" spans="1:36" s="62" customFormat="1">
      <c r="A1030" s="84"/>
      <c r="B1030" s="79"/>
      <c r="C1030" s="79"/>
      <c r="D1030" s="79"/>
      <c r="E1030" s="79"/>
      <c r="F1030" s="79"/>
      <c r="G1030" s="79"/>
      <c r="H1030" s="79"/>
      <c r="I1030" s="79"/>
      <c r="J1030" s="79"/>
      <c r="K1030" s="79"/>
      <c r="L1030" s="79"/>
      <c r="M1030" s="611"/>
      <c r="N1030" s="611"/>
      <c r="O1030" s="611"/>
      <c r="P1030" s="79"/>
      <c r="Q1030" s="79"/>
      <c r="R1030" s="79"/>
      <c r="S1030" s="79"/>
      <c r="T1030" s="79"/>
      <c r="U1030" s="79"/>
      <c r="V1030" s="84"/>
      <c r="W1030" s="79"/>
      <c r="X1030" s="79"/>
      <c r="Y1030" s="79"/>
      <c r="Z1030" s="79"/>
      <c r="AA1030" s="79"/>
      <c r="AB1030" s="79"/>
      <c r="AC1030" s="79"/>
      <c r="AD1030" s="107"/>
      <c r="AE1030" s="107"/>
      <c r="AF1030" s="107"/>
      <c r="AG1030" s="109"/>
      <c r="AH1030" s="110"/>
      <c r="AI1030" s="80"/>
      <c r="AJ1030" s="80"/>
    </row>
    <row r="1031" spans="1:36" s="62" customFormat="1">
      <c r="A1031" s="84"/>
      <c r="B1031" s="79"/>
      <c r="C1031" s="79"/>
      <c r="D1031" s="79"/>
      <c r="E1031" s="79"/>
      <c r="F1031" s="79"/>
      <c r="G1031" s="79"/>
      <c r="H1031" s="79"/>
      <c r="I1031" s="79"/>
      <c r="J1031" s="79"/>
      <c r="K1031" s="79"/>
      <c r="L1031" s="79"/>
      <c r="M1031" s="611"/>
      <c r="N1031" s="611"/>
      <c r="O1031" s="611"/>
      <c r="P1031" s="79"/>
      <c r="Q1031" s="79"/>
      <c r="R1031" s="79"/>
      <c r="S1031" s="79"/>
      <c r="T1031" s="79"/>
      <c r="U1031" s="79"/>
      <c r="V1031" s="84"/>
      <c r="W1031" s="79"/>
      <c r="X1031" s="79"/>
      <c r="Y1031" s="79"/>
      <c r="Z1031" s="79"/>
      <c r="AA1031" s="79"/>
      <c r="AB1031" s="79"/>
      <c r="AC1031" s="79"/>
      <c r="AD1031" s="107"/>
      <c r="AE1031" s="107"/>
      <c r="AF1031" s="107"/>
      <c r="AG1031" s="109"/>
      <c r="AH1031" s="110"/>
      <c r="AI1031" s="80"/>
      <c r="AJ1031" s="80"/>
    </row>
    <row r="1032" spans="1:36" s="62" customFormat="1">
      <c r="A1032" s="84"/>
      <c r="B1032" s="79"/>
      <c r="C1032" s="79"/>
      <c r="D1032" s="79"/>
      <c r="E1032" s="79"/>
      <c r="F1032" s="79"/>
      <c r="G1032" s="79"/>
      <c r="H1032" s="79"/>
      <c r="I1032" s="79"/>
      <c r="J1032" s="79"/>
      <c r="K1032" s="79"/>
      <c r="L1032" s="79"/>
      <c r="M1032" s="611"/>
      <c r="N1032" s="611"/>
      <c r="O1032" s="611"/>
      <c r="P1032" s="79"/>
      <c r="Q1032" s="79"/>
      <c r="R1032" s="79"/>
      <c r="S1032" s="79"/>
      <c r="T1032" s="79"/>
      <c r="U1032" s="79"/>
      <c r="V1032" s="84"/>
      <c r="W1032" s="79"/>
      <c r="X1032" s="79"/>
      <c r="Y1032" s="79"/>
      <c r="Z1032" s="79"/>
      <c r="AA1032" s="79"/>
      <c r="AB1032" s="79"/>
      <c r="AC1032" s="79"/>
      <c r="AD1032" s="107"/>
      <c r="AE1032" s="107"/>
      <c r="AF1032" s="107"/>
      <c r="AG1032" s="109"/>
      <c r="AH1032" s="110"/>
      <c r="AI1032" s="80"/>
      <c r="AJ1032" s="80"/>
    </row>
    <row r="1033" spans="1:36" s="62" customFormat="1">
      <c r="A1033" s="84"/>
      <c r="B1033" s="79"/>
      <c r="C1033" s="79"/>
      <c r="D1033" s="79"/>
      <c r="E1033" s="79"/>
      <c r="F1033" s="79"/>
      <c r="G1033" s="79"/>
      <c r="H1033" s="79"/>
      <c r="I1033" s="79"/>
      <c r="J1033" s="79"/>
      <c r="K1033" s="79"/>
      <c r="L1033" s="79"/>
      <c r="M1033" s="611"/>
      <c r="N1033" s="611"/>
      <c r="O1033" s="611"/>
      <c r="P1033" s="79"/>
      <c r="Q1033" s="79"/>
      <c r="R1033" s="79"/>
      <c r="S1033" s="79"/>
      <c r="T1033" s="79"/>
      <c r="U1033" s="79"/>
      <c r="V1033" s="84"/>
      <c r="W1033" s="79"/>
      <c r="X1033" s="79"/>
      <c r="Y1033" s="79"/>
      <c r="Z1033" s="79"/>
      <c r="AA1033" s="79"/>
      <c r="AB1033" s="79"/>
      <c r="AC1033" s="79"/>
      <c r="AD1033" s="107"/>
      <c r="AE1033" s="107"/>
      <c r="AF1033" s="107"/>
      <c r="AG1033" s="109"/>
      <c r="AH1033" s="110"/>
      <c r="AI1033" s="80"/>
      <c r="AJ1033" s="80"/>
    </row>
    <row r="1034" spans="1:36" s="62" customFormat="1">
      <c r="A1034" s="84"/>
      <c r="B1034" s="79"/>
      <c r="C1034" s="79"/>
      <c r="D1034" s="79"/>
      <c r="E1034" s="79"/>
      <c r="F1034" s="79"/>
      <c r="G1034" s="79"/>
      <c r="H1034" s="79"/>
      <c r="I1034" s="79"/>
      <c r="J1034" s="79"/>
      <c r="K1034" s="79"/>
      <c r="L1034" s="79"/>
      <c r="M1034" s="611"/>
      <c r="N1034" s="611"/>
      <c r="O1034" s="611"/>
      <c r="P1034" s="79"/>
      <c r="Q1034" s="79"/>
      <c r="R1034" s="79"/>
      <c r="S1034" s="79"/>
      <c r="T1034" s="79"/>
      <c r="U1034" s="79"/>
      <c r="V1034" s="84"/>
      <c r="W1034" s="79"/>
      <c r="X1034" s="79"/>
      <c r="Y1034" s="79"/>
      <c r="Z1034" s="79"/>
      <c r="AA1034" s="79"/>
      <c r="AB1034" s="79"/>
      <c r="AC1034" s="79"/>
      <c r="AD1034" s="107"/>
      <c r="AE1034" s="107"/>
      <c r="AF1034" s="107"/>
      <c r="AG1034" s="109"/>
      <c r="AH1034" s="110"/>
      <c r="AI1034" s="80"/>
      <c r="AJ1034" s="80"/>
    </row>
    <row r="1035" spans="1:36" s="62" customFormat="1">
      <c r="A1035" s="84"/>
      <c r="B1035" s="79"/>
      <c r="C1035" s="79"/>
      <c r="D1035" s="79"/>
      <c r="E1035" s="79"/>
      <c r="F1035" s="79"/>
      <c r="G1035" s="79"/>
      <c r="H1035" s="79"/>
      <c r="I1035" s="79"/>
      <c r="J1035" s="79"/>
      <c r="K1035" s="79"/>
      <c r="L1035" s="79"/>
      <c r="M1035" s="611"/>
      <c r="N1035" s="611"/>
      <c r="O1035" s="611"/>
      <c r="P1035" s="79"/>
      <c r="Q1035" s="79"/>
      <c r="R1035" s="79"/>
      <c r="S1035" s="79"/>
      <c r="T1035" s="79"/>
      <c r="U1035" s="79"/>
      <c r="V1035" s="84"/>
      <c r="W1035" s="79"/>
      <c r="X1035" s="79"/>
      <c r="Y1035" s="79"/>
      <c r="Z1035" s="79"/>
      <c r="AA1035" s="79"/>
      <c r="AB1035" s="79"/>
      <c r="AC1035" s="79"/>
      <c r="AD1035" s="107"/>
      <c r="AE1035" s="107"/>
      <c r="AF1035" s="107"/>
      <c r="AG1035" s="109"/>
      <c r="AH1035" s="110"/>
      <c r="AI1035" s="80"/>
      <c r="AJ1035" s="80"/>
    </row>
    <row r="1036" spans="1:36" s="62" customFormat="1">
      <c r="A1036" s="84"/>
      <c r="B1036" s="79"/>
      <c r="C1036" s="79"/>
      <c r="D1036" s="79"/>
      <c r="E1036" s="79"/>
      <c r="F1036" s="79"/>
      <c r="G1036" s="79"/>
      <c r="H1036" s="79"/>
      <c r="I1036" s="79"/>
      <c r="J1036" s="79"/>
      <c r="K1036" s="79"/>
      <c r="L1036" s="79"/>
      <c r="M1036" s="611"/>
      <c r="N1036" s="611"/>
      <c r="O1036" s="611"/>
      <c r="P1036" s="79"/>
      <c r="Q1036" s="79"/>
      <c r="R1036" s="79"/>
      <c r="S1036" s="79"/>
      <c r="T1036" s="79"/>
      <c r="U1036" s="79"/>
      <c r="V1036" s="84"/>
      <c r="W1036" s="79"/>
      <c r="X1036" s="79"/>
      <c r="Y1036" s="79"/>
      <c r="Z1036" s="79"/>
      <c r="AA1036" s="79"/>
      <c r="AB1036" s="79"/>
      <c r="AC1036" s="79"/>
      <c r="AD1036" s="107"/>
      <c r="AE1036" s="107"/>
      <c r="AF1036" s="107"/>
      <c r="AG1036" s="109"/>
      <c r="AH1036" s="110"/>
      <c r="AI1036" s="80"/>
      <c r="AJ1036" s="80"/>
    </row>
    <row r="1037" spans="1:36" s="62" customFormat="1">
      <c r="A1037" s="84"/>
      <c r="B1037" s="79"/>
      <c r="C1037" s="79"/>
      <c r="D1037" s="79"/>
      <c r="E1037" s="79"/>
      <c r="F1037" s="79"/>
      <c r="G1037" s="79"/>
      <c r="H1037" s="79"/>
      <c r="I1037" s="79"/>
      <c r="J1037" s="79"/>
      <c r="K1037" s="79"/>
      <c r="L1037" s="79"/>
      <c r="M1037" s="611"/>
      <c r="N1037" s="611"/>
      <c r="O1037" s="611"/>
      <c r="P1037" s="79"/>
      <c r="Q1037" s="79"/>
      <c r="R1037" s="79"/>
      <c r="S1037" s="79"/>
      <c r="T1037" s="79"/>
      <c r="U1037" s="79"/>
      <c r="V1037" s="84"/>
      <c r="W1037" s="79"/>
      <c r="X1037" s="79"/>
      <c r="Y1037" s="79"/>
      <c r="Z1037" s="79"/>
      <c r="AA1037" s="79"/>
      <c r="AB1037" s="79"/>
      <c r="AC1037" s="79"/>
      <c r="AD1037" s="107"/>
      <c r="AE1037" s="107"/>
      <c r="AF1037" s="107"/>
      <c r="AG1037" s="109"/>
      <c r="AH1037" s="110"/>
      <c r="AI1037" s="80"/>
      <c r="AJ1037" s="80"/>
    </row>
    <row r="1038" spans="1:36" s="62" customFormat="1">
      <c r="A1038" s="84"/>
      <c r="B1038" s="79"/>
      <c r="C1038" s="79"/>
      <c r="D1038" s="79"/>
      <c r="E1038" s="79"/>
      <c r="F1038" s="79"/>
      <c r="G1038" s="79"/>
      <c r="H1038" s="79"/>
      <c r="I1038" s="79"/>
      <c r="J1038" s="79"/>
      <c r="K1038" s="79"/>
      <c r="L1038" s="79"/>
      <c r="M1038" s="611"/>
      <c r="N1038" s="611"/>
      <c r="O1038" s="611"/>
      <c r="P1038" s="79"/>
      <c r="Q1038" s="79"/>
      <c r="R1038" s="79"/>
      <c r="S1038" s="79"/>
      <c r="T1038" s="79"/>
      <c r="U1038" s="79"/>
      <c r="V1038" s="84"/>
      <c r="W1038" s="79"/>
      <c r="X1038" s="79"/>
      <c r="Y1038" s="79"/>
      <c r="Z1038" s="79"/>
      <c r="AA1038" s="79"/>
      <c r="AB1038" s="79"/>
      <c r="AC1038" s="79"/>
      <c r="AD1038" s="107"/>
      <c r="AE1038" s="107"/>
      <c r="AF1038" s="107"/>
      <c r="AG1038" s="109"/>
      <c r="AH1038" s="110"/>
      <c r="AI1038" s="80"/>
      <c r="AJ1038" s="80"/>
    </row>
    <row r="1039" spans="1:36" s="62" customFormat="1">
      <c r="A1039" s="84"/>
      <c r="B1039" s="79"/>
      <c r="C1039" s="79"/>
      <c r="D1039" s="79"/>
      <c r="E1039" s="79"/>
      <c r="F1039" s="79"/>
      <c r="G1039" s="79"/>
      <c r="H1039" s="79"/>
      <c r="I1039" s="79"/>
      <c r="J1039" s="79"/>
      <c r="K1039" s="79"/>
      <c r="L1039" s="79"/>
      <c r="M1039" s="611"/>
      <c r="N1039" s="611"/>
      <c r="O1039" s="611"/>
      <c r="P1039" s="79"/>
      <c r="Q1039" s="79"/>
      <c r="R1039" s="79"/>
      <c r="S1039" s="79"/>
      <c r="T1039" s="79"/>
      <c r="U1039" s="79"/>
      <c r="V1039" s="84"/>
      <c r="W1039" s="79"/>
      <c r="X1039" s="79"/>
      <c r="Y1039" s="79"/>
      <c r="Z1039" s="79"/>
      <c r="AA1039" s="79"/>
      <c r="AB1039" s="79"/>
      <c r="AC1039" s="79"/>
      <c r="AD1039" s="107"/>
      <c r="AE1039" s="107"/>
      <c r="AF1039" s="107"/>
      <c r="AG1039" s="109"/>
      <c r="AH1039" s="110"/>
      <c r="AI1039" s="80"/>
      <c r="AJ1039" s="80"/>
    </row>
    <row r="1040" spans="1:36" s="62" customFormat="1">
      <c r="A1040" s="84"/>
      <c r="B1040" s="79"/>
      <c r="C1040" s="79"/>
      <c r="D1040" s="79"/>
      <c r="E1040" s="79"/>
      <c r="F1040" s="79"/>
      <c r="G1040" s="79"/>
      <c r="H1040" s="79"/>
      <c r="I1040" s="79"/>
      <c r="J1040" s="79"/>
      <c r="K1040" s="79"/>
      <c r="L1040" s="79"/>
      <c r="M1040" s="611"/>
      <c r="N1040" s="611"/>
      <c r="O1040" s="611"/>
      <c r="P1040" s="79"/>
      <c r="Q1040" s="79"/>
      <c r="R1040" s="79"/>
      <c r="S1040" s="79"/>
      <c r="T1040" s="79"/>
      <c r="U1040" s="79"/>
      <c r="V1040" s="84"/>
      <c r="W1040" s="79"/>
      <c r="X1040" s="79"/>
      <c r="Y1040" s="79"/>
      <c r="Z1040" s="79"/>
      <c r="AA1040" s="79"/>
      <c r="AB1040" s="79"/>
      <c r="AC1040" s="79"/>
      <c r="AD1040" s="107"/>
      <c r="AE1040" s="107"/>
      <c r="AF1040" s="107"/>
      <c r="AG1040" s="109"/>
      <c r="AH1040" s="110"/>
      <c r="AI1040" s="80"/>
      <c r="AJ1040" s="80"/>
    </row>
    <row r="1041" spans="1:36" s="62" customFormat="1">
      <c r="A1041" s="84"/>
      <c r="B1041" s="79"/>
      <c r="C1041" s="79"/>
      <c r="D1041" s="79"/>
      <c r="E1041" s="79"/>
      <c r="F1041" s="79"/>
      <c r="G1041" s="79"/>
      <c r="H1041" s="79"/>
      <c r="I1041" s="79"/>
      <c r="J1041" s="79"/>
      <c r="K1041" s="79"/>
      <c r="L1041" s="79"/>
      <c r="M1041" s="611"/>
      <c r="N1041" s="611"/>
      <c r="O1041" s="611"/>
      <c r="P1041" s="79"/>
      <c r="Q1041" s="79"/>
      <c r="R1041" s="79"/>
      <c r="S1041" s="79"/>
      <c r="T1041" s="79"/>
      <c r="U1041" s="79"/>
      <c r="V1041" s="84"/>
      <c r="W1041" s="79"/>
      <c r="X1041" s="79"/>
      <c r="Y1041" s="79"/>
      <c r="Z1041" s="79"/>
      <c r="AA1041" s="79"/>
      <c r="AB1041" s="79"/>
      <c r="AC1041" s="79"/>
      <c r="AD1041" s="107"/>
      <c r="AE1041" s="107"/>
      <c r="AF1041" s="107"/>
      <c r="AG1041" s="109"/>
      <c r="AH1041" s="110"/>
      <c r="AI1041" s="80"/>
      <c r="AJ1041" s="80"/>
    </row>
    <row r="1042" spans="1:36" s="62" customFormat="1">
      <c r="A1042" s="84"/>
      <c r="B1042" s="79"/>
      <c r="C1042" s="79"/>
      <c r="D1042" s="79"/>
      <c r="E1042" s="79"/>
      <c r="F1042" s="79"/>
      <c r="G1042" s="79"/>
      <c r="H1042" s="79"/>
      <c r="I1042" s="79"/>
      <c r="J1042" s="79"/>
      <c r="K1042" s="79"/>
      <c r="L1042" s="79"/>
      <c r="M1042" s="611"/>
      <c r="N1042" s="611"/>
      <c r="O1042" s="611"/>
      <c r="P1042" s="79"/>
      <c r="Q1042" s="79"/>
      <c r="R1042" s="79"/>
      <c r="S1042" s="79"/>
      <c r="T1042" s="79"/>
      <c r="U1042" s="79"/>
      <c r="V1042" s="84"/>
      <c r="W1042" s="79"/>
      <c r="X1042" s="79"/>
      <c r="Y1042" s="79"/>
      <c r="Z1042" s="79"/>
      <c r="AA1042" s="79"/>
      <c r="AB1042" s="79"/>
      <c r="AC1042" s="79"/>
      <c r="AD1042" s="107"/>
      <c r="AE1042" s="107"/>
      <c r="AF1042" s="107"/>
      <c r="AG1042" s="109"/>
      <c r="AH1042" s="110"/>
      <c r="AI1042" s="80"/>
      <c r="AJ1042" s="80"/>
    </row>
    <row r="1043" spans="1:36" s="62" customFormat="1">
      <c r="A1043" s="84"/>
      <c r="B1043" s="79"/>
      <c r="C1043" s="79"/>
      <c r="D1043" s="79"/>
      <c r="E1043" s="79"/>
      <c r="F1043" s="79"/>
      <c r="G1043" s="79"/>
      <c r="H1043" s="79"/>
      <c r="I1043" s="79"/>
      <c r="J1043" s="79"/>
      <c r="K1043" s="79"/>
      <c r="L1043" s="79"/>
      <c r="M1043" s="611"/>
      <c r="N1043" s="611"/>
      <c r="O1043" s="611"/>
      <c r="P1043" s="79"/>
      <c r="Q1043" s="79"/>
      <c r="R1043" s="79"/>
      <c r="S1043" s="79"/>
      <c r="T1043" s="79"/>
      <c r="U1043" s="79"/>
      <c r="V1043" s="84"/>
      <c r="W1043" s="79"/>
      <c r="X1043" s="79"/>
      <c r="Y1043" s="79"/>
      <c r="Z1043" s="79"/>
      <c r="AA1043" s="79"/>
      <c r="AB1043" s="79"/>
      <c r="AC1043" s="79"/>
      <c r="AD1043" s="107"/>
      <c r="AE1043" s="107"/>
      <c r="AF1043" s="107"/>
      <c r="AG1043" s="109"/>
      <c r="AH1043" s="110"/>
      <c r="AI1043" s="80"/>
      <c r="AJ1043" s="80"/>
    </row>
    <row r="1044" spans="1:36" s="62" customFormat="1">
      <c r="A1044" s="84"/>
      <c r="B1044" s="79"/>
      <c r="C1044" s="79"/>
      <c r="D1044" s="79"/>
      <c r="E1044" s="79"/>
      <c r="F1044" s="79"/>
      <c r="G1044" s="79"/>
      <c r="H1044" s="79"/>
      <c r="I1044" s="79"/>
      <c r="J1044" s="79"/>
      <c r="K1044" s="79"/>
      <c r="L1044" s="79"/>
      <c r="M1044" s="611"/>
      <c r="N1044" s="611"/>
      <c r="O1044" s="611"/>
      <c r="P1044" s="79"/>
      <c r="Q1044" s="79"/>
      <c r="R1044" s="79"/>
      <c r="S1044" s="79"/>
      <c r="T1044" s="79"/>
      <c r="U1044" s="79"/>
      <c r="V1044" s="84"/>
      <c r="W1044" s="79"/>
      <c r="X1044" s="79"/>
      <c r="Y1044" s="79"/>
      <c r="Z1044" s="79"/>
      <c r="AA1044" s="79"/>
      <c r="AB1044" s="79"/>
      <c r="AC1044" s="79"/>
      <c r="AD1044" s="107"/>
      <c r="AE1044" s="107"/>
      <c r="AF1044" s="107"/>
      <c r="AG1044" s="109"/>
      <c r="AH1044" s="110"/>
      <c r="AI1044" s="80"/>
      <c r="AJ1044" s="80"/>
    </row>
    <row r="1045" spans="1:36" s="62" customFormat="1">
      <c r="A1045" s="84"/>
      <c r="B1045" s="79"/>
      <c r="C1045" s="79"/>
      <c r="D1045" s="79"/>
      <c r="E1045" s="79"/>
      <c r="F1045" s="79"/>
      <c r="G1045" s="79"/>
      <c r="H1045" s="79"/>
      <c r="I1045" s="79"/>
      <c r="J1045" s="79"/>
      <c r="K1045" s="79"/>
      <c r="L1045" s="79"/>
      <c r="M1045" s="611"/>
      <c r="N1045" s="611"/>
      <c r="O1045" s="611"/>
      <c r="P1045" s="79"/>
      <c r="Q1045" s="79"/>
      <c r="R1045" s="79"/>
      <c r="S1045" s="79"/>
      <c r="T1045" s="79"/>
      <c r="U1045" s="79"/>
      <c r="V1045" s="84"/>
      <c r="W1045" s="79"/>
      <c r="X1045" s="79"/>
      <c r="Y1045" s="79"/>
      <c r="Z1045" s="79"/>
      <c r="AA1045" s="79"/>
      <c r="AB1045" s="79"/>
      <c r="AC1045" s="79"/>
      <c r="AD1045" s="107"/>
      <c r="AE1045" s="107"/>
      <c r="AF1045" s="107"/>
      <c r="AG1045" s="109"/>
      <c r="AH1045" s="110"/>
      <c r="AI1045" s="80"/>
      <c r="AJ1045" s="80"/>
    </row>
    <row r="1046" spans="1:36" s="62" customFormat="1">
      <c r="A1046" s="84"/>
      <c r="B1046" s="79"/>
      <c r="C1046" s="79"/>
      <c r="D1046" s="79"/>
      <c r="E1046" s="79"/>
      <c r="F1046" s="79"/>
      <c r="G1046" s="79"/>
      <c r="H1046" s="79"/>
      <c r="I1046" s="79"/>
      <c r="J1046" s="79"/>
      <c r="K1046" s="79"/>
      <c r="L1046" s="79"/>
      <c r="M1046" s="611"/>
      <c r="N1046" s="611"/>
      <c r="O1046" s="611"/>
      <c r="P1046" s="79"/>
      <c r="Q1046" s="79"/>
      <c r="R1046" s="79"/>
      <c r="S1046" s="79"/>
      <c r="T1046" s="79"/>
      <c r="U1046" s="79"/>
      <c r="V1046" s="84"/>
      <c r="W1046" s="79"/>
      <c r="X1046" s="79"/>
      <c r="Y1046" s="79"/>
      <c r="Z1046" s="79"/>
      <c r="AA1046" s="79"/>
      <c r="AB1046" s="79"/>
      <c r="AC1046" s="79"/>
      <c r="AD1046" s="107"/>
      <c r="AE1046" s="107"/>
      <c r="AF1046" s="107"/>
      <c r="AG1046" s="109"/>
      <c r="AH1046" s="110"/>
      <c r="AI1046" s="80"/>
      <c r="AJ1046" s="80"/>
    </row>
    <row r="1047" spans="1:36" s="62" customFormat="1">
      <c r="A1047" s="84"/>
      <c r="B1047" s="79"/>
      <c r="C1047" s="79"/>
      <c r="D1047" s="79"/>
      <c r="E1047" s="79"/>
      <c r="F1047" s="79"/>
      <c r="G1047" s="79"/>
      <c r="H1047" s="79"/>
      <c r="I1047" s="79"/>
      <c r="J1047" s="79"/>
      <c r="K1047" s="79"/>
      <c r="L1047" s="79"/>
      <c r="M1047" s="611"/>
      <c r="N1047" s="611"/>
      <c r="O1047" s="611"/>
      <c r="P1047" s="79"/>
      <c r="Q1047" s="79"/>
      <c r="R1047" s="79"/>
      <c r="S1047" s="79"/>
      <c r="T1047" s="79"/>
      <c r="U1047" s="79"/>
      <c r="V1047" s="84"/>
      <c r="W1047" s="79"/>
      <c r="X1047" s="79"/>
      <c r="Y1047" s="79"/>
      <c r="Z1047" s="79"/>
      <c r="AA1047" s="79"/>
      <c r="AB1047" s="79"/>
      <c r="AC1047" s="79"/>
      <c r="AD1047" s="107"/>
      <c r="AE1047" s="107"/>
      <c r="AF1047" s="107"/>
      <c r="AG1047" s="109"/>
      <c r="AH1047" s="110"/>
      <c r="AI1047" s="80"/>
      <c r="AJ1047" s="80"/>
    </row>
    <row r="1048" spans="1:36" s="62" customFormat="1">
      <c r="A1048" s="84"/>
      <c r="B1048" s="79"/>
      <c r="C1048" s="79"/>
      <c r="D1048" s="79"/>
      <c r="E1048" s="79"/>
      <c r="F1048" s="79"/>
      <c r="G1048" s="79"/>
      <c r="H1048" s="79"/>
      <c r="I1048" s="79"/>
      <c r="J1048" s="79"/>
      <c r="K1048" s="79"/>
      <c r="L1048" s="79"/>
      <c r="M1048" s="611"/>
      <c r="N1048" s="611"/>
      <c r="O1048" s="611"/>
      <c r="P1048" s="79"/>
      <c r="Q1048" s="79"/>
      <c r="R1048" s="79"/>
      <c r="S1048" s="79"/>
      <c r="T1048" s="79"/>
      <c r="U1048" s="79"/>
      <c r="V1048" s="84"/>
      <c r="W1048" s="79"/>
      <c r="X1048" s="79"/>
      <c r="Y1048" s="79"/>
      <c r="Z1048" s="79"/>
      <c r="AA1048" s="79"/>
      <c r="AB1048" s="79"/>
      <c r="AC1048" s="79"/>
      <c r="AD1048" s="107"/>
      <c r="AE1048" s="107"/>
      <c r="AF1048" s="107"/>
      <c r="AG1048" s="109"/>
      <c r="AH1048" s="110"/>
      <c r="AI1048" s="80"/>
      <c r="AJ1048" s="80"/>
    </row>
    <row r="1049" spans="1:36" s="62" customFormat="1">
      <c r="A1049" s="84"/>
      <c r="B1049" s="79"/>
      <c r="C1049" s="79"/>
      <c r="D1049" s="79"/>
      <c r="E1049" s="79"/>
      <c r="F1049" s="79"/>
      <c r="G1049" s="79"/>
      <c r="H1049" s="79"/>
      <c r="I1049" s="79"/>
      <c r="J1049" s="79"/>
      <c r="K1049" s="79"/>
      <c r="L1049" s="79"/>
      <c r="M1049" s="611"/>
      <c r="N1049" s="611"/>
      <c r="O1049" s="611"/>
      <c r="P1049" s="79"/>
      <c r="Q1049" s="79"/>
      <c r="R1049" s="79"/>
      <c r="S1049" s="79"/>
      <c r="T1049" s="79"/>
      <c r="U1049" s="79"/>
      <c r="V1049" s="84"/>
      <c r="W1049" s="79"/>
      <c r="X1049" s="79"/>
      <c r="Y1049" s="79"/>
      <c r="Z1049" s="79"/>
      <c r="AA1049" s="79"/>
      <c r="AB1049" s="79"/>
      <c r="AC1049" s="79"/>
      <c r="AD1049" s="107"/>
      <c r="AE1049" s="107"/>
      <c r="AF1049" s="107"/>
      <c r="AG1049" s="109"/>
      <c r="AH1049" s="110"/>
      <c r="AI1049" s="80"/>
      <c r="AJ1049" s="80"/>
    </row>
    <row r="1050" spans="1:36" s="62" customFormat="1">
      <c r="A1050" s="84"/>
      <c r="B1050" s="79"/>
      <c r="C1050" s="79"/>
      <c r="D1050" s="79"/>
      <c r="E1050" s="79"/>
      <c r="F1050" s="79"/>
      <c r="G1050" s="79"/>
      <c r="H1050" s="79"/>
      <c r="I1050" s="79"/>
      <c r="J1050" s="79"/>
      <c r="K1050" s="79"/>
      <c r="L1050" s="79"/>
      <c r="M1050" s="611"/>
      <c r="N1050" s="611"/>
      <c r="O1050" s="611"/>
      <c r="P1050" s="79"/>
      <c r="Q1050" s="79"/>
      <c r="R1050" s="79"/>
      <c r="S1050" s="79"/>
      <c r="T1050" s="79"/>
      <c r="U1050" s="79"/>
      <c r="V1050" s="84"/>
      <c r="W1050" s="79"/>
      <c r="X1050" s="79"/>
      <c r="Y1050" s="79"/>
      <c r="Z1050" s="79"/>
      <c r="AA1050" s="79"/>
      <c r="AB1050" s="79"/>
      <c r="AC1050" s="79"/>
      <c r="AD1050" s="107"/>
      <c r="AE1050" s="107"/>
      <c r="AF1050" s="107"/>
      <c r="AG1050" s="109"/>
      <c r="AH1050" s="110"/>
      <c r="AI1050" s="80"/>
      <c r="AJ1050" s="80"/>
    </row>
    <row r="1051" spans="1:36" s="62" customFormat="1">
      <c r="A1051" s="84"/>
      <c r="B1051" s="79"/>
      <c r="C1051" s="79"/>
      <c r="D1051" s="79"/>
      <c r="E1051" s="79"/>
      <c r="F1051" s="79"/>
      <c r="G1051" s="79"/>
      <c r="H1051" s="79"/>
      <c r="I1051" s="79"/>
      <c r="J1051" s="79"/>
      <c r="K1051" s="79"/>
      <c r="L1051" s="79"/>
      <c r="M1051" s="611"/>
      <c r="N1051" s="611"/>
      <c r="O1051" s="611"/>
      <c r="P1051" s="79"/>
      <c r="Q1051" s="79"/>
      <c r="R1051" s="79"/>
      <c r="S1051" s="79"/>
      <c r="T1051" s="79"/>
      <c r="U1051" s="79"/>
      <c r="V1051" s="84"/>
      <c r="W1051" s="79"/>
      <c r="X1051" s="79"/>
      <c r="Y1051" s="79"/>
      <c r="Z1051" s="79"/>
      <c r="AA1051" s="79"/>
      <c r="AB1051" s="79"/>
      <c r="AC1051" s="79"/>
      <c r="AD1051" s="107"/>
      <c r="AE1051" s="107"/>
      <c r="AF1051" s="107"/>
      <c r="AG1051" s="109"/>
      <c r="AH1051" s="110"/>
      <c r="AI1051" s="80"/>
      <c r="AJ1051" s="80"/>
    </row>
    <row r="1052" spans="1:36" s="62" customFormat="1">
      <c r="A1052" s="84"/>
      <c r="B1052" s="79"/>
      <c r="C1052" s="79"/>
      <c r="D1052" s="79"/>
      <c r="E1052" s="79"/>
      <c r="F1052" s="79"/>
      <c r="G1052" s="79"/>
      <c r="H1052" s="79"/>
      <c r="I1052" s="79"/>
      <c r="J1052" s="79"/>
      <c r="K1052" s="79"/>
      <c r="L1052" s="79"/>
      <c r="M1052" s="611"/>
      <c r="N1052" s="611"/>
      <c r="O1052" s="611"/>
      <c r="P1052" s="79"/>
      <c r="Q1052" s="79"/>
      <c r="R1052" s="79"/>
      <c r="S1052" s="79"/>
      <c r="T1052" s="79"/>
      <c r="U1052" s="79"/>
      <c r="V1052" s="84"/>
      <c r="W1052" s="79"/>
      <c r="X1052" s="79"/>
      <c r="Y1052" s="79"/>
      <c r="Z1052" s="79"/>
      <c r="AA1052" s="79"/>
      <c r="AB1052" s="79"/>
      <c r="AC1052" s="79"/>
      <c r="AD1052" s="107"/>
      <c r="AE1052" s="107"/>
      <c r="AF1052" s="107"/>
      <c r="AG1052" s="109"/>
      <c r="AH1052" s="110"/>
      <c r="AI1052" s="80"/>
      <c r="AJ1052" s="80"/>
    </row>
    <row r="1053" spans="1:36" s="62" customFormat="1">
      <c r="A1053" s="84"/>
      <c r="B1053" s="79"/>
      <c r="C1053" s="79"/>
      <c r="D1053" s="79"/>
      <c r="E1053" s="79"/>
      <c r="F1053" s="79"/>
      <c r="G1053" s="79"/>
      <c r="H1053" s="79"/>
      <c r="I1053" s="79"/>
      <c r="J1053" s="79"/>
      <c r="K1053" s="79"/>
      <c r="L1053" s="79"/>
      <c r="M1053" s="611"/>
      <c r="N1053" s="611"/>
      <c r="O1053" s="611"/>
      <c r="P1053" s="79"/>
      <c r="Q1053" s="79"/>
      <c r="R1053" s="79"/>
      <c r="S1053" s="79"/>
      <c r="T1053" s="79"/>
      <c r="U1053" s="79"/>
      <c r="V1053" s="84"/>
      <c r="W1053" s="79"/>
      <c r="X1053" s="79"/>
      <c r="Y1053" s="79"/>
      <c r="Z1053" s="79"/>
      <c r="AA1053" s="79"/>
      <c r="AB1053" s="79"/>
      <c r="AC1053" s="79"/>
      <c r="AD1053" s="107"/>
      <c r="AE1053" s="107"/>
      <c r="AF1053" s="107"/>
      <c r="AG1053" s="109"/>
      <c r="AH1053" s="110"/>
      <c r="AI1053" s="80"/>
      <c r="AJ1053" s="80"/>
    </row>
    <row r="1054" spans="1:36" s="62" customFormat="1">
      <c r="A1054" s="84"/>
      <c r="B1054" s="79"/>
      <c r="C1054" s="79"/>
      <c r="D1054" s="79"/>
      <c r="E1054" s="79"/>
      <c r="F1054" s="79"/>
      <c r="G1054" s="79"/>
      <c r="H1054" s="79"/>
      <c r="I1054" s="79"/>
      <c r="J1054" s="79"/>
      <c r="K1054" s="79"/>
      <c r="L1054" s="79"/>
      <c r="M1054" s="611"/>
      <c r="N1054" s="611"/>
      <c r="O1054" s="611"/>
      <c r="P1054" s="79"/>
      <c r="Q1054" s="79"/>
      <c r="R1054" s="79"/>
      <c r="S1054" s="79"/>
      <c r="T1054" s="79"/>
      <c r="U1054" s="79"/>
      <c r="V1054" s="84"/>
      <c r="W1054" s="79"/>
      <c r="X1054" s="79"/>
      <c r="Y1054" s="79"/>
      <c r="Z1054" s="79"/>
      <c r="AA1054" s="79"/>
      <c r="AB1054" s="79"/>
      <c r="AC1054" s="79"/>
      <c r="AD1054" s="107"/>
      <c r="AE1054" s="107"/>
      <c r="AF1054" s="107"/>
      <c r="AG1054" s="109"/>
      <c r="AH1054" s="110"/>
      <c r="AI1054" s="80"/>
      <c r="AJ1054" s="80"/>
    </row>
    <row r="1055" spans="1:36" s="62" customFormat="1">
      <c r="A1055" s="84"/>
      <c r="B1055" s="79"/>
      <c r="C1055" s="79"/>
      <c r="D1055" s="79"/>
      <c r="E1055" s="79"/>
      <c r="F1055" s="79"/>
      <c r="G1055" s="79"/>
      <c r="H1055" s="79"/>
      <c r="I1055" s="79"/>
      <c r="J1055" s="79"/>
      <c r="K1055" s="79"/>
      <c r="L1055" s="79"/>
      <c r="M1055" s="611"/>
      <c r="N1055" s="611"/>
      <c r="O1055" s="611"/>
      <c r="P1055" s="79"/>
      <c r="Q1055" s="79"/>
      <c r="R1055" s="79"/>
      <c r="S1055" s="79"/>
      <c r="T1055" s="79"/>
      <c r="U1055" s="79"/>
      <c r="V1055" s="84"/>
      <c r="W1055" s="79"/>
      <c r="X1055" s="79"/>
      <c r="Y1055" s="79"/>
      <c r="Z1055" s="79"/>
      <c r="AA1055" s="79"/>
      <c r="AB1055" s="79"/>
      <c r="AC1055" s="79"/>
      <c r="AD1055" s="107"/>
      <c r="AE1055" s="107"/>
      <c r="AF1055" s="107"/>
      <c r="AG1055" s="109"/>
      <c r="AH1055" s="110"/>
      <c r="AI1055" s="80"/>
      <c r="AJ1055" s="80"/>
    </row>
    <row r="1056" spans="1:36" s="62" customFormat="1">
      <c r="A1056" s="84"/>
      <c r="B1056" s="79"/>
      <c r="C1056" s="79"/>
      <c r="D1056" s="79"/>
      <c r="E1056" s="79"/>
      <c r="F1056" s="79"/>
      <c r="G1056" s="79"/>
      <c r="H1056" s="79"/>
      <c r="I1056" s="79"/>
      <c r="J1056" s="79"/>
      <c r="K1056" s="79"/>
      <c r="L1056" s="79"/>
      <c r="M1056" s="611"/>
      <c r="N1056" s="611"/>
      <c r="O1056" s="611"/>
      <c r="P1056" s="79"/>
      <c r="Q1056" s="79"/>
      <c r="R1056" s="79"/>
      <c r="S1056" s="79"/>
      <c r="T1056" s="79"/>
      <c r="U1056" s="79"/>
      <c r="V1056" s="84"/>
      <c r="W1056" s="79"/>
      <c r="X1056" s="79"/>
      <c r="Y1056" s="79"/>
      <c r="Z1056" s="79"/>
      <c r="AA1056" s="79"/>
      <c r="AB1056" s="79"/>
      <c r="AC1056" s="79"/>
      <c r="AD1056" s="107"/>
      <c r="AE1056" s="107"/>
      <c r="AF1056" s="107"/>
      <c r="AG1056" s="109"/>
      <c r="AH1056" s="110"/>
      <c r="AI1056" s="80"/>
      <c r="AJ1056" s="80"/>
    </row>
    <row r="1057" spans="1:36" s="62" customFormat="1">
      <c r="A1057" s="84"/>
      <c r="B1057" s="79"/>
      <c r="C1057" s="79"/>
      <c r="D1057" s="79"/>
      <c r="E1057" s="79"/>
      <c r="F1057" s="79"/>
      <c r="G1057" s="79"/>
      <c r="H1057" s="79"/>
      <c r="I1057" s="79"/>
      <c r="J1057" s="79"/>
      <c r="K1057" s="79"/>
      <c r="L1057" s="79"/>
      <c r="M1057" s="611"/>
      <c r="N1057" s="611"/>
      <c r="O1057" s="611"/>
      <c r="P1057" s="79"/>
      <c r="Q1057" s="79"/>
      <c r="R1057" s="79"/>
      <c r="S1057" s="79"/>
      <c r="T1057" s="79"/>
      <c r="U1057" s="79"/>
      <c r="V1057" s="84"/>
      <c r="W1057" s="79"/>
      <c r="X1057" s="79"/>
      <c r="Y1057" s="79"/>
      <c r="Z1057" s="79"/>
      <c r="AA1057" s="79"/>
      <c r="AB1057" s="79"/>
      <c r="AC1057" s="79"/>
      <c r="AD1057" s="107"/>
      <c r="AE1057" s="107"/>
      <c r="AF1057" s="107"/>
      <c r="AG1057" s="109"/>
      <c r="AH1057" s="110"/>
      <c r="AI1057" s="80"/>
      <c r="AJ1057" s="80"/>
    </row>
    <row r="1058" spans="1:36" s="62" customFormat="1">
      <c r="A1058" s="84"/>
      <c r="B1058" s="79"/>
      <c r="C1058" s="79"/>
      <c r="D1058" s="79"/>
      <c r="E1058" s="79"/>
      <c r="F1058" s="79"/>
      <c r="G1058" s="79"/>
      <c r="H1058" s="79"/>
      <c r="I1058" s="79"/>
      <c r="J1058" s="79"/>
      <c r="K1058" s="79"/>
      <c r="L1058" s="79"/>
      <c r="M1058" s="611"/>
      <c r="N1058" s="611"/>
      <c r="O1058" s="611"/>
      <c r="P1058" s="79"/>
      <c r="Q1058" s="79"/>
      <c r="R1058" s="79"/>
      <c r="S1058" s="79"/>
      <c r="T1058" s="79"/>
      <c r="U1058" s="79"/>
      <c r="V1058" s="84"/>
      <c r="W1058" s="79"/>
      <c r="X1058" s="79"/>
      <c r="Y1058" s="79"/>
      <c r="Z1058" s="79"/>
      <c r="AA1058" s="79"/>
      <c r="AB1058" s="79"/>
      <c r="AC1058" s="79"/>
      <c r="AD1058" s="107"/>
      <c r="AE1058" s="107"/>
      <c r="AF1058" s="107"/>
      <c r="AG1058" s="109"/>
      <c r="AH1058" s="110"/>
      <c r="AI1058" s="80"/>
      <c r="AJ1058" s="80"/>
    </row>
    <row r="1059" spans="1:36" s="62" customFormat="1">
      <c r="A1059" s="84"/>
      <c r="B1059" s="79"/>
      <c r="C1059" s="79"/>
      <c r="D1059" s="79"/>
      <c r="E1059" s="79"/>
      <c r="F1059" s="79"/>
      <c r="G1059" s="79"/>
      <c r="H1059" s="79"/>
      <c r="I1059" s="79"/>
      <c r="J1059" s="79"/>
      <c r="K1059" s="79"/>
      <c r="L1059" s="79"/>
      <c r="M1059" s="611"/>
      <c r="N1059" s="611"/>
      <c r="O1059" s="611"/>
      <c r="P1059" s="79"/>
      <c r="Q1059" s="79"/>
      <c r="R1059" s="79"/>
      <c r="S1059" s="79"/>
      <c r="T1059" s="79"/>
      <c r="U1059" s="79"/>
      <c r="V1059" s="84"/>
      <c r="W1059" s="79"/>
      <c r="X1059" s="79"/>
      <c r="Y1059" s="79"/>
      <c r="Z1059" s="79"/>
      <c r="AA1059" s="79"/>
      <c r="AB1059" s="79"/>
      <c r="AC1059" s="79"/>
      <c r="AD1059" s="107"/>
      <c r="AE1059" s="107"/>
      <c r="AF1059" s="107"/>
      <c r="AG1059" s="109"/>
      <c r="AH1059" s="110"/>
      <c r="AI1059" s="80"/>
      <c r="AJ1059" s="80"/>
    </row>
    <row r="1060" spans="1:36" s="62" customFormat="1">
      <c r="A1060" s="84"/>
      <c r="B1060" s="79"/>
      <c r="C1060" s="79"/>
      <c r="D1060" s="79"/>
      <c r="E1060" s="79"/>
      <c r="F1060" s="79"/>
      <c r="G1060" s="79"/>
      <c r="H1060" s="79"/>
      <c r="I1060" s="79"/>
      <c r="J1060" s="79"/>
      <c r="K1060" s="79"/>
      <c r="L1060" s="79"/>
      <c r="M1060" s="611"/>
      <c r="N1060" s="611"/>
      <c r="O1060" s="611"/>
      <c r="P1060" s="79"/>
      <c r="Q1060" s="79"/>
      <c r="R1060" s="79"/>
      <c r="S1060" s="79"/>
      <c r="T1060" s="79"/>
      <c r="U1060" s="79"/>
      <c r="V1060" s="84"/>
      <c r="W1060" s="79"/>
      <c r="X1060" s="79"/>
      <c r="Y1060" s="79"/>
      <c r="Z1060" s="79"/>
      <c r="AA1060" s="79"/>
      <c r="AB1060" s="79"/>
      <c r="AC1060" s="79"/>
      <c r="AD1060" s="107"/>
      <c r="AE1060" s="107"/>
      <c r="AF1060" s="107"/>
      <c r="AG1060" s="109"/>
      <c r="AH1060" s="110"/>
      <c r="AI1060" s="80"/>
      <c r="AJ1060" s="80"/>
    </row>
    <row r="1061" spans="1:36" s="62" customFormat="1">
      <c r="A1061" s="84"/>
      <c r="B1061" s="79"/>
      <c r="C1061" s="79"/>
      <c r="D1061" s="79"/>
      <c r="E1061" s="79"/>
      <c r="F1061" s="79"/>
      <c r="G1061" s="79"/>
      <c r="H1061" s="79"/>
      <c r="I1061" s="79"/>
      <c r="J1061" s="79"/>
      <c r="K1061" s="79"/>
      <c r="L1061" s="79"/>
      <c r="M1061" s="611"/>
      <c r="N1061" s="611"/>
      <c r="O1061" s="611"/>
      <c r="P1061" s="79"/>
      <c r="Q1061" s="79"/>
      <c r="R1061" s="79"/>
      <c r="S1061" s="79"/>
      <c r="T1061" s="79"/>
      <c r="U1061" s="79"/>
      <c r="V1061" s="84"/>
      <c r="W1061" s="79"/>
      <c r="X1061" s="79"/>
      <c r="Y1061" s="79"/>
      <c r="Z1061" s="79"/>
      <c r="AA1061" s="79"/>
      <c r="AB1061" s="79"/>
      <c r="AC1061" s="79"/>
      <c r="AD1061" s="107"/>
      <c r="AE1061" s="107"/>
      <c r="AF1061" s="107"/>
      <c r="AG1061" s="109"/>
      <c r="AH1061" s="110"/>
      <c r="AI1061" s="80"/>
      <c r="AJ1061" s="80"/>
    </row>
    <row r="1062" spans="1:36" s="62" customFormat="1">
      <c r="A1062" s="84"/>
      <c r="B1062" s="79"/>
      <c r="C1062" s="79"/>
      <c r="D1062" s="79"/>
      <c r="E1062" s="79"/>
      <c r="F1062" s="79"/>
      <c r="G1062" s="79"/>
      <c r="H1062" s="79"/>
      <c r="I1062" s="79"/>
      <c r="J1062" s="79"/>
      <c r="K1062" s="79"/>
      <c r="L1062" s="79"/>
      <c r="M1062" s="611"/>
      <c r="N1062" s="611"/>
      <c r="O1062" s="611"/>
      <c r="P1062" s="79"/>
      <c r="Q1062" s="79"/>
      <c r="R1062" s="79"/>
      <c r="S1062" s="79"/>
      <c r="T1062" s="79"/>
      <c r="U1062" s="79"/>
      <c r="V1062" s="84"/>
      <c r="W1062" s="79"/>
      <c r="X1062" s="79"/>
      <c r="Y1062" s="79"/>
      <c r="Z1062" s="79"/>
      <c r="AA1062" s="79"/>
      <c r="AB1062" s="79"/>
      <c r="AC1062" s="79"/>
      <c r="AD1062" s="107"/>
      <c r="AE1062" s="107"/>
      <c r="AF1062" s="107"/>
      <c r="AG1062" s="109"/>
      <c r="AH1062" s="110"/>
      <c r="AI1062" s="80"/>
      <c r="AJ1062" s="80"/>
    </row>
    <row r="1063" spans="1:36" s="62" customFormat="1">
      <c r="A1063" s="84"/>
      <c r="B1063" s="79"/>
      <c r="C1063" s="79"/>
      <c r="D1063" s="79"/>
      <c r="E1063" s="79"/>
      <c r="F1063" s="79"/>
      <c r="G1063" s="79"/>
      <c r="H1063" s="79"/>
      <c r="I1063" s="79"/>
      <c r="J1063" s="79"/>
      <c r="K1063" s="79"/>
      <c r="L1063" s="79"/>
      <c r="M1063" s="611"/>
      <c r="N1063" s="611"/>
      <c r="O1063" s="611"/>
      <c r="P1063" s="79"/>
      <c r="Q1063" s="79"/>
      <c r="R1063" s="79"/>
      <c r="S1063" s="79"/>
      <c r="T1063" s="79"/>
      <c r="U1063" s="79"/>
      <c r="V1063" s="84"/>
      <c r="W1063" s="79"/>
      <c r="X1063" s="79"/>
      <c r="Y1063" s="79"/>
      <c r="Z1063" s="79"/>
      <c r="AA1063" s="79"/>
      <c r="AB1063" s="79"/>
      <c r="AC1063" s="79"/>
      <c r="AD1063" s="107"/>
      <c r="AE1063" s="107"/>
      <c r="AF1063" s="107"/>
      <c r="AG1063" s="109"/>
      <c r="AH1063" s="110"/>
      <c r="AI1063" s="80"/>
      <c r="AJ1063" s="80"/>
    </row>
    <row r="1064" spans="1:36" s="62" customFormat="1">
      <c r="A1064" s="84"/>
      <c r="B1064" s="79"/>
      <c r="C1064" s="79"/>
      <c r="D1064" s="79"/>
      <c r="E1064" s="79"/>
      <c r="F1064" s="79"/>
      <c r="G1064" s="79"/>
      <c r="H1064" s="79"/>
      <c r="I1064" s="79"/>
      <c r="J1064" s="79"/>
      <c r="K1064" s="79"/>
      <c r="L1064" s="79"/>
      <c r="M1064" s="611"/>
      <c r="N1064" s="611"/>
      <c r="O1064" s="611"/>
      <c r="P1064" s="79"/>
      <c r="Q1064" s="79"/>
      <c r="R1064" s="79"/>
      <c r="S1064" s="79"/>
      <c r="T1064" s="79"/>
      <c r="U1064" s="79"/>
      <c r="V1064" s="84"/>
      <c r="W1064" s="79"/>
      <c r="X1064" s="79"/>
      <c r="Y1064" s="79"/>
      <c r="Z1064" s="79"/>
      <c r="AA1064" s="79"/>
      <c r="AB1064" s="79"/>
      <c r="AC1064" s="79"/>
      <c r="AD1064" s="107"/>
      <c r="AE1064" s="107"/>
      <c r="AF1064" s="107"/>
      <c r="AG1064" s="109"/>
      <c r="AH1064" s="110"/>
      <c r="AI1064" s="80"/>
      <c r="AJ1064" s="80"/>
    </row>
    <row r="1065" spans="1:36" s="62" customFormat="1">
      <c r="A1065" s="84"/>
      <c r="B1065" s="79"/>
      <c r="C1065" s="79"/>
      <c r="D1065" s="79"/>
      <c r="E1065" s="79"/>
      <c r="F1065" s="79"/>
      <c r="G1065" s="79"/>
      <c r="H1065" s="79"/>
      <c r="I1065" s="79"/>
      <c r="J1065" s="79"/>
      <c r="K1065" s="79"/>
      <c r="L1065" s="79"/>
      <c r="M1065" s="611"/>
      <c r="N1065" s="611"/>
      <c r="O1065" s="611"/>
      <c r="P1065" s="79"/>
      <c r="Q1065" s="79"/>
      <c r="R1065" s="79"/>
      <c r="S1065" s="79"/>
      <c r="T1065" s="79"/>
      <c r="U1065" s="79"/>
      <c r="V1065" s="84"/>
      <c r="W1065" s="79"/>
      <c r="X1065" s="79"/>
      <c r="Y1065" s="79"/>
      <c r="Z1065" s="79"/>
      <c r="AA1065" s="79"/>
      <c r="AB1065" s="79"/>
      <c r="AC1065" s="79"/>
      <c r="AD1065" s="107"/>
      <c r="AE1065" s="107"/>
      <c r="AF1065" s="107"/>
      <c r="AG1065" s="109"/>
      <c r="AH1065" s="110"/>
      <c r="AI1065" s="80"/>
      <c r="AJ1065" s="80"/>
    </row>
    <row r="1066" spans="1:36" s="62" customFormat="1">
      <c r="A1066" s="84"/>
      <c r="B1066" s="79"/>
      <c r="C1066" s="79"/>
      <c r="D1066" s="79"/>
      <c r="E1066" s="79"/>
      <c r="F1066" s="79"/>
      <c r="G1066" s="79"/>
      <c r="H1066" s="79"/>
      <c r="I1066" s="79"/>
      <c r="J1066" s="79"/>
      <c r="K1066" s="79"/>
      <c r="L1066" s="79"/>
      <c r="M1066" s="611"/>
      <c r="N1066" s="611"/>
      <c r="O1066" s="611"/>
      <c r="P1066" s="79"/>
      <c r="Q1066" s="79"/>
      <c r="R1066" s="79"/>
      <c r="S1066" s="79"/>
      <c r="T1066" s="79"/>
      <c r="U1066" s="79"/>
      <c r="V1066" s="84"/>
      <c r="W1066" s="79"/>
      <c r="X1066" s="79"/>
      <c r="Y1066" s="79"/>
      <c r="Z1066" s="79"/>
      <c r="AA1066" s="79"/>
      <c r="AB1066" s="79"/>
      <c r="AC1066" s="79"/>
      <c r="AD1066" s="107"/>
      <c r="AE1066" s="107"/>
      <c r="AF1066" s="107"/>
      <c r="AG1066" s="109"/>
      <c r="AH1066" s="110"/>
      <c r="AI1066" s="80"/>
      <c r="AJ1066" s="80"/>
    </row>
    <row r="1067" spans="1:36" s="62" customFormat="1">
      <c r="A1067" s="84"/>
      <c r="B1067" s="79"/>
      <c r="C1067" s="79"/>
      <c r="D1067" s="79"/>
      <c r="E1067" s="79"/>
      <c r="F1067" s="79"/>
      <c r="G1067" s="79"/>
      <c r="H1067" s="79"/>
      <c r="I1067" s="79"/>
      <c r="J1067" s="79"/>
      <c r="K1067" s="79"/>
      <c r="L1067" s="79"/>
      <c r="M1067" s="611"/>
      <c r="N1067" s="611"/>
      <c r="O1067" s="611"/>
      <c r="P1067" s="79"/>
      <c r="Q1067" s="79"/>
      <c r="R1067" s="79"/>
      <c r="S1067" s="79"/>
      <c r="T1067" s="79"/>
      <c r="U1067" s="79"/>
      <c r="V1067" s="84"/>
      <c r="W1067" s="79"/>
      <c r="X1067" s="79"/>
      <c r="Y1067" s="79"/>
      <c r="Z1067" s="79"/>
      <c r="AA1067" s="79"/>
      <c r="AB1067" s="79"/>
      <c r="AC1067" s="79"/>
      <c r="AD1067" s="107"/>
      <c r="AE1067" s="107"/>
      <c r="AF1067" s="107"/>
      <c r="AG1067" s="109"/>
      <c r="AH1067" s="110"/>
      <c r="AI1067" s="80"/>
      <c r="AJ1067" s="80"/>
    </row>
    <row r="1068" spans="1:36" s="62" customFormat="1">
      <c r="A1068" s="84"/>
      <c r="B1068" s="79"/>
      <c r="C1068" s="79"/>
      <c r="D1068" s="79"/>
      <c r="E1068" s="79"/>
      <c r="F1068" s="79"/>
      <c r="G1068" s="79"/>
      <c r="H1068" s="79"/>
      <c r="I1068" s="79"/>
      <c r="J1068" s="79"/>
      <c r="K1068" s="79"/>
      <c r="L1068" s="79"/>
      <c r="M1068" s="611"/>
      <c r="N1068" s="611"/>
      <c r="O1068" s="611"/>
      <c r="P1068" s="79"/>
      <c r="Q1068" s="79"/>
      <c r="R1068" s="79"/>
      <c r="S1068" s="79"/>
      <c r="T1068" s="79"/>
      <c r="U1068" s="79"/>
      <c r="V1068" s="84"/>
      <c r="W1068" s="79"/>
      <c r="X1068" s="79"/>
      <c r="Y1068" s="79"/>
      <c r="Z1068" s="79"/>
      <c r="AA1068" s="79"/>
      <c r="AB1068" s="79"/>
      <c r="AC1068" s="79"/>
      <c r="AD1068" s="107"/>
      <c r="AE1068" s="107"/>
      <c r="AF1068" s="107"/>
      <c r="AG1068" s="109"/>
      <c r="AH1068" s="110"/>
      <c r="AI1068" s="80"/>
      <c r="AJ1068" s="80"/>
    </row>
    <row r="1069" spans="1:36" s="62" customFormat="1">
      <c r="A1069" s="84"/>
      <c r="B1069" s="79"/>
      <c r="C1069" s="79"/>
      <c r="D1069" s="79"/>
      <c r="E1069" s="79"/>
      <c r="F1069" s="79"/>
      <c r="G1069" s="79"/>
      <c r="H1069" s="79"/>
      <c r="I1069" s="79"/>
      <c r="J1069" s="79"/>
      <c r="K1069" s="79"/>
      <c r="L1069" s="79"/>
      <c r="M1069" s="611"/>
      <c r="N1069" s="611"/>
      <c r="O1069" s="611"/>
      <c r="P1069" s="79"/>
      <c r="Q1069" s="79"/>
      <c r="R1069" s="79"/>
      <c r="S1069" s="79"/>
      <c r="T1069" s="79"/>
      <c r="U1069" s="79"/>
      <c r="V1069" s="84"/>
      <c r="W1069" s="79"/>
      <c r="X1069" s="79"/>
      <c r="Y1069" s="79"/>
      <c r="Z1069" s="79"/>
      <c r="AA1069" s="79"/>
      <c r="AB1069" s="79"/>
      <c r="AC1069" s="79"/>
      <c r="AD1069" s="107"/>
      <c r="AE1069" s="107"/>
      <c r="AF1069" s="107"/>
      <c r="AG1069" s="109"/>
      <c r="AH1069" s="110"/>
      <c r="AI1069" s="80"/>
      <c r="AJ1069" s="80"/>
    </row>
    <row r="1070" spans="1:36" s="62" customFormat="1">
      <c r="A1070" s="84"/>
      <c r="B1070" s="79"/>
      <c r="C1070" s="79"/>
      <c r="D1070" s="79"/>
      <c r="E1070" s="79"/>
      <c r="F1070" s="79"/>
      <c r="G1070" s="79"/>
      <c r="H1070" s="79"/>
      <c r="I1070" s="79"/>
      <c r="J1070" s="79"/>
      <c r="K1070" s="79"/>
      <c r="L1070" s="79"/>
      <c r="M1070" s="611"/>
      <c r="N1070" s="611"/>
      <c r="O1070" s="611"/>
      <c r="P1070" s="79"/>
      <c r="Q1070" s="79"/>
      <c r="R1070" s="79"/>
      <c r="S1070" s="79"/>
      <c r="T1070" s="79"/>
      <c r="U1070" s="79"/>
      <c r="V1070" s="84"/>
      <c r="W1070" s="79"/>
      <c r="X1070" s="79"/>
      <c r="Y1070" s="79"/>
      <c r="Z1070" s="79"/>
      <c r="AA1070" s="79"/>
      <c r="AB1070" s="79"/>
      <c r="AC1070" s="79"/>
      <c r="AD1070" s="107"/>
      <c r="AE1070" s="107"/>
      <c r="AF1070" s="107"/>
      <c r="AG1070" s="109"/>
      <c r="AH1070" s="110"/>
      <c r="AI1070" s="80"/>
      <c r="AJ1070" s="80"/>
    </row>
    <row r="1071" spans="1:36" s="62" customFormat="1">
      <c r="A1071" s="84"/>
      <c r="B1071" s="79"/>
      <c r="C1071" s="79"/>
      <c r="D1071" s="79"/>
      <c r="E1071" s="79"/>
      <c r="F1071" s="79"/>
      <c r="G1071" s="79"/>
      <c r="H1071" s="79"/>
      <c r="I1071" s="79"/>
      <c r="J1071" s="79"/>
      <c r="K1071" s="79"/>
      <c r="L1071" s="79"/>
      <c r="M1071" s="611"/>
      <c r="N1071" s="611"/>
      <c r="O1071" s="611"/>
      <c r="P1071" s="79"/>
      <c r="Q1071" s="79"/>
      <c r="R1071" s="79"/>
      <c r="S1071" s="79"/>
      <c r="T1071" s="79"/>
      <c r="U1071" s="79"/>
      <c r="V1071" s="84"/>
      <c r="W1071" s="79"/>
      <c r="X1071" s="79"/>
      <c r="Y1071" s="79"/>
      <c r="Z1071" s="79"/>
      <c r="AA1071" s="79"/>
      <c r="AB1071" s="79"/>
      <c r="AC1071" s="79"/>
      <c r="AD1071" s="107"/>
      <c r="AE1071" s="107"/>
      <c r="AF1071" s="107"/>
      <c r="AG1071" s="109"/>
      <c r="AH1071" s="110"/>
      <c r="AI1071" s="80"/>
      <c r="AJ1071" s="80"/>
    </row>
    <row r="1072" spans="1:36" s="62" customFormat="1">
      <c r="A1072" s="84"/>
      <c r="B1072" s="79"/>
      <c r="C1072" s="79"/>
      <c r="D1072" s="79"/>
      <c r="E1072" s="79"/>
      <c r="F1072" s="79"/>
      <c r="G1072" s="79"/>
      <c r="H1072" s="79"/>
      <c r="I1072" s="79"/>
      <c r="J1072" s="79"/>
      <c r="K1072" s="79"/>
      <c r="L1072" s="79"/>
      <c r="M1072" s="611"/>
      <c r="N1072" s="611"/>
      <c r="O1072" s="611"/>
      <c r="P1072" s="79"/>
      <c r="Q1072" s="79"/>
      <c r="R1072" s="79"/>
      <c r="S1072" s="79"/>
      <c r="T1072" s="79"/>
      <c r="U1072" s="79"/>
      <c r="V1072" s="84"/>
      <c r="W1072" s="79"/>
      <c r="X1072" s="79"/>
      <c r="Y1072" s="79"/>
      <c r="Z1072" s="79"/>
      <c r="AA1072" s="79"/>
      <c r="AB1072" s="79"/>
      <c r="AC1072" s="79"/>
      <c r="AD1072" s="107"/>
      <c r="AE1072" s="107"/>
      <c r="AF1072" s="107"/>
      <c r="AG1072" s="109"/>
      <c r="AH1072" s="110"/>
      <c r="AI1072" s="80"/>
      <c r="AJ1072" s="80"/>
    </row>
    <row r="1073" spans="1:36" s="62" customFormat="1">
      <c r="A1073" s="84"/>
      <c r="B1073" s="79"/>
      <c r="C1073" s="79"/>
      <c r="D1073" s="79"/>
      <c r="E1073" s="79"/>
      <c r="F1073" s="79"/>
      <c r="G1073" s="79"/>
      <c r="H1073" s="79"/>
      <c r="I1073" s="79"/>
      <c r="J1073" s="79"/>
      <c r="K1073" s="79"/>
      <c r="L1073" s="79"/>
      <c r="M1073" s="611"/>
      <c r="N1073" s="611"/>
      <c r="O1073" s="611"/>
      <c r="P1073" s="79"/>
      <c r="Q1073" s="79"/>
      <c r="R1073" s="79"/>
      <c r="S1073" s="79"/>
      <c r="T1073" s="79"/>
      <c r="U1073" s="79"/>
      <c r="V1073" s="84"/>
      <c r="W1073" s="79"/>
      <c r="X1073" s="79"/>
      <c r="Y1073" s="79"/>
      <c r="Z1073" s="79"/>
      <c r="AA1073" s="79"/>
      <c r="AB1073" s="79"/>
      <c r="AC1073" s="79"/>
      <c r="AD1073" s="107"/>
      <c r="AE1073" s="107"/>
      <c r="AF1073" s="107"/>
      <c r="AG1073" s="109"/>
      <c r="AH1073" s="110"/>
      <c r="AI1073" s="80"/>
      <c r="AJ1073" s="80"/>
    </row>
    <row r="1074" spans="1:36" s="62" customFormat="1">
      <c r="A1074" s="84"/>
      <c r="B1074" s="79"/>
      <c r="C1074" s="79"/>
      <c r="D1074" s="79"/>
      <c r="E1074" s="79"/>
      <c r="F1074" s="79"/>
      <c r="G1074" s="79"/>
      <c r="H1074" s="79"/>
      <c r="I1074" s="79"/>
      <c r="J1074" s="79"/>
      <c r="K1074" s="79"/>
      <c r="L1074" s="79"/>
      <c r="M1074" s="611"/>
      <c r="N1074" s="611"/>
      <c r="O1074" s="611"/>
      <c r="P1074" s="79"/>
      <c r="Q1074" s="79"/>
      <c r="R1074" s="79"/>
      <c r="S1074" s="79"/>
      <c r="T1074" s="79"/>
      <c r="U1074" s="79"/>
      <c r="V1074" s="84"/>
      <c r="W1074" s="79"/>
      <c r="X1074" s="79"/>
      <c r="Y1074" s="79"/>
      <c r="Z1074" s="79"/>
      <c r="AA1074" s="79"/>
      <c r="AB1074" s="79"/>
      <c r="AC1074" s="79"/>
      <c r="AD1074" s="107"/>
      <c r="AE1074" s="107"/>
      <c r="AF1074" s="107"/>
      <c r="AG1074" s="109"/>
      <c r="AH1074" s="110"/>
      <c r="AI1074" s="80"/>
      <c r="AJ1074" s="80"/>
    </row>
    <row r="1075" spans="1:36" s="62" customFormat="1">
      <c r="A1075" s="84"/>
      <c r="B1075" s="79"/>
      <c r="C1075" s="79"/>
      <c r="D1075" s="79"/>
      <c r="E1075" s="79"/>
      <c r="F1075" s="79"/>
      <c r="G1075" s="79"/>
      <c r="H1075" s="79"/>
      <c r="I1075" s="79"/>
      <c r="J1075" s="79"/>
      <c r="K1075" s="79"/>
      <c r="L1075" s="79"/>
      <c r="M1075" s="611"/>
      <c r="N1075" s="611"/>
      <c r="O1075" s="611"/>
      <c r="P1075" s="79"/>
      <c r="Q1075" s="79"/>
      <c r="R1075" s="79"/>
      <c r="S1075" s="79"/>
      <c r="T1075" s="79"/>
      <c r="U1075" s="79"/>
      <c r="V1075" s="84"/>
      <c r="W1075" s="79"/>
      <c r="X1075" s="79"/>
      <c r="Y1075" s="79"/>
      <c r="Z1075" s="79"/>
      <c r="AA1075" s="79"/>
      <c r="AB1075" s="79"/>
      <c r="AC1075" s="79"/>
      <c r="AD1075" s="107"/>
      <c r="AE1075" s="107"/>
      <c r="AF1075" s="107"/>
      <c r="AG1075" s="109"/>
      <c r="AH1075" s="110"/>
      <c r="AI1075" s="80"/>
      <c r="AJ1075" s="80"/>
    </row>
    <row r="1076" spans="1:36" s="62" customFormat="1">
      <c r="A1076" s="84"/>
      <c r="B1076" s="79"/>
      <c r="C1076" s="79"/>
      <c r="D1076" s="79"/>
      <c r="E1076" s="79"/>
      <c r="F1076" s="79"/>
      <c r="G1076" s="79"/>
      <c r="H1076" s="79"/>
      <c r="I1076" s="79"/>
      <c r="J1076" s="79"/>
      <c r="K1076" s="79"/>
      <c r="L1076" s="79"/>
      <c r="M1076" s="611"/>
      <c r="N1076" s="611"/>
      <c r="O1076" s="611"/>
      <c r="P1076" s="79"/>
      <c r="Q1076" s="79"/>
      <c r="R1076" s="79"/>
      <c r="S1076" s="79"/>
      <c r="T1076" s="79"/>
      <c r="U1076" s="79"/>
      <c r="V1076" s="84"/>
      <c r="W1076" s="79"/>
      <c r="X1076" s="79"/>
      <c r="Y1076" s="79"/>
      <c r="Z1076" s="79"/>
      <c r="AA1076" s="79"/>
      <c r="AB1076" s="79"/>
      <c r="AC1076" s="79"/>
      <c r="AD1076" s="107"/>
      <c r="AE1076" s="107"/>
      <c r="AF1076" s="107"/>
      <c r="AG1076" s="109"/>
      <c r="AH1076" s="110"/>
      <c r="AI1076" s="80"/>
      <c r="AJ1076" s="80"/>
    </row>
    <row r="1077" spans="1:36" s="62" customFormat="1">
      <c r="A1077" s="84"/>
      <c r="B1077" s="79"/>
      <c r="C1077" s="79"/>
      <c r="D1077" s="79"/>
      <c r="E1077" s="79"/>
      <c r="F1077" s="79"/>
      <c r="G1077" s="79"/>
      <c r="H1077" s="79"/>
      <c r="I1077" s="79"/>
      <c r="J1077" s="79"/>
      <c r="K1077" s="79"/>
      <c r="L1077" s="79"/>
      <c r="M1077" s="611"/>
      <c r="N1077" s="611"/>
      <c r="O1077" s="611"/>
      <c r="P1077" s="79"/>
      <c r="Q1077" s="79"/>
      <c r="R1077" s="79"/>
      <c r="S1077" s="79"/>
      <c r="T1077" s="79"/>
      <c r="U1077" s="79"/>
      <c r="V1077" s="84"/>
      <c r="W1077" s="79"/>
      <c r="X1077" s="79"/>
      <c r="Y1077" s="79"/>
      <c r="Z1077" s="79"/>
      <c r="AA1077" s="79"/>
      <c r="AB1077" s="79"/>
      <c r="AC1077" s="79"/>
      <c r="AD1077" s="107"/>
      <c r="AE1077" s="107"/>
      <c r="AF1077" s="107"/>
      <c r="AG1077" s="109"/>
      <c r="AH1077" s="110"/>
      <c r="AI1077" s="80"/>
      <c r="AJ1077" s="80"/>
    </row>
    <row r="1078" spans="1:36" s="62" customFormat="1">
      <c r="A1078" s="84"/>
      <c r="B1078" s="79"/>
      <c r="C1078" s="79"/>
      <c r="D1078" s="79"/>
      <c r="E1078" s="79"/>
      <c r="F1078" s="79"/>
      <c r="G1078" s="79"/>
      <c r="H1078" s="79"/>
      <c r="I1078" s="79"/>
      <c r="J1078" s="79"/>
      <c r="K1078" s="79"/>
      <c r="L1078" s="79"/>
      <c r="M1078" s="611"/>
      <c r="N1078" s="611"/>
      <c r="O1078" s="611"/>
      <c r="P1078" s="79"/>
      <c r="Q1078" s="79"/>
      <c r="R1078" s="79"/>
      <c r="S1078" s="79"/>
      <c r="T1078" s="79"/>
      <c r="U1078" s="79"/>
      <c r="V1078" s="84"/>
      <c r="W1078" s="79"/>
      <c r="X1078" s="79"/>
      <c r="Y1078" s="79"/>
      <c r="Z1078" s="79"/>
      <c r="AA1078" s="79"/>
      <c r="AB1078" s="79"/>
      <c r="AC1078" s="79"/>
      <c r="AD1078" s="107"/>
      <c r="AE1078" s="107"/>
      <c r="AF1078" s="107"/>
      <c r="AG1078" s="109"/>
      <c r="AH1078" s="110"/>
      <c r="AI1078" s="80"/>
      <c r="AJ1078" s="80"/>
    </row>
    <row r="1079" spans="1:36" s="62" customFormat="1">
      <c r="A1079" s="84"/>
      <c r="B1079" s="79"/>
      <c r="C1079" s="79"/>
      <c r="D1079" s="79"/>
      <c r="E1079" s="79"/>
      <c r="F1079" s="79"/>
      <c r="G1079" s="79"/>
      <c r="H1079" s="79"/>
      <c r="I1079" s="79"/>
      <c r="J1079" s="79"/>
      <c r="K1079" s="79"/>
      <c r="L1079" s="79"/>
      <c r="M1079" s="611"/>
      <c r="N1079" s="611"/>
      <c r="O1079" s="611"/>
      <c r="P1079" s="79"/>
      <c r="Q1079" s="79"/>
      <c r="R1079" s="79"/>
      <c r="S1079" s="79"/>
      <c r="T1079" s="79"/>
      <c r="U1079" s="79"/>
      <c r="V1079" s="84"/>
      <c r="W1079" s="79"/>
      <c r="X1079" s="79"/>
      <c r="Y1079" s="79"/>
      <c r="Z1079" s="79"/>
      <c r="AA1079" s="79"/>
      <c r="AB1079" s="79"/>
      <c r="AC1079" s="79"/>
      <c r="AD1079" s="107"/>
      <c r="AE1079" s="107"/>
      <c r="AF1079" s="107"/>
      <c r="AG1079" s="109"/>
      <c r="AH1079" s="110"/>
      <c r="AI1079" s="80"/>
      <c r="AJ1079" s="80"/>
    </row>
    <row r="1080" spans="1:36" s="62" customFormat="1">
      <c r="A1080" s="84"/>
      <c r="B1080" s="79"/>
      <c r="C1080" s="79"/>
      <c r="D1080" s="79"/>
      <c r="E1080" s="79"/>
      <c r="F1080" s="79"/>
      <c r="G1080" s="79"/>
      <c r="H1080" s="79"/>
      <c r="I1080" s="79"/>
      <c r="J1080" s="79"/>
      <c r="K1080" s="79"/>
      <c r="L1080" s="79"/>
      <c r="M1080" s="611"/>
      <c r="N1080" s="611"/>
      <c r="O1080" s="611"/>
      <c r="P1080" s="79"/>
      <c r="Q1080" s="79"/>
      <c r="R1080" s="79"/>
      <c r="S1080" s="79"/>
      <c r="T1080" s="79"/>
      <c r="U1080" s="79"/>
      <c r="V1080" s="84"/>
      <c r="W1080" s="79"/>
      <c r="X1080" s="79"/>
      <c r="Y1080" s="79"/>
      <c r="Z1080" s="79"/>
      <c r="AA1080" s="79"/>
      <c r="AB1080" s="79"/>
      <c r="AC1080" s="79"/>
      <c r="AD1080" s="107"/>
      <c r="AE1080" s="107"/>
      <c r="AF1080" s="107"/>
      <c r="AG1080" s="109"/>
      <c r="AH1080" s="110"/>
      <c r="AI1080" s="80"/>
      <c r="AJ1080" s="80"/>
    </row>
    <row r="1081" spans="1:36" s="62" customFormat="1">
      <c r="A1081" s="84"/>
      <c r="B1081" s="79"/>
      <c r="C1081" s="79"/>
      <c r="D1081" s="79"/>
      <c r="E1081" s="79"/>
      <c r="F1081" s="79"/>
      <c r="G1081" s="79"/>
      <c r="H1081" s="79"/>
      <c r="I1081" s="79"/>
      <c r="J1081" s="79"/>
      <c r="K1081" s="79"/>
      <c r="L1081" s="79"/>
      <c r="M1081" s="611"/>
      <c r="N1081" s="611"/>
      <c r="O1081" s="611"/>
      <c r="P1081" s="79"/>
      <c r="Q1081" s="79"/>
      <c r="R1081" s="79"/>
      <c r="S1081" s="79"/>
      <c r="T1081" s="79"/>
      <c r="U1081" s="79"/>
      <c r="V1081" s="84"/>
      <c r="W1081" s="79"/>
      <c r="X1081" s="79"/>
      <c r="Y1081" s="79"/>
      <c r="Z1081" s="79"/>
      <c r="AA1081" s="79"/>
      <c r="AB1081" s="79"/>
      <c r="AC1081" s="79"/>
      <c r="AD1081" s="107"/>
      <c r="AE1081" s="107"/>
      <c r="AF1081" s="107"/>
      <c r="AG1081" s="109"/>
      <c r="AH1081" s="110"/>
      <c r="AI1081" s="80"/>
      <c r="AJ1081" s="80"/>
    </row>
    <row r="1082" spans="1:36" s="62" customFormat="1">
      <c r="A1082" s="84"/>
      <c r="B1082" s="79"/>
      <c r="C1082" s="79"/>
      <c r="D1082" s="79"/>
      <c r="E1082" s="79"/>
      <c r="F1082" s="79"/>
      <c r="G1082" s="79"/>
      <c r="H1082" s="79"/>
      <c r="I1082" s="79"/>
      <c r="J1082" s="79"/>
      <c r="K1082" s="79"/>
      <c r="L1082" s="79"/>
      <c r="M1082" s="611"/>
      <c r="N1082" s="611"/>
      <c r="O1082" s="611"/>
      <c r="P1082" s="79"/>
      <c r="Q1082" s="79"/>
      <c r="R1082" s="79"/>
      <c r="S1082" s="79"/>
      <c r="T1082" s="79"/>
      <c r="U1082" s="79"/>
      <c r="V1082" s="84"/>
      <c r="W1082" s="79"/>
      <c r="X1082" s="79"/>
      <c r="Y1082" s="79"/>
      <c r="Z1082" s="79"/>
      <c r="AA1082" s="79"/>
      <c r="AB1082" s="79"/>
      <c r="AC1082" s="79"/>
      <c r="AD1082" s="107"/>
      <c r="AE1082" s="107"/>
      <c r="AF1082" s="107"/>
      <c r="AG1082" s="109"/>
      <c r="AH1082" s="110"/>
      <c r="AI1082" s="80"/>
      <c r="AJ1082" s="80"/>
    </row>
    <row r="1083" spans="1:36" s="62" customFormat="1">
      <c r="A1083" s="84"/>
      <c r="B1083" s="79"/>
      <c r="C1083" s="79"/>
      <c r="D1083" s="79"/>
      <c r="E1083" s="79"/>
      <c r="F1083" s="79"/>
      <c r="G1083" s="79"/>
      <c r="H1083" s="79"/>
      <c r="I1083" s="79"/>
      <c r="J1083" s="79"/>
      <c r="K1083" s="79"/>
      <c r="L1083" s="79"/>
      <c r="M1083" s="611"/>
      <c r="N1083" s="611"/>
      <c r="O1083" s="611"/>
      <c r="P1083" s="79"/>
      <c r="Q1083" s="79"/>
      <c r="R1083" s="79"/>
      <c r="S1083" s="79"/>
      <c r="T1083" s="79"/>
      <c r="U1083" s="79"/>
      <c r="V1083" s="84"/>
      <c r="W1083" s="79"/>
      <c r="X1083" s="79"/>
      <c r="Y1083" s="79"/>
      <c r="Z1083" s="79"/>
      <c r="AA1083" s="79"/>
      <c r="AB1083" s="79"/>
      <c r="AC1083" s="79"/>
      <c r="AD1083" s="107"/>
      <c r="AE1083" s="107"/>
      <c r="AF1083" s="107"/>
      <c r="AG1083" s="109"/>
      <c r="AH1083" s="110"/>
      <c r="AI1083" s="80"/>
      <c r="AJ1083" s="80"/>
    </row>
    <row r="1084" spans="1:36" s="62" customFormat="1">
      <c r="A1084" s="84"/>
      <c r="B1084" s="79"/>
      <c r="C1084" s="79"/>
      <c r="D1084" s="79"/>
      <c r="E1084" s="79"/>
      <c r="F1084" s="79"/>
      <c r="G1084" s="79"/>
      <c r="H1084" s="79"/>
      <c r="I1084" s="79"/>
      <c r="J1084" s="79"/>
      <c r="K1084" s="79"/>
      <c r="L1084" s="79"/>
      <c r="M1084" s="611"/>
      <c r="N1084" s="611"/>
      <c r="O1084" s="611"/>
      <c r="P1084" s="79"/>
      <c r="Q1084" s="79"/>
      <c r="R1084" s="79"/>
      <c r="S1084" s="79"/>
      <c r="T1084" s="79"/>
      <c r="U1084" s="79"/>
      <c r="V1084" s="84"/>
      <c r="W1084" s="79"/>
      <c r="X1084" s="79"/>
      <c r="Y1084" s="79"/>
      <c r="Z1084" s="79"/>
      <c r="AA1084" s="79"/>
      <c r="AB1084" s="79"/>
      <c r="AC1084" s="79"/>
      <c r="AD1084" s="107"/>
      <c r="AE1084" s="107"/>
      <c r="AF1084" s="107"/>
      <c r="AG1084" s="109"/>
      <c r="AH1084" s="110"/>
      <c r="AI1084" s="80"/>
      <c r="AJ1084" s="80"/>
    </row>
    <row r="1085" spans="1:36" s="62" customFormat="1">
      <c r="A1085" s="84"/>
      <c r="B1085" s="79"/>
      <c r="C1085" s="79"/>
      <c r="D1085" s="79"/>
      <c r="E1085" s="79"/>
      <c r="F1085" s="79"/>
      <c r="G1085" s="79"/>
      <c r="H1085" s="79"/>
      <c r="I1085" s="79"/>
      <c r="J1085" s="79"/>
      <c r="K1085" s="79"/>
      <c r="L1085" s="79"/>
      <c r="M1085" s="611"/>
      <c r="N1085" s="611"/>
      <c r="O1085" s="611"/>
      <c r="P1085" s="79"/>
      <c r="Q1085" s="79"/>
      <c r="R1085" s="79"/>
      <c r="S1085" s="79"/>
      <c r="T1085" s="79"/>
      <c r="U1085" s="79"/>
      <c r="V1085" s="84"/>
      <c r="W1085" s="79"/>
      <c r="X1085" s="79"/>
      <c r="Y1085" s="79"/>
      <c r="Z1085" s="79"/>
      <c r="AA1085" s="79"/>
      <c r="AB1085" s="79"/>
      <c r="AC1085" s="79"/>
      <c r="AD1085" s="107"/>
      <c r="AE1085" s="107"/>
      <c r="AF1085" s="107"/>
      <c r="AG1085" s="109"/>
      <c r="AH1085" s="110"/>
      <c r="AI1085" s="80"/>
      <c r="AJ1085" s="80"/>
    </row>
    <row r="1086" spans="1:36" s="62" customFormat="1">
      <c r="A1086" s="84"/>
      <c r="B1086" s="79"/>
      <c r="C1086" s="79"/>
      <c r="D1086" s="79"/>
      <c r="E1086" s="79"/>
      <c r="F1086" s="79"/>
      <c r="G1086" s="79"/>
      <c r="H1086" s="79"/>
      <c r="I1086" s="79"/>
      <c r="J1086" s="79"/>
      <c r="K1086" s="79"/>
      <c r="L1086" s="79"/>
      <c r="M1086" s="611"/>
      <c r="N1086" s="611"/>
      <c r="O1086" s="611"/>
      <c r="P1086" s="79"/>
      <c r="Q1086" s="79"/>
      <c r="R1086" s="79"/>
      <c r="S1086" s="79"/>
      <c r="T1086" s="79"/>
      <c r="U1086" s="79"/>
      <c r="V1086" s="84"/>
      <c r="W1086" s="79"/>
      <c r="X1086" s="79"/>
      <c r="Y1086" s="79"/>
      <c r="Z1086" s="79"/>
      <c r="AA1086" s="79"/>
      <c r="AB1086" s="79"/>
      <c r="AC1086" s="79"/>
      <c r="AD1086" s="107"/>
      <c r="AE1086" s="107"/>
      <c r="AF1086" s="107"/>
      <c r="AG1086" s="109"/>
      <c r="AH1086" s="110"/>
      <c r="AI1086" s="80"/>
      <c r="AJ1086" s="80"/>
    </row>
    <row r="1087" spans="1:36" s="62" customFormat="1">
      <c r="A1087" s="84"/>
      <c r="B1087" s="79"/>
      <c r="C1087" s="79"/>
      <c r="D1087" s="79"/>
      <c r="E1087" s="79"/>
      <c r="F1087" s="79"/>
      <c r="G1087" s="79"/>
      <c r="H1087" s="79"/>
      <c r="I1087" s="79"/>
      <c r="J1087" s="79"/>
      <c r="K1087" s="79"/>
      <c r="L1087" s="79"/>
      <c r="M1087" s="611"/>
      <c r="N1087" s="611"/>
      <c r="O1087" s="611"/>
      <c r="P1087" s="79"/>
      <c r="Q1087" s="79"/>
      <c r="R1087" s="79"/>
      <c r="S1087" s="79"/>
      <c r="T1087" s="79"/>
      <c r="U1087" s="79"/>
      <c r="V1087" s="84"/>
      <c r="W1087" s="79"/>
      <c r="X1087" s="79"/>
      <c r="Y1087" s="79"/>
      <c r="Z1087" s="79"/>
      <c r="AA1087" s="79"/>
      <c r="AB1087" s="79"/>
      <c r="AC1087" s="79"/>
      <c r="AD1087" s="107"/>
      <c r="AE1087" s="107"/>
      <c r="AF1087" s="107"/>
      <c r="AG1087" s="109"/>
      <c r="AH1087" s="110"/>
      <c r="AI1087" s="80"/>
      <c r="AJ1087" s="80"/>
    </row>
    <row r="1088" spans="1:36" s="62" customFormat="1">
      <c r="A1088" s="84"/>
      <c r="B1088" s="79"/>
      <c r="C1088" s="79"/>
      <c r="D1088" s="79"/>
      <c r="E1088" s="79"/>
      <c r="F1088" s="79"/>
      <c r="G1088" s="79"/>
      <c r="H1088" s="79"/>
      <c r="I1088" s="79"/>
      <c r="J1088" s="79"/>
      <c r="K1088" s="79"/>
      <c r="L1088" s="79"/>
      <c r="M1088" s="611"/>
      <c r="N1088" s="611"/>
      <c r="O1088" s="611"/>
      <c r="P1088" s="79"/>
      <c r="Q1088" s="79"/>
      <c r="R1088" s="79"/>
      <c r="S1088" s="79"/>
      <c r="T1088" s="79"/>
      <c r="U1088" s="79"/>
      <c r="V1088" s="84"/>
      <c r="W1088" s="79"/>
      <c r="X1088" s="79"/>
      <c r="Y1088" s="79"/>
      <c r="Z1088" s="79"/>
      <c r="AA1088" s="79"/>
      <c r="AB1088" s="79"/>
      <c r="AC1088" s="79"/>
      <c r="AD1088" s="107"/>
      <c r="AE1088" s="107"/>
      <c r="AF1088" s="107"/>
      <c r="AG1088" s="109"/>
      <c r="AH1088" s="110"/>
      <c r="AI1088" s="80"/>
      <c r="AJ1088" s="80"/>
    </row>
    <row r="1089" spans="1:36" s="62" customFormat="1">
      <c r="A1089" s="84"/>
      <c r="B1089" s="79"/>
      <c r="C1089" s="79"/>
      <c r="D1089" s="79"/>
      <c r="E1089" s="79"/>
      <c r="F1089" s="79"/>
      <c r="G1089" s="79"/>
      <c r="H1089" s="79"/>
      <c r="I1089" s="79"/>
      <c r="J1089" s="79"/>
      <c r="K1089" s="79"/>
      <c r="L1089" s="79"/>
      <c r="M1089" s="611"/>
      <c r="N1089" s="611"/>
      <c r="O1089" s="611"/>
      <c r="P1089" s="79"/>
      <c r="Q1089" s="79"/>
      <c r="R1089" s="79"/>
      <c r="S1089" s="79"/>
      <c r="T1089" s="79"/>
      <c r="U1089" s="79"/>
      <c r="V1089" s="84"/>
      <c r="W1089" s="79"/>
      <c r="X1089" s="79"/>
      <c r="Y1089" s="79"/>
      <c r="Z1089" s="79"/>
      <c r="AA1089" s="79"/>
      <c r="AB1089" s="79"/>
      <c r="AC1089" s="79"/>
      <c r="AD1089" s="107"/>
      <c r="AE1089" s="107"/>
      <c r="AF1089" s="107"/>
      <c r="AG1089" s="109"/>
      <c r="AH1089" s="110"/>
      <c r="AI1089" s="80"/>
      <c r="AJ1089" s="80"/>
    </row>
    <row r="1090" spans="1:36" s="62" customFormat="1">
      <c r="A1090" s="84"/>
      <c r="B1090" s="79"/>
      <c r="C1090" s="79"/>
      <c r="D1090" s="79"/>
      <c r="E1090" s="79"/>
      <c r="F1090" s="79"/>
      <c r="G1090" s="79"/>
      <c r="H1090" s="79"/>
      <c r="I1090" s="79"/>
      <c r="J1090" s="79"/>
      <c r="K1090" s="79"/>
      <c r="L1090" s="79"/>
      <c r="M1090" s="611"/>
      <c r="N1090" s="611"/>
      <c r="O1090" s="611"/>
      <c r="P1090" s="79"/>
      <c r="Q1090" s="79"/>
      <c r="R1090" s="79"/>
      <c r="S1090" s="79"/>
      <c r="T1090" s="79"/>
      <c r="U1090" s="79"/>
      <c r="V1090" s="84"/>
      <c r="W1090" s="79"/>
      <c r="X1090" s="79"/>
      <c r="Y1090" s="79"/>
      <c r="Z1090" s="79"/>
      <c r="AA1090" s="79"/>
      <c r="AB1090" s="79"/>
      <c r="AC1090" s="79"/>
      <c r="AD1090" s="107"/>
      <c r="AE1090" s="107"/>
      <c r="AF1090" s="107"/>
      <c r="AG1090" s="109"/>
      <c r="AH1090" s="110"/>
      <c r="AI1090" s="80"/>
      <c r="AJ1090" s="80"/>
    </row>
    <row r="1091" spans="1:36" s="62" customFormat="1">
      <c r="A1091" s="84"/>
      <c r="B1091" s="79"/>
      <c r="C1091" s="79"/>
      <c r="D1091" s="79"/>
      <c r="E1091" s="79"/>
      <c r="F1091" s="79"/>
      <c r="G1091" s="79"/>
      <c r="H1091" s="79"/>
      <c r="I1091" s="79"/>
      <c r="J1091" s="79"/>
      <c r="K1091" s="79"/>
      <c r="L1091" s="79"/>
      <c r="M1091" s="611"/>
      <c r="N1091" s="611"/>
      <c r="O1091" s="611"/>
      <c r="P1091" s="79"/>
      <c r="Q1091" s="79"/>
      <c r="R1091" s="79"/>
      <c r="S1091" s="79"/>
      <c r="T1091" s="79"/>
      <c r="U1091" s="79"/>
      <c r="V1091" s="84"/>
      <c r="W1091" s="79"/>
      <c r="X1091" s="79"/>
      <c r="Y1091" s="79"/>
      <c r="Z1091" s="79"/>
      <c r="AA1091" s="79"/>
      <c r="AB1091" s="79"/>
      <c r="AC1091" s="79"/>
      <c r="AD1091" s="107"/>
      <c r="AE1091" s="107"/>
      <c r="AF1091" s="107"/>
      <c r="AG1091" s="109"/>
      <c r="AH1091" s="110"/>
      <c r="AI1091" s="80"/>
      <c r="AJ1091" s="80"/>
    </row>
    <row r="1092" spans="1:36" s="62" customFormat="1">
      <c r="A1092" s="84"/>
      <c r="B1092" s="79"/>
      <c r="C1092" s="79"/>
      <c r="D1092" s="79"/>
      <c r="E1092" s="79"/>
      <c r="F1092" s="79"/>
      <c r="G1092" s="79"/>
      <c r="H1092" s="79"/>
      <c r="I1092" s="79"/>
      <c r="J1092" s="79"/>
      <c r="K1092" s="79"/>
      <c r="L1092" s="79"/>
      <c r="M1092" s="611"/>
      <c r="N1092" s="611"/>
      <c r="O1092" s="611"/>
      <c r="P1092" s="79"/>
      <c r="Q1092" s="79"/>
      <c r="R1092" s="79"/>
      <c r="S1092" s="79"/>
      <c r="T1092" s="79"/>
      <c r="U1092" s="79"/>
      <c r="V1092" s="84"/>
      <c r="W1092" s="79"/>
      <c r="X1092" s="79"/>
      <c r="Y1092" s="79"/>
      <c r="Z1092" s="79"/>
      <c r="AA1092" s="79"/>
      <c r="AB1092" s="79"/>
      <c r="AC1092" s="79"/>
      <c r="AD1092" s="107"/>
      <c r="AE1092" s="107"/>
      <c r="AF1092" s="107"/>
      <c r="AG1092" s="109"/>
      <c r="AH1092" s="110"/>
      <c r="AI1092" s="80"/>
      <c r="AJ1092" s="80"/>
    </row>
    <row r="1093" spans="1:36" s="62" customFormat="1">
      <c r="A1093" s="84"/>
      <c r="B1093" s="79"/>
      <c r="C1093" s="79"/>
      <c r="D1093" s="79"/>
      <c r="E1093" s="79"/>
      <c r="F1093" s="79"/>
      <c r="G1093" s="79"/>
      <c r="H1093" s="79"/>
      <c r="I1093" s="79"/>
      <c r="J1093" s="79"/>
      <c r="K1093" s="79"/>
      <c r="L1093" s="79"/>
      <c r="M1093" s="611"/>
      <c r="N1093" s="611"/>
      <c r="O1093" s="611"/>
      <c r="P1093" s="79"/>
      <c r="Q1093" s="79"/>
      <c r="R1093" s="79"/>
      <c r="S1093" s="79"/>
      <c r="T1093" s="79"/>
      <c r="U1093" s="79"/>
      <c r="V1093" s="84"/>
      <c r="W1093" s="79"/>
      <c r="X1093" s="79"/>
      <c r="Y1093" s="79"/>
      <c r="Z1093" s="79"/>
      <c r="AA1093" s="79"/>
      <c r="AB1093" s="79"/>
      <c r="AC1093" s="79"/>
      <c r="AD1093" s="107"/>
      <c r="AE1093" s="107"/>
      <c r="AF1093" s="107"/>
      <c r="AG1093" s="109"/>
      <c r="AH1093" s="110"/>
      <c r="AI1093" s="80"/>
      <c r="AJ1093" s="80"/>
    </row>
    <row r="1094" spans="1:36" s="62" customFormat="1">
      <c r="A1094" s="84"/>
      <c r="B1094" s="79"/>
      <c r="C1094" s="79"/>
      <c r="D1094" s="79"/>
      <c r="E1094" s="79"/>
      <c r="F1094" s="79"/>
      <c r="G1094" s="79"/>
      <c r="H1094" s="79"/>
      <c r="I1094" s="79"/>
      <c r="J1094" s="79"/>
      <c r="K1094" s="79"/>
      <c r="L1094" s="79"/>
      <c r="M1094" s="611"/>
      <c r="N1094" s="611"/>
      <c r="O1094" s="611"/>
      <c r="P1094" s="79"/>
      <c r="Q1094" s="79"/>
      <c r="R1094" s="79"/>
      <c r="S1094" s="79"/>
      <c r="T1094" s="79"/>
      <c r="U1094" s="79"/>
      <c r="V1094" s="84"/>
      <c r="W1094" s="79"/>
      <c r="X1094" s="79"/>
      <c r="Y1094" s="79"/>
      <c r="Z1094" s="79"/>
      <c r="AA1094" s="79"/>
      <c r="AB1094" s="79"/>
      <c r="AC1094" s="79"/>
      <c r="AD1094" s="107"/>
      <c r="AE1094" s="107"/>
      <c r="AF1094" s="107"/>
      <c r="AG1094" s="109"/>
      <c r="AH1094" s="110"/>
      <c r="AI1094" s="80"/>
      <c r="AJ1094" s="80"/>
    </row>
    <row r="1095" spans="1:36" s="62" customFormat="1">
      <c r="A1095" s="84"/>
      <c r="B1095" s="79"/>
      <c r="C1095" s="79"/>
      <c r="D1095" s="79"/>
      <c r="E1095" s="79"/>
      <c r="F1095" s="79"/>
      <c r="G1095" s="79"/>
      <c r="H1095" s="79"/>
      <c r="I1095" s="79"/>
      <c r="J1095" s="79"/>
      <c r="K1095" s="79"/>
      <c r="L1095" s="79"/>
      <c r="M1095" s="611"/>
      <c r="N1095" s="611"/>
      <c r="O1095" s="611"/>
      <c r="P1095" s="79"/>
      <c r="Q1095" s="79"/>
      <c r="R1095" s="79"/>
      <c r="S1095" s="79"/>
      <c r="T1095" s="79"/>
      <c r="U1095" s="79"/>
      <c r="V1095" s="84"/>
      <c r="W1095" s="79"/>
      <c r="X1095" s="79"/>
      <c r="Y1095" s="79"/>
      <c r="Z1095" s="79"/>
      <c r="AA1095" s="79"/>
      <c r="AB1095" s="79"/>
      <c r="AC1095" s="79"/>
      <c r="AD1095" s="107"/>
      <c r="AE1095" s="107"/>
      <c r="AF1095" s="107"/>
      <c r="AG1095" s="109"/>
      <c r="AH1095" s="110"/>
      <c r="AI1095" s="80"/>
      <c r="AJ1095" s="80"/>
    </row>
    <row r="1096" spans="1:36" s="62" customFormat="1">
      <c r="A1096" s="84"/>
      <c r="B1096" s="79"/>
      <c r="C1096" s="79"/>
      <c r="D1096" s="79"/>
      <c r="E1096" s="79"/>
      <c r="F1096" s="79"/>
      <c r="G1096" s="79"/>
      <c r="H1096" s="79"/>
      <c r="I1096" s="79"/>
      <c r="J1096" s="79"/>
      <c r="K1096" s="79"/>
      <c r="L1096" s="79"/>
      <c r="M1096" s="611"/>
      <c r="N1096" s="611"/>
      <c r="O1096" s="611"/>
      <c r="P1096" s="79"/>
      <c r="Q1096" s="79"/>
      <c r="R1096" s="79"/>
      <c r="S1096" s="79"/>
      <c r="T1096" s="79"/>
      <c r="U1096" s="79"/>
      <c r="V1096" s="84"/>
      <c r="W1096" s="79"/>
      <c r="X1096" s="79"/>
      <c r="Y1096" s="79"/>
      <c r="Z1096" s="79"/>
      <c r="AA1096" s="79"/>
      <c r="AB1096" s="79"/>
      <c r="AC1096" s="79"/>
      <c r="AD1096" s="107"/>
      <c r="AE1096" s="107"/>
      <c r="AF1096" s="107"/>
      <c r="AG1096" s="109"/>
      <c r="AH1096" s="110"/>
      <c r="AI1096" s="80"/>
      <c r="AJ1096" s="80"/>
    </row>
    <row r="1097" spans="1:36" s="62" customFormat="1">
      <c r="A1097" s="84"/>
      <c r="B1097" s="79"/>
      <c r="C1097" s="79"/>
      <c r="D1097" s="79"/>
      <c r="E1097" s="79"/>
      <c r="F1097" s="79"/>
      <c r="G1097" s="79"/>
      <c r="H1097" s="79"/>
      <c r="I1097" s="79"/>
      <c r="J1097" s="79"/>
      <c r="K1097" s="79"/>
      <c r="L1097" s="79"/>
      <c r="M1097" s="611"/>
      <c r="N1097" s="611"/>
      <c r="O1097" s="611"/>
      <c r="P1097" s="79"/>
      <c r="Q1097" s="79"/>
      <c r="R1097" s="79"/>
      <c r="S1097" s="79"/>
      <c r="T1097" s="79"/>
      <c r="U1097" s="79"/>
      <c r="V1097" s="84"/>
      <c r="W1097" s="79"/>
      <c r="X1097" s="79"/>
      <c r="Y1097" s="79"/>
      <c r="Z1097" s="79"/>
      <c r="AA1097" s="79"/>
      <c r="AB1097" s="79"/>
      <c r="AC1097" s="79"/>
      <c r="AD1097" s="107"/>
      <c r="AE1097" s="107"/>
      <c r="AF1097" s="107"/>
      <c r="AG1097" s="109"/>
      <c r="AH1097" s="110"/>
      <c r="AI1097" s="80"/>
      <c r="AJ1097" s="80"/>
    </row>
    <row r="1098" spans="1:36" s="62" customFormat="1">
      <c r="A1098" s="84"/>
      <c r="B1098" s="79"/>
      <c r="C1098" s="79"/>
      <c r="D1098" s="79"/>
      <c r="E1098" s="79"/>
      <c r="F1098" s="79"/>
      <c r="G1098" s="79"/>
      <c r="H1098" s="79"/>
      <c r="I1098" s="79"/>
      <c r="J1098" s="79"/>
      <c r="K1098" s="79"/>
      <c r="L1098" s="79"/>
      <c r="M1098" s="611"/>
      <c r="N1098" s="611"/>
      <c r="O1098" s="611"/>
      <c r="P1098" s="79"/>
      <c r="Q1098" s="79"/>
      <c r="R1098" s="79"/>
      <c r="S1098" s="79"/>
      <c r="T1098" s="79"/>
      <c r="U1098" s="79"/>
      <c r="V1098" s="84"/>
      <c r="W1098" s="79"/>
      <c r="X1098" s="79"/>
      <c r="Y1098" s="79"/>
      <c r="Z1098" s="79"/>
      <c r="AA1098" s="79"/>
      <c r="AB1098" s="79"/>
      <c r="AC1098" s="79"/>
      <c r="AD1098" s="107"/>
      <c r="AE1098" s="107"/>
      <c r="AF1098" s="107"/>
      <c r="AG1098" s="109"/>
      <c r="AH1098" s="110"/>
      <c r="AI1098" s="80"/>
      <c r="AJ1098" s="80"/>
    </row>
    <row r="1099" spans="1:36" s="62" customFormat="1">
      <c r="A1099" s="84"/>
      <c r="B1099" s="79"/>
      <c r="C1099" s="79"/>
      <c r="D1099" s="79"/>
      <c r="E1099" s="79"/>
      <c r="F1099" s="79"/>
      <c r="G1099" s="79"/>
      <c r="H1099" s="79"/>
      <c r="I1099" s="79"/>
      <c r="J1099" s="79"/>
      <c r="K1099" s="79"/>
      <c r="L1099" s="79"/>
      <c r="M1099" s="611"/>
      <c r="N1099" s="611"/>
      <c r="O1099" s="611"/>
      <c r="P1099" s="79"/>
      <c r="Q1099" s="79"/>
      <c r="R1099" s="79"/>
      <c r="S1099" s="79"/>
      <c r="T1099" s="79"/>
      <c r="U1099" s="79"/>
      <c r="V1099" s="84"/>
      <c r="W1099" s="79"/>
      <c r="X1099" s="79"/>
      <c r="Y1099" s="79"/>
      <c r="Z1099" s="79"/>
      <c r="AA1099" s="79"/>
      <c r="AB1099" s="79"/>
      <c r="AC1099" s="79"/>
      <c r="AD1099" s="107"/>
      <c r="AE1099" s="107"/>
      <c r="AF1099" s="107"/>
      <c r="AG1099" s="109"/>
      <c r="AH1099" s="110"/>
      <c r="AI1099" s="80"/>
      <c r="AJ1099" s="80"/>
    </row>
    <row r="1100" spans="1:36" s="62" customFormat="1">
      <c r="A1100" s="84"/>
      <c r="B1100" s="79"/>
      <c r="C1100" s="79"/>
      <c r="D1100" s="79"/>
      <c r="E1100" s="79"/>
      <c r="F1100" s="79"/>
      <c r="G1100" s="79"/>
      <c r="H1100" s="79"/>
      <c r="I1100" s="79"/>
      <c r="J1100" s="79"/>
      <c r="K1100" s="79"/>
      <c r="L1100" s="79"/>
      <c r="M1100" s="611"/>
      <c r="N1100" s="611"/>
      <c r="O1100" s="611"/>
      <c r="P1100" s="79"/>
      <c r="Q1100" s="79"/>
      <c r="R1100" s="79"/>
      <c r="S1100" s="79"/>
      <c r="T1100" s="79"/>
      <c r="U1100" s="79"/>
      <c r="V1100" s="84"/>
      <c r="W1100" s="79"/>
      <c r="X1100" s="79"/>
      <c r="Y1100" s="79"/>
      <c r="Z1100" s="79"/>
      <c r="AA1100" s="79"/>
      <c r="AB1100" s="79"/>
      <c r="AC1100" s="79"/>
      <c r="AD1100" s="107"/>
      <c r="AE1100" s="107"/>
      <c r="AF1100" s="107"/>
      <c r="AG1100" s="109"/>
      <c r="AH1100" s="110"/>
      <c r="AI1100" s="80"/>
      <c r="AJ1100" s="80"/>
    </row>
    <row r="1101" spans="1:36" s="62" customFormat="1">
      <c r="A1101" s="84"/>
      <c r="B1101" s="79"/>
      <c r="C1101" s="79"/>
      <c r="D1101" s="79"/>
      <c r="E1101" s="79"/>
      <c r="F1101" s="79"/>
      <c r="G1101" s="79"/>
      <c r="H1101" s="79"/>
      <c r="I1101" s="79"/>
      <c r="J1101" s="79"/>
      <c r="K1101" s="79"/>
      <c r="L1101" s="79"/>
      <c r="M1101" s="611"/>
      <c r="N1101" s="611"/>
      <c r="O1101" s="611"/>
      <c r="P1101" s="79"/>
      <c r="Q1101" s="79"/>
      <c r="R1101" s="79"/>
      <c r="S1101" s="79"/>
      <c r="T1101" s="79"/>
      <c r="U1101" s="79"/>
      <c r="V1101" s="84"/>
      <c r="W1101" s="79"/>
      <c r="X1101" s="79"/>
      <c r="Y1101" s="79"/>
      <c r="Z1101" s="79"/>
      <c r="AA1101" s="79"/>
      <c r="AB1101" s="79"/>
      <c r="AC1101" s="79"/>
      <c r="AD1101" s="107"/>
      <c r="AE1101" s="107"/>
      <c r="AF1101" s="107"/>
      <c r="AG1101" s="109"/>
      <c r="AH1101" s="110"/>
      <c r="AI1101" s="80"/>
      <c r="AJ1101" s="80"/>
    </row>
    <row r="1102" spans="1:36" s="62" customFormat="1">
      <c r="A1102" s="84"/>
      <c r="B1102" s="79"/>
      <c r="C1102" s="79"/>
      <c r="D1102" s="79"/>
      <c r="E1102" s="79"/>
      <c r="F1102" s="79"/>
      <c r="G1102" s="79"/>
      <c r="H1102" s="79"/>
      <c r="I1102" s="79"/>
      <c r="J1102" s="79"/>
      <c r="K1102" s="79"/>
      <c r="L1102" s="79"/>
      <c r="M1102" s="611"/>
      <c r="N1102" s="611"/>
      <c r="O1102" s="611"/>
      <c r="P1102" s="79"/>
      <c r="Q1102" s="79"/>
      <c r="R1102" s="79"/>
      <c r="S1102" s="79"/>
      <c r="T1102" s="79"/>
      <c r="U1102" s="79"/>
      <c r="V1102" s="84"/>
      <c r="W1102" s="79"/>
      <c r="X1102" s="79"/>
      <c r="Y1102" s="79"/>
      <c r="Z1102" s="79"/>
      <c r="AA1102" s="79"/>
      <c r="AB1102" s="79"/>
      <c r="AC1102" s="79"/>
      <c r="AD1102" s="107"/>
      <c r="AE1102" s="107"/>
      <c r="AF1102" s="107"/>
      <c r="AG1102" s="109"/>
      <c r="AH1102" s="110"/>
      <c r="AI1102" s="80"/>
      <c r="AJ1102" s="80"/>
    </row>
    <row r="1103" spans="1:36" s="62" customFormat="1">
      <c r="A1103" s="84"/>
      <c r="B1103" s="79"/>
      <c r="C1103" s="79"/>
      <c r="D1103" s="79"/>
      <c r="E1103" s="79"/>
      <c r="F1103" s="79"/>
      <c r="G1103" s="79"/>
      <c r="H1103" s="79"/>
      <c r="I1103" s="79"/>
      <c r="J1103" s="79"/>
      <c r="K1103" s="79"/>
      <c r="L1103" s="79"/>
      <c r="M1103" s="611"/>
      <c r="N1103" s="611"/>
      <c r="O1103" s="611"/>
      <c r="P1103" s="79"/>
      <c r="Q1103" s="79"/>
      <c r="R1103" s="79"/>
      <c r="S1103" s="79"/>
      <c r="T1103" s="79"/>
      <c r="U1103" s="79"/>
      <c r="V1103" s="84"/>
      <c r="W1103" s="79"/>
      <c r="X1103" s="79"/>
      <c r="Y1103" s="79"/>
      <c r="Z1103" s="79"/>
      <c r="AA1103" s="79"/>
      <c r="AB1103" s="79"/>
      <c r="AC1103" s="79"/>
      <c r="AD1103" s="107"/>
      <c r="AE1103" s="107"/>
      <c r="AF1103" s="107"/>
      <c r="AG1103" s="109"/>
      <c r="AH1103" s="110"/>
      <c r="AI1103" s="80"/>
      <c r="AJ1103" s="80"/>
    </row>
    <row r="1104" spans="1:36" s="62" customFormat="1">
      <c r="A1104" s="84"/>
      <c r="B1104" s="79"/>
      <c r="C1104" s="79"/>
      <c r="D1104" s="79"/>
      <c r="E1104" s="79"/>
      <c r="F1104" s="79"/>
      <c r="G1104" s="79"/>
      <c r="H1104" s="79"/>
      <c r="I1104" s="79"/>
      <c r="J1104" s="79"/>
      <c r="K1104" s="79"/>
      <c r="L1104" s="79"/>
      <c r="M1104" s="611"/>
      <c r="N1104" s="611"/>
      <c r="O1104" s="611"/>
      <c r="P1104" s="79"/>
      <c r="Q1104" s="79"/>
      <c r="R1104" s="79"/>
      <c r="S1104" s="79"/>
      <c r="T1104" s="79"/>
      <c r="U1104" s="79"/>
      <c r="V1104" s="84"/>
      <c r="W1104" s="79"/>
      <c r="X1104" s="79"/>
      <c r="Y1104" s="79"/>
      <c r="Z1104" s="79"/>
      <c r="AA1104" s="79"/>
      <c r="AB1104" s="79"/>
      <c r="AC1104" s="79"/>
      <c r="AD1104" s="107"/>
      <c r="AE1104" s="107"/>
      <c r="AF1104" s="107"/>
      <c r="AG1104" s="109"/>
      <c r="AH1104" s="110"/>
      <c r="AI1104" s="80"/>
      <c r="AJ1104" s="80"/>
    </row>
    <row r="1105" spans="1:36" s="62" customFormat="1">
      <c r="A1105" s="84"/>
      <c r="B1105" s="79"/>
      <c r="C1105" s="79"/>
      <c r="D1105" s="79"/>
      <c r="E1105" s="79"/>
      <c r="F1105" s="79"/>
      <c r="G1105" s="79"/>
      <c r="H1105" s="79"/>
      <c r="I1105" s="79"/>
      <c r="J1105" s="79"/>
      <c r="K1105" s="79"/>
      <c r="L1105" s="79"/>
      <c r="M1105" s="611"/>
      <c r="N1105" s="611"/>
      <c r="O1105" s="611"/>
      <c r="P1105" s="79"/>
      <c r="Q1105" s="79"/>
      <c r="R1105" s="79"/>
      <c r="S1105" s="79"/>
      <c r="T1105" s="79"/>
      <c r="U1105" s="79"/>
      <c r="V1105" s="84"/>
      <c r="W1105" s="79"/>
      <c r="X1105" s="79"/>
      <c r="Y1105" s="79"/>
      <c r="Z1105" s="79"/>
      <c r="AA1105" s="79"/>
      <c r="AB1105" s="79"/>
      <c r="AC1105" s="79"/>
      <c r="AD1105" s="107"/>
      <c r="AE1105" s="107"/>
      <c r="AF1105" s="107"/>
      <c r="AG1105" s="109"/>
      <c r="AH1105" s="110"/>
      <c r="AI1105" s="80"/>
      <c r="AJ1105" s="80"/>
    </row>
    <row r="1106" spans="1:36" s="62" customFormat="1">
      <c r="A1106" s="84"/>
      <c r="B1106" s="79"/>
      <c r="C1106" s="79"/>
      <c r="D1106" s="79"/>
      <c r="E1106" s="79"/>
      <c r="F1106" s="79"/>
      <c r="G1106" s="79"/>
      <c r="H1106" s="79"/>
      <c r="I1106" s="79"/>
      <c r="J1106" s="79"/>
      <c r="K1106" s="79"/>
      <c r="L1106" s="79"/>
      <c r="M1106" s="611"/>
      <c r="N1106" s="611"/>
      <c r="O1106" s="611"/>
      <c r="P1106" s="79"/>
      <c r="Q1106" s="79"/>
      <c r="R1106" s="79"/>
      <c r="S1106" s="79"/>
      <c r="T1106" s="79"/>
      <c r="U1106" s="79"/>
      <c r="V1106" s="84"/>
      <c r="W1106" s="79"/>
      <c r="X1106" s="79"/>
      <c r="Y1106" s="79"/>
      <c r="Z1106" s="79"/>
      <c r="AA1106" s="79"/>
      <c r="AB1106" s="79"/>
      <c r="AC1106" s="79"/>
      <c r="AD1106" s="107"/>
      <c r="AE1106" s="107"/>
      <c r="AF1106" s="107"/>
      <c r="AG1106" s="109"/>
      <c r="AH1106" s="110"/>
      <c r="AI1106" s="80"/>
      <c r="AJ1106" s="80"/>
    </row>
    <row r="1107" spans="1:36" s="62" customFormat="1">
      <c r="A1107" s="84"/>
      <c r="B1107" s="79"/>
      <c r="C1107" s="79"/>
      <c r="D1107" s="79"/>
      <c r="E1107" s="79"/>
      <c r="F1107" s="79"/>
      <c r="G1107" s="79"/>
      <c r="H1107" s="79"/>
      <c r="I1107" s="79"/>
      <c r="J1107" s="79"/>
      <c r="K1107" s="79"/>
      <c r="L1107" s="79"/>
      <c r="M1107" s="611"/>
      <c r="N1107" s="611"/>
      <c r="O1107" s="611"/>
      <c r="P1107" s="79"/>
      <c r="Q1107" s="79"/>
      <c r="R1107" s="79"/>
      <c r="S1107" s="79"/>
      <c r="T1107" s="79"/>
      <c r="U1107" s="79"/>
      <c r="V1107" s="84"/>
      <c r="W1107" s="79"/>
      <c r="X1107" s="79"/>
      <c r="Y1107" s="79"/>
      <c r="Z1107" s="79"/>
      <c r="AA1107" s="79"/>
      <c r="AB1107" s="79"/>
      <c r="AC1107" s="79"/>
      <c r="AD1107" s="107"/>
      <c r="AE1107" s="107"/>
      <c r="AF1107" s="107"/>
      <c r="AG1107" s="109"/>
      <c r="AH1107" s="110"/>
      <c r="AI1107" s="80"/>
      <c r="AJ1107" s="80"/>
    </row>
    <row r="1108" spans="1:36" s="62" customFormat="1">
      <c r="A1108" s="84"/>
      <c r="B1108" s="79"/>
      <c r="C1108" s="79"/>
      <c r="D1108" s="79"/>
      <c r="E1108" s="79"/>
      <c r="F1108" s="79"/>
      <c r="G1108" s="79"/>
      <c r="H1108" s="79"/>
      <c r="I1108" s="79"/>
      <c r="J1108" s="79"/>
      <c r="K1108" s="79"/>
      <c r="L1108" s="79"/>
      <c r="M1108" s="611"/>
      <c r="N1108" s="611"/>
      <c r="O1108" s="611"/>
      <c r="P1108" s="79"/>
      <c r="Q1108" s="79"/>
      <c r="R1108" s="79"/>
      <c r="S1108" s="79"/>
      <c r="T1108" s="79"/>
      <c r="U1108" s="79"/>
      <c r="V1108" s="84"/>
      <c r="W1108" s="79"/>
      <c r="X1108" s="79"/>
      <c r="Y1108" s="79"/>
      <c r="Z1108" s="79"/>
      <c r="AA1108" s="79"/>
      <c r="AB1108" s="79"/>
      <c r="AC1108" s="79"/>
      <c r="AD1108" s="107"/>
      <c r="AE1108" s="107"/>
      <c r="AF1108" s="107"/>
      <c r="AG1108" s="109"/>
      <c r="AH1108" s="110"/>
      <c r="AI1108" s="80"/>
      <c r="AJ1108" s="80"/>
    </row>
    <row r="1109" spans="1:36" s="62" customFormat="1">
      <c r="A1109" s="84"/>
      <c r="B1109" s="79"/>
      <c r="C1109" s="79"/>
      <c r="D1109" s="79"/>
      <c r="E1109" s="79"/>
      <c r="F1109" s="79"/>
      <c r="G1109" s="79"/>
      <c r="H1109" s="79"/>
      <c r="I1109" s="79"/>
      <c r="J1109" s="79"/>
      <c r="K1109" s="79"/>
      <c r="L1109" s="79"/>
      <c r="M1109" s="611"/>
      <c r="N1109" s="611"/>
      <c r="O1109" s="611"/>
      <c r="P1109" s="79"/>
      <c r="Q1109" s="79"/>
      <c r="R1109" s="79"/>
      <c r="S1109" s="79"/>
      <c r="T1109" s="79"/>
      <c r="U1109" s="79"/>
      <c r="V1109" s="84"/>
      <c r="W1109" s="79"/>
      <c r="X1109" s="79"/>
      <c r="Y1109" s="79"/>
      <c r="Z1109" s="79"/>
      <c r="AA1109" s="79"/>
      <c r="AB1109" s="79"/>
      <c r="AC1109" s="79"/>
      <c r="AD1109" s="107"/>
      <c r="AE1109" s="107"/>
      <c r="AF1109" s="107"/>
      <c r="AG1109" s="109"/>
      <c r="AH1109" s="110"/>
      <c r="AI1109" s="80"/>
      <c r="AJ1109" s="80"/>
    </row>
    <row r="1110" spans="1:36" s="62" customFormat="1">
      <c r="A1110" s="84"/>
      <c r="B1110" s="79"/>
      <c r="C1110" s="79"/>
      <c r="D1110" s="79"/>
      <c r="E1110" s="79"/>
      <c r="F1110" s="79"/>
      <c r="G1110" s="79"/>
      <c r="H1110" s="79"/>
      <c r="I1110" s="79"/>
      <c r="J1110" s="79"/>
      <c r="K1110" s="79"/>
      <c r="L1110" s="79"/>
      <c r="M1110" s="611"/>
      <c r="N1110" s="611"/>
      <c r="O1110" s="611"/>
      <c r="P1110" s="79"/>
      <c r="Q1110" s="79"/>
      <c r="R1110" s="79"/>
      <c r="S1110" s="79"/>
      <c r="T1110" s="79"/>
      <c r="U1110" s="79"/>
      <c r="V1110" s="84"/>
      <c r="W1110" s="79"/>
      <c r="X1110" s="79"/>
      <c r="Y1110" s="79"/>
      <c r="Z1110" s="79"/>
      <c r="AA1110" s="79"/>
      <c r="AB1110" s="79"/>
      <c r="AC1110" s="79"/>
      <c r="AD1110" s="107"/>
      <c r="AE1110" s="107"/>
      <c r="AF1110" s="107"/>
      <c r="AG1110" s="109"/>
      <c r="AH1110" s="110"/>
      <c r="AI1110" s="80"/>
      <c r="AJ1110" s="80"/>
    </row>
    <row r="1111" spans="1:36" s="62" customFormat="1">
      <c r="A1111" s="84"/>
      <c r="B1111" s="79"/>
      <c r="C1111" s="79"/>
      <c r="D1111" s="79"/>
      <c r="E1111" s="79"/>
      <c r="F1111" s="79"/>
      <c r="G1111" s="79"/>
      <c r="H1111" s="79"/>
      <c r="I1111" s="79"/>
      <c r="J1111" s="79"/>
      <c r="K1111" s="79"/>
      <c r="L1111" s="79"/>
      <c r="M1111" s="611"/>
      <c r="N1111" s="611"/>
      <c r="O1111" s="611"/>
      <c r="P1111" s="79"/>
      <c r="Q1111" s="79"/>
      <c r="R1111" s="79"/>
      <c r="S1111" s="79"/>
      <c r="T1111" s="79"/>
      <c r="U1111" s="79"/>
      <c r="V1111" s="84"/>
      <c r="W1111" s="79"/>
      <c r="X1111" s="79"/>
      <c r="Y1111" s="79"/>
      <c r="Z1111" s="79"/>
      <c r="AA1111" s="79"/>
      <c r="AB1111" s="79"/>
      <c r="AC1111" s="79"/>
      <c r="AD1111" s="107"/>
      <c r="AE1111" s="107"/>
      <c r="AF1111" s="107"/>
      <c r="AG1111" s="109"/>
      <c r="AH1111" s="110"/>
      <c r="AI1111" s="80"/>
      <c r="AJ1111" s="80"/>
    </row>
    <row r="1112" spans="1:36" s="62" customFormat="1">
      <c r="A1112" s="84"/>
      <c r="B1112" s="79"/>
      <c r="C1112" s="79"/>
      <c r="D1112" s="79"/>
      <c r="E1112" s="79"/>
      <c r="F1112" s="79"/>
      <c r="G1112" s="79"/>
      <c r="H1112" s="79"/>
      <c r="I1112" s="79"/>
      <c r="J1112" s="79"/>
      <c r="K1112" s="79"/>
      <c r="L1112" s="79"/>
      <c r="M1112" s="611"/>
      <c r="N1112" s="611"/>
      <c r="O1112" s="611"/>
      <c r="P1112" s="79"/>
      <c r="Q1112" s="79"/>
      <c r="R1112" s="79"/>
      <c r="S1112" s="79"/>
      <c r="T1112" s="79"/>
      <c r="U1112" s="79"/>
      <c r="V1112" s="84"/>
      <c r="W1112" s="79"/>
      <c r="X1112" s="79"/>
      <c r="Y1112" s="79"/>
      <c r="Z1112" s="79"/>
      <c r="AA1112" s="79"/>
      <c r="AB1112" s="79"/>
      <c r="AC1112" s="79"/>
      <c r="AD1112" s="107"/>
      <c r="AE1112" s="107"/>
      <c r="AF1112" s="107"/>
      <c r="AG1112" s="109"/>
      <c r="AH1112" s="110"/>
      <c r="AI1112" s="80"/>
      <c r="AJ1112" s="80"/>
    </row>
    <row r="1113" spans="1:36" s="62" customFormat="1">
      <c r="A1113" s="84"/>
      <c r="B1113" s="79"/>
      <c r="C1113" s="79"/>
      <c r="D1113" s="79"/>
      <c r="E1113" s="79"/>
      <c r="F1113" s="79"/>
      <c r="G1113" s="79"/>
      <c r="H1113" s="79"/>
      <c r="I1113" s="79"/>
      <c r="J1113" s="79"/>
      <c r="K1113" s="79"/>
      <c r="L1113" s="79"/>
      <c r="M1113" s="611"/>
      <c r="N1113" s="611"/>
      <c r="O1113" s="611"/>
      <c r="P1113" s="79"/>
      <c r="Q1113" s="79"/>
      <c r="R1113" s="79"/>
      <c r="S1113" s="79"/>
      <c r="T1113" s="79"/>
      <c r="U1113" s="79"/>
      <c r="V1113" s="84"/>
      <c r="W1113" s="79"/>
      <c r="X1113" s="79"/>
      <c r="Y1113" s="79"/>
      <c r="Z1113" s="79"/>
      <c r="AA1113" s="79"/>
      <c r="AB1113" s="79"/>
      <c r="AC1113" s="79"/>
      <c r="AD1113" s="107"/>
      <c r="AE1113" s="107"/>
      <c r="AF1113" s="107"/>
      <c r="AG1113" s="109"/>
      <c r="AH1113" s="110"/>
      <c r="AI1113" s="80"/>
      <c r="AJ1113" s="80"/>
    </row>
    <row r="1114" spans="1:36" s="62" customFormat="1">
      <c r="A1114" s="84"/>
      <c r="B1114" s="79"/>
      <c r="C1114" s="79"/>
      <c r="D1114" s="79"/>
      <c r="E1114" s="79"/>
      <c r="F1114" s="79"/>
      <c r="G1114" s="79"/>
      <c r="H1114" s="79"/>
      <c r="I1114" s="79"/>
      <c r="J1114" s="79"/>
      <c r="K1114" s="79"/>
      <c r="L1114" s="79"/>
      <c r="M1114" s="611"/>
      <c r="N1114" s="611"/>
      <c r="O1114" s="611"/>
      <c r="P1114" s="79"/>
      <c r="Q1114" s="79"/>
      <c r="R1114" s="79"/>
      <c r="S1114" s="79"/>
      <c r="T1114" s="79"/>
      <c r="U1114" s="79"/>
      <c r="V1114" s="84"/>
      <c r="W1114" s="79"/>
      <c r="X1114" s="79"/>
      <c r="Y1114" s="79"/>
      <c r="Z1114" s="79"/>
      <c r="AA1114" s="79"/>
      <c r="AB1114" s="79"/>
      <c r="AC1114" s="79"/>
      <c r="AD1114" s="107"/>
      <c r="AE1114" s="107"/>
      <c r="AF1114" s="107"/>
      <c r="AG1114" s="109"/>
      <c r="AH1114" s="110"/>
      <c r="AI1114" s="80"/>
      <c r="AJ1114" s="80"/>
    </row>
    <row r="1115" spans="1:36" s="62" customFormat="1">
      <c r="A1115" s="84"/>
      <c r="B1115" s="79"/>
      <c r="C1115" s="79"/>
      <c r="D1115" s="79"/>
      <c r="E1115" s="79"/>
      <c r="F1115" s="79"/>
      <c r="G1115" s="79"/>
      <c r="H1115" s="79"/>
      <c r="I1115" s="79"/>
      <c r="J1115" s="79"/>
      <c r="K1115" s="79"/>
      <c r="L1115" s="79"/>
      <c r="M1115" s="611"/>
      <c r="N1115" s="611"/>
      <c r="O1115" s="611"/>
      <c r="P1115" s="79"/>
      <c r="Q1115" s="79"/>
      <c r="R1115" s="79"/>
      <c r="S1115" s="79"/>
      <c r="T1115" s="79"/>
      <c r="U1115" s="79"/>
      <c r="V1115" s="84"/>
      <c r="W1115" s="79"/>
      <c r="X1115" s="79"/>
      <c r="Y1115" s="79"/>
      <c r="Z1115" s="79"/>
      <c r="AA1115" s="79"/>
      <c r="AB1115" s="79"/>
      <c r="AC1115" s="79"/>
      <c r="AD1115" s="107"/>
      <c r="AE1115" s="107"/>
      <c r="AF1115" s="107"/>
      <c r="AG1115" s="109"/>
      <c r="AH1115" s="110"/>
      <c r="AI1115" s="80"/>
      <c r="AJ1115" s="80"/>
    </row>
    <row r="1116" spans="1:36" s="62" customFormat="1">
      <c r="A1116" s="84"/>
      <c r="B1116" s="79"/>
      <c r="C1116" s="79"/>
      <c r="D1116" s="79"/>
      <c r="E1116" s="79"/>
      <c r="F1116" s="79"/>
      <c r="G1116" s="79"/>
      <c r="H1116" s="79"/>
      <c r="I1116" s="79"/>
      <c r="J1116" s="79"/>
      <c r="K1116" s="79"/>
      <c r="L1116" s="79"/>
      <c r="M1116" s="611"/>
      <c r="N1116" s="611"/>
      <c r="O1116" s="611"/>
      <c r="P1116" s="79"/>
      <c r="Q1116" s="79"/>
      <c r="R1116" s="79"/>
      <c r="S1116" s="79"/>
      <c r="T1116" s="79"/>
      <c r="U1116" s="79"/>
      <c r="V1116" s="84"/>
      <c r="W1116" s="79"/>
      <c r="X1116" s="79"/>
      <c r="Y1116" s="79"/>
      <c r="Z1116" s="79"/>
      <c r="AA1116" s="79"/>
      <c r="AB1116" s="79"/>
      <c r="AC1116" s="79"/>
      <c r="AD1116" s="107"/>
      <c r="AE1116" s="107"/>
      <c r="AF1116" s="107"/>
      <c r="AG1116" s="109"/>
      <c r="AH1116" s="110"/>
      <c r="AI1116" s="80"/>
      <c r="AJ1116" s="80"/>
    </row>
    <row r="1117" spans="1:36" s="62" customFormat="1">
      <c r="A1117" s="84"/>
      <c r="B1117" s="79"/>
      <c r="C1117" s="79"/>
      <c r="D1117" s="79"/>
      <c r="E1117" s="79"/>
      <c r="F1117" s="79"/>
      <c r="G1117" s="79"/>
      <c r="H1117" s="79"/>
      <c r="I1117" s="79"/>
      <c r="J1117" s="79"/>
      <c r="K1117" s="79"/>
      <c r="L1117" s="79"/>
      <c r="M1117" s="611"/>
      <c r="N1117" s="611"/>
      <c r="O1117" s="611"/>
      <c r="P1117" s="79"/>
      <c r="Q1117" s="79"/>
      <c r="R1117" s="79"/>
      <c r="S1117" s="79"/>
      <c r="T1117" s="79"/>
      <c r="U1117" s="79"/>
      <c r="V1117" s="84"/>
      <c r="W1117" s="79"/>
      <c r="X1117" s="79"/>
      <c r="Y1117" s="79"/>
      <c r="Z1117" s="79"/>
      <c r="AA1117" s="79"/>
      <c r="AB1117" s="79"/>
      <c r="AC1117" s="79"/>
      <c r="AD1117" s="107"/>
      <c r="AE1117" s="107"/>
      <c r="AF1117" s="107"/>
      <c r="AG1117" s="109"/>
      <c r="AH1117" s="110"/>
      <c r="AI1117" s="80"/>
      <c r="AJ1117" s="80"/>
    </row>
    <row r="1118" spans="1:36" s="62" customFormat="1">
      <c r="A1118" s="84"/>
      <c r="B1118" s="79"/>
      <c r="C1118" s="79"/>
      <c r="D1118" s="79"/>
      <c r="E1118" s="79"/>
      <c r="F1118" s="79"/>
      <c r="G1118" s="79"/>
      <c r="H1118" s="79"/>
      <c r="I1118" s="79"/>
      <c r="J1118" s="79"/>
      <c r="K1118" s="79"/>
      <c r="L1118" s="79"/>
      <c r="M1118" s="611"/>
      <c r="N1118" s="611"/>
      <c r="O1118" s="611"/>
      <c r="P1118" s="79"/>
      <c r="Q1118" s="79"/>
      <c r="R1118" s="79"/>
      <c r="S1118" s="79"/>
      <c r="T1118" s="79"/>
      <c r="U1118" s="79"/>
      <c r="V1118" s="84"/>
      <c r="W1118" s="79"/>
      <c r="X1118" s="79"/>
      <c r="Y1118" s="79"/>
      <c r="Z1118" s="79"/>
      <c r="AA1118" s="79"/>
      <c r="AB1118" s="79"/>
      <c r="AC1118" s="79"/>
      <c r="AD1118" s="107"/>
      <c r="AE1118" s="107"/>
      <c r="AF1118" s="107"/>
      <c r="AG1118" s="109"/>
      <c r="AH1118" s="110"/>
      <c r="AI1118" s="80"/>
      <c r="AJ1118" s="80"/>
    </row>
    <row r="1119" spans="1:36" s="62" customFormat="1">
      <c r="A1119" s="84"/>
      <c r="B1119" s="79"/>
      <c r="C1119" s="79"/>
      <c r="D1119" s="79"/>
      <c r="E1119" s="79"/>
      <c r="F1119" s="79"/>
      <c r="G1119" s="79"/>
      <c r="H1119" s="79"/>
      <c r="I1119" s="79"/>
      <c r="J1119" s="79"/>
      <c r="K1119" s="79"/>
      <c r="L1119" s="79"/>
      <c r="M1119" s="611"/>
      <c r="N1119" s="611"/>
      <c r="O1119" s="611"/>
      <c r="P1119" s="79"/>
      <c r="Q1119" s="79"/>
      <c r="R1119" s="79"/>
      <c r="S1119" s="79"/>
      <c r="T1119" s="79"/>
      <c r="U1119" s="79"/>
      <c r="V1119" s="84"/>
      <c r="W1119" s="79"/>
      <c r="X1119" s="79"/>
      <c r="Y1119" s="79"/>
      <c r="Z1119" s="79"/>
      <c r="AA1119" s="79"/>
      <c r="AB1119" s="79"/>
      <c r="AC1119" s="79"/>
      <c r="AD1119" s="107"/>
      <c r="AE1119" s="107"/>
      <c r="AF1119" s="107"/>
      <c r="AG1119" s="109"/>
      <c r="AH1119" s="110"/>
      <c r="AI1119" s="80"/>
      <c r="AJ1119" s="80"/>
    </row>
    <row r="1120" spans="1:36" s="62" customFormat="1">
      <c r="A1120" s="84"/>
      <c r="B1120" s="79"/>
      <c r="C1120" s="79"/>
      <c r="D1120" s="79"/>
      <c r="E1120" s="79"/>
      <c r="F1120" s="79"/>
      <c r="G1120" s="79"/>
      <c r="H1120" s="79"/>
      <c r="I1120" s="79"/>
      <c r="J1120" s="79"/>
      <c r="K1120" s="79"/>
      <c r="L1120" s="79"/>
      <c r="M1120" s="611"/>
      <c r="N1120" s="611"/>
      <c r="O1120" s="611"/>
      <c r="P1120" s="79"/>
      <c r="Q1120" s="79"/>
      <c r="R1120" s="79"/>
      <c r="S1120" s="79"/>
      <c r="T1120" s="79"/>
      <c r="U1120" s="79"/>
      <c r="V1120" s="84"/>
      <c r="W1120" s="79"/>
      <c r="X1120" s="79"/>
      <c r="Y1120" s="79"/>
      <c r="Z1120" s="79"/>
      <c r="AA1120" s="79"/>
      <c r="AB1120" s="79"/>
      <c r="AC1120" s="79"/>
      <c r="AD1120" s="107"/>
      <c r="AE1120" s="107"/>
      <c r="AF1120" s="107"/>
      <c r="AG1120" s="109"/>
      <c r="AH1120" s="110"/>
      <c r="AI1120" s="80"/>
      <c r="AJ1120" s="80"/>
    </row>
    <row r="1121" spans="1:36" s="62" customFormat="1">
      <c r="A1121" s="84"/>
      <c r="B1121" s="79"/>
      <c r="C1121" s="79"/>
      <c r="D1121" s="79"/>
      <c r="E1121" s="79"/>
      <c r="F1121" s="79"/>
      <c r="G1121" s="79"/>
      <c r="H1121" s="79"/>
      <c r="I1121" s="79"/>
      <c r="J1121" s="79"/>
      <c r="K1121" s="79"/>
      <c r="L1121" s="79"/>
      <c r="M1121" s="611"/>
      <c r="N1121" s="611"/>
      <c r="O1121" s="611"/>
      <c r="P1121" s="79"/>
      <c r="Q1121" s="79"/>
      <c r="R1121" s="79"/>
      <c r="S1121" s="79"/>
      <c r="T1121" s="79"/>
      <c r="U1121" s="79"/>
      <c r="V1121" s="84"/>
      <c r="W1121" s="79"/>
      <c r="X1121" s="79"/>
      <c r="Y1121" s="79"/>
      <c r="Z1121" s="79"/>
      <c r="AA1121" s="79"/>
      <c r="AB1121" s="79"/>
      <c r="AC1121" s="79"/>
      <c r="AD1121" s="107"/>
      <c r="AE1121" s="107"/>
      <c r="AF1121" s="107"/>
      <c r="AG1121" s="109"/>
      <c r="AH1121" s="110"/>
      <c r="AI1121" s="80"/>
      <c r="AJ1121" s="80"/>
    </row>
    <row r="1122" spans="1:36" s="62" customFormat="1">
      <c r="A1122" s="84"/>
      <c r="B1122" s="79"/>
      <c r="C1122" s="79"/>
      <c r="D1122" s="79"/>
      <c r="E1122" s="79"/>
      <c r="F1122" s="79"/>
      <c r="G1122" s="79"/>
      <c r="H1122" s="79"/>
      <c r="I1122" s="79"/>
      <c r="J1122" s="79"/>
      <c r="K1122" s="79"/>
      <c r="L1122" s="79"/>
      <c r="M1122" s="611"/>
      <c r="N1122" s="611"/>
      <c r="O1122" s="611"/>
      <c r="P1122" s="79"/>
      <c r="Q1122" s="79"/>
      <c r="R1122" s="79"/>
      <c r="S1122" s="79"/>
      <c r="T1122" s="79"/>
      <c r="U1122" s="79"/>
      <c r="V1122" s="84"/>
      <c r="W1122" s="79"/>
      <c r="X1122" s="79"/>
      <c r="Y1122" s="79"/>
      <c r="Z1122" s="79"/>
      <c r="AA1122" s="79"/>
      <c r="AB1122" s="79"/>
      <c r="AC1122" s="79"/>
      <c r="AD1122" s="107"/>
      <c r="AE1122" s="107"/>
      <c r="AF1122" s="107"/>
      <c r="AG1122" s="109"/>
      <c r="AH1122" s="110"/>
      <c r="AI1122" s="80"/>
      <c r="AJ1122" s="80"/>
    </row>
    <row r="1123" spans="1:36" s="62" customFormat="1">
      <c r="A1123" s="84"/>
      <c r="B1123" s="79"/>
      <c r="C1123" s="79"/>
      <c r="D1123" s="79"/>
      <c r="E1123" s="79"/>
      <c r="F1123" s="79"/>
      <c r="G1123" s="79"/>
      <c r="H1123" s="79"/>
      <c r="I1123" s="79"/>
      <c r="J1123" s="79"/>
      <c r="K1123" s="79"/>
      <c r="L1123" s="79"/>
      <c r="M1123" s="611"/>
      <c r="N1123" s="611"/>
      <c r="O1123" s="611"/>
      <c r="P1123" s="79"/>
      <c r="Q1123" s="79"/>
      <c r="R1123" s="79"/>
      <c r="S1123" s="79"/>
      <c r="T1123" s="79"/>
      <c r="U1123" s="79"/>
      <c r="V1123" s="84"/>
      <c r="W1123" s="79"/>
      <c r="X1123" s="79"/>
      <c r="Y1123" s="79"/>
      <c r="Z1123" s="79"/>
      <c r="AA1123" s="79"/>
      <c r="AB1123" s="79"/>
      <c r="AC1123" s="79"/>
      <c r="AD1123" s="107"/>
      <c r="AE1123" s="107"/>
      <c r="AF1123" s="107"/>
      <c r="AG1123" s="109"/>
      <c r="AH1123" s="110"/>
      <c r="AI1123" s="80"/>
      <c r="AJ1123" s="80"/>
    </row>
    <row r="1124" spans="1:36" s="62" customFormat="1">
      <c r="A1124" s="84"/>
      <c r="B1124" s="79"/>
      <c r="C1124" s="79"/>
      <c r="D1124" s="79"/>
      <c r="E1124" s="79"/>
      <c r="F1124" s="79"/>
      <c r="G1124" s="79"/>
      <c r="H1124" s="79"/>
      <c r="I1124" s="79"/>
      <c r="J1124" s="79"/>
      <c r="K1124" s="79"/>
      <c r="L1124" s="79"/>
      <c r="M1124" s="611"/>
      <c r="N1124" s="611"/>
      <c r="O1124" s="611"/>
      <c r="P1124" s="79"/>
      <c r="Q1124" s="79"/>
      <c r="R1124" s="79"/>
      <c r="S1124" s="79"/>
      <c r="T1124" s="79"/>
      <c r="U1124" s="79"/>
      <c r="V1124" s="84"/>
      <c r="W1124" s="79"/>
      <c r="X1124" s="79"/>
      <c r="Y1124" s="79"/>
      <c r="Z1124" s="79"/>
      <c r="AA1124" s="79"/>
      <c r="AB1124" s="79"/>
      <c r="AC1124" s="79"/>
      <c r="AD1124" s="107"/>
      <c r="AE1124" s="107"/>
      <c r="AF1124" s="107"/>
      <c r="AG1124" s="109"/>
      <c r="AH1124" s="110"/>
      <c r="AI1124" s="80"/>
      <c r="AJ1124" s="80"/>
    </row>
    <row r="1125" spans="1:36" s="62" customFormat="1">
      <c r="A1125" s="84"/>
      <c r="B1125" s="79"/>
      <c r="C1125" s="79"/>
      <c r="D1125" s="79"/>
      <c r="E1125" s="79"/>
      <c r="F1125" s="79"/>
      <c r="G1125" s="79"/>
      <c r="H1125" s="79"/>
      <c r="I1125" s="79"/>
      <c r="J1125" s="79"/>
      <c r="K1125" s="79"/>
      <c r="L1125" s="79"/>
      <c r="M1125" s="611"/>
      <c r="N1125" s="611"/>
      <c r="O1125" s="611"/>
      <c r="P1125" s="79"/>
      <c r="Q1125" s="79"/>
      <c r="R1125" s="79"/>
      <c r="S1125" s="79"/>
      <c r="T1125" s="79"/>
      <c r="U1125" s="79"/>
      <c r="V1125" s="84"/>
      <c r="W1125" s="79"/>
      <c r="X1125" s="79"/>
      <c r="Y1125" s="79"/>
      <c r="Z1125" s="79"/>
      <c r="AA1125" s="79"/>
      <c r="AB1125" s="79"/>
      <c r="AC1125" s="79"/>
      <c r="AD1125" s="107"/>
      <c r="AE1125" s="107"/>
      <c r="AF1125" s="107"/>
      <c r="AG1125" s="109"/>
      <c r="AH1125" s="110"/>
      <c r="AI1125" s="80"/>
      <c r="AJ1125" s="80"/>
    </row>
    <row r="1126" spans="1:36" s="62" customFormat="1">
      <c r="A1126" s="84"/>
      <c r="B1126" s="79"/>
      <c r="C1126" s="79"/>
      <c r="D1126" s="79"/>
      <c r="E1126" s="79"/>
      <c r="F1126" s="79"/>
      <c r="G1126" s="79"/>
      <c r="H1126" s="79"/>
      <c r="I1126" s="79"/>
      <c r="J1126" s="79"/>
      <c r="K1126" s="79"/>
      <c r="L1126" s="79"/>
      <c r="M1126" s="611"/>
      <c r="N1126" s="611"/>
      <c r="O1126" s="611"/>
      <c r="P1126" s="79"/>
      <c r="Q1126" s="79"/>
      <c r="R1126" s="79"/>
      <c r="S1126" s="79"/>
      <c r="T1126" s="79"/>
      <c r="U1126" s="79"/>
      <c r="V1126" s="84"/>
      <c r="W1126" s="79"/>
      <c r="X1126" s="79"/>
      <c r="Y1126" s="79"/>
      <c r="Z1126" s="79"/>
      <c r="AA1126" s="79"/>
      <c r="AB1126" s="79"/>
      <c r="AC1126" s="79"/>
      <c r="AD1126" s="107"/>
      <c r="AE1126" s="107"/>
      <c r="AF1126" s="107"/>
      <c r="AG1126" s="109"/>
      <c r="AH1126" s="110"/>
      <c r="AI1126" s="80"/>
      <c r="AJ1126" s="80"/>
    </row>
    <row r="1127" spans="1:36" s="62" customFormat="1">
      <c r="A1127" s="84"/>
      <c r="B1127" s="79"/>
      <c r="C1127" s="79"/>
      <c r="D1127" s="79"/>
      <c r="E1127" s="79"/>
      <c r="F1127" s="79"/>
      <c r="G1127" s="79"/>
      <c r="H1127" s="79"/>
      <c r="I1127" s="79"/>
      <c r="J1127" s="79"/>
      <c r="K1127" s="79"/>
      <c r="L1127" s="79"/>
      <c r="M1127" s="611"/>
      <c r="N1127" s="611"/>
      <c r="O1127" s="611"/>
      <c r="P1127" s="79"/>
      <c r="Q1127" s="79"/>
      <c r="R1127" s="79"/>
      <c r="S1127" s="79"/>
      <c r="T1127" s="79"/>
      <c r="U1127" s="79"/>
      <c r="V1127" s="84"/>
      <c r="W1127" s="79"/>
      <c r="X1127" s="79"/>
      <c r="Y1127" s="79"/>
      <c r="Z1127" s="79"/>
      <c r="AA1127" s="79"/>
      <c r="AB1127" s="79"/>
      <c r="AC1127" s="79"/>
      <c r="AD1127" s="107"/>
      <c r="AE1127" s="107"/>
      <c r="AF1127" s="107"/>
      <c r="AG1127" s="109"/>
      <c r="AH1127" s="110"/>
      <c r="AI1127" s="80"/>
      <c r="AJ1127" s="80"/>
    </row>
    <row r="1128" spans="1:36" s="62" customFormat="1">
      <c r="A1128" s="84"/>
      <c r="B1128" s="79"/>
      <c r="C1128" s="79"/>
      <c r="D1128" s="79"/>
      <c r="E1128" s="79"/>
      <c r="F1128" s="79"/>
      <c r="G1128" s="79"/>
      <c r="H1128" s="79"/>
      <c r="I1128" s="79"/>
      <c r="J1128" s="79"/>
      <c r="K1128" s="79"/>
      <c r="L1128" s="79"/>
      <c r="M1128" s="611"/>
      <c r="N1128" s="611"/>
      <c r="O1128" s="611"/>
      <c r="P1128" s="79"/>
      <c r="Q1128" s="79"/>
      <c r="R1128" s="79"/>
      <c r="S1128" s="79"/>
      <c r="T1128" s="79"/>
      <c r="U1128" s="79"/>
      <c r="V1128" s="84"/>
      <c r="W1128" s="79"/>
      <c r="X1128" s="79"/>
      <c r="Y1128" s="79"/>
      <c r="Z1128" s="79"/>
      <c r="AA1128" s="79"/>
      <c r="AB1128" s="79"/>
      <c r="AC1128" s="79"/>
      <c r="AD1128" s="107"/>
      <c r="AE1128" s="107"/>
      <c r="AF1128" s="107"/>
      <c r="AG1128" s="109"/>
      <c r="AH1128" s="110"/>
      <c r="AI1128" s="80"/>
      <c r="AJ1128" s="80"/>
    </row>
    <row r="1129" spans="1:36" s="62" customFormat="1">
      <c r="A1129" s="84"/>
      <c r="B1129" s="79"/>
      <c r="C1129" s="79"/>
      <c r="D1129" s="79"/>
      <c r="E1129" s="79"/>
      <c r="F1129" s="79"/>
      <c r="G1129" s="79"/>
      <c r="H1129" s="79"/>
      <c r="I1129" s="79"/>
      <c r="J1129" s="79"/>
      <c r="K1129" s="79"/>
      <c r="L1129" s="79"/>
      <c r="M1129" s="611"/>
      <c r="N1129" s="611"/>
      <c r="O1129" s="611"/>
      <c r="P1129" s="79"/>
      <c r="Q1129" s="79"/>
      <c r="R1129" s="79"/>
      <c r="S1129" s="79"/>
      <c r="T1129" s="79"/>
      <c r="U1129" s="79"/>
      <c r="V1129" s="84"/>
      <c r="W1129" s="79"/>
      <c r="X1129" s="79"/>
      <c r="Y1129" s="79"/>
      <c r="Z1129" s="79"/>
      <c r="AA1129" s="79"/>
      <c r="AB1129" s="79"/>
      <c r="AC1129" s="79"/>
      <c r="AD1129" s="107"/>
      <c r="AE1129" s="107"/>
      <c r="AF1129" s="107"/>
      <c r="AG1129" s="109"/>
      <c r="AH1129" s="110"/>
      <c r="AI1129" s="80"/>
      <c r="AJ1129" s="80"/>
    </row>
    <row r="1130" spans="1:36" s="62" customFormat="1">
      <c r="A1130" s="84"/>
      <c r="B1130" s="79"/>
      <c r="C1130" s="79"/>
      <c r="D1130" s="79"/>
      <c r="E1130" s="79"/>
      <c r="F1130" s="79"/>
      <c r="G1130" s="79"/>
      <c r="H1130" s="79"/>
      <c r="I1130" s="79"/>
      <c r="J1130" s="79"/>
      <c r="K1130" s="79"/>
      <c r="L1130" s="79"/>
      <c r="M1130" s="611"/>
      <c r="N1130" s="611"/>
      <c r="O1130" s="611"/>
      <c r="P1130" s="79"/>
      <c r="Q1130" s="79"/>
      <c r="R1130" s="79"/>
      <c r="S1130" s="79"/>
      <c r="T1130" s="79"/>
      <c r="U1130" s="79"/>
      <c r="V1130" s="84"/>
      <c r="W1130" s="79"/>
      <c r="X1130" s="79"/>
      <c r="Y1130" s="79"/>
      <c r="Z1130" s="79"/>
      <c r="AA1130" s="79"/>
      <c r="AB1130" s="79"/>
      <c r="AC1130" s="79"/>
      <c r="AD1130" s="107"/>
      <c r="AE1130" s="107"/>
      <c r="AF1130" s="107"/>
      <c r="AG1130" s="109"/>
      <c r="AH1130" s="110"/>
      <c r="AI1130" s="80"/>
      <c r="AJ1130" s="80"/>
    </row>
    <row r="1131" spans="1:36" s="62" customFormat="1">
      <c r="A1131" s="84"/>
      <c r="B1131" s="79"/>
      <c r="C1131" s="79"/>
      <c r="D1131" s="79"/>
      <c r="E1131" s="79"/>
      <c r="F1131" s="79"/>
      <c r="G1131" s="79"/>
      <c r="H1131" s="79"/>
      <c r="I1131" s="79"/>
      <c r="J1131" s="79"/>
      <c r="K1131" s="79"/>
      <c r="L1131" s="79"/>
      <c r="M1131" s="611"/>
      <c r="N1131" s="611"/>
      <c r="O1131" s="611"/>
      <c r="P1131" s="79"/>
      <c r="Q1131" s="79"/>
      <c r="R1131" s="79"/>
      <c r="S1131" s="79"/>
      <c r="T1131" s="79"/>
      <c r="U1131" s="79"/>
      <c r="V1131" s="84"/>
      <c r="W1131" s="79"/>
      <c r="X1131" s="79"/>
      <c r="Y1131" s="79"/>
      <c r="Z1131" s="79"/>
      <c r="AA1131" s="79"/>
      <c r="AB1131" s="79"/>
      <c r="AC1131" s="79"/>
      <c r="AD1131" s="107"/>
      <c r="AE1131" s="107"/>
      <c r="AF1131" s="107"/>
      <c r="AG1131" s="109"/>
      <c r="AH1131" s="110"/>
      <c r="AI1131" s="80"/>
      <c r="AJ1131" s="80"/>
    </row>
    <row r="1132" spans="1:36" s="62" customFormat="1">
      <c r="A1132" s="84"/>
      <c r="B1132" s="79"/>
      <c r="C1132" s="79"/>
      <c r="D1132" s="79"/>
      <c r="E1132" s="79"/>
      <c r="F1132" s="79"/>
      <c r="G1132" s="79"/>
      <c r="H1132" s="79"/>
      <c r="I1132" s="79"/>
      <c r="J1132" s="79"/>
      <c r="K1132" s="79"/>
      <c r="L1132" s="79"/>
      <c r="M1132" s="611"/>
      <c r="N1132" s="611"/>
      <c r="O1132" s="611"/>
      <c r="P1132" s="79"/>
      <c r="Q1132" s="79"/>
      <c r="R1132" s="79"/>
      <c r="S1132" s="79"/>
      <c r="T1132" s="79"/>
      <c r="U1132" s="79"/>
      <c r="V1132" s="84"/>
      <c r="W1132" s="79"/>
      <c r="X1132" s="79"/>
      <c r="Y1132" s="79"/>
      <c r="Z1132" s="79"/>
      <c r="AA1132" s="79"/>
      <c r="AB1132" s="79"/>
      <c r="AC1132" s="79"/>
      <c r="AD1132" s="107"/>
      <c r="AE1132" s="107"/>
      <c r="AF1132" s="107"/>
      <c r="AG1132" s="109"/>
      <c r="AH1132" s="110"/>
      <c r="AI1132" s="80"/>
      <c r="AJ1132" s="80"/>
    </row>
    <row r="1133" spans="1:36" s="62" customFormat="1">
      <c r="A1133" s="84"/>
      <c r="B1133" s="79"/>
      <c r="C1133" s="79"/>
      <c r="D1133" s="79"/>
      <c r="E1133" s="79"/>
      <c r="F1133" s="79"/>
      <c r="G1133" s="79"/>
      <c r="H1133" s="79"/>
      <c r="I1133" s="79"/>
      <c r="J1133" s="79"/>
      <c r="K1133" s="79"/>
      <c r="L1133" s="79"/>
      <c r="M1133" s="611"/>
      <c r="N1133" s="611"/>
      <c r="O1133" s="611"/>
      <c r="P1133" s="79"/>
      <c r="Q1133" s="79"/>
      <c r="R1133" s="79"/>
      <c r="S1133" s="79"/>
      <c r="T1133" s="79"/>
      <c r="U1133" s="79"/>
      <c r="V1133" s="84"/>
      <c r="W1133" s="79"/>
      <c r="X1133" s="79"/>
      <c r="Y1133" s="79"/>
      <c r="Z1133" s="79"/>
      <c r="AA1133" s="79"/>
      <c r="AB1133" s="79"/>
      <c r="AC1133" s="79"/>
      <c r="AD1133" s="107"/>
      <c r="AE1133" s="107"/>
      <c r="AF1133" s="107"/>
      <c r="AG1133" s="109"/>
      <c r="AH1133" s="110"/>
      <c r="AI1133" s="80"/>
      <c r="AJ1133" s="80"/>
    </row>
    <row r="1134" spans="1:36" s="62" customFormat="1">
      <c r="A1134" s="84"/>
      <c r="B1134" s="79"/>
      <c r="C1134" s="79"/>
      <c r="D1134" s="79"/>
      <c r="E1134" s="79"/>
      <c r="F1134" s="79"/>
      <c r="G1134" s="79"/>
      <c r="H1134" s="79"/>
      <c r="I1134" s="79"/>
      <c r="J1134" s="79"/>
      <c r="K1134" s="79"/>
      <c r="L1134" s="79"/>
      <c r="M1134" s="611"/>
      <c r="N1134" s="611"/>
      <c r="O1134" s="611"/>
      <c r="P1134" s="79"/>
      <c r="Q1134" s="79"/>
      <c r="R1134" s="79"/>
      <c r="S1134" s="79"/>
      <c r="T1134" s="79"/>
      <c r="U1134" s="79"/>
      <c r="V1134" s="84"/>
      <c r="W1134" s="79"/>
      <c r="X1134" s="79"/>
      <c r="Y1134" s="79"/>
      <c r="Z1134" s="79"/>
      <c r="AA1134" s="79"/>
      <c r="AB1134" s="79"/>
      <c r="AC1134" s="79"/>
      <c r="AD1134" s="107"/>
      <c r="AE1134" s="107"/>
      <c r="AF1134" s="107"/>
      <c r="AG1134" s="109"/>
      <c r="AH1134" s="110"/>
      <c r="AI1134" s="80"/>
      <c r="AJ1134" s="80"/>
    </row>
    <row r="1135" spans="1:36" s="62" customFormat="1">
      <c r="A1135" s="84"/>
      <c r="B1135" s="79"/>
      <c r="C1135" s="79"/>
      <c r="D1135" s="79"/>
      <c r="E1135" s="79"/>
      <c r="F1135" s="79"/>
      <c r="G1135" s="79"/>
      <c r="H1135" s="79"/>
      <c r="I1135" s="79"/>
      <c r="J1135" s="79"/>
      <c r="K1135" s="79"/>
      <c r="L1135" s="79"/>
      <c r="M1135" s="611"/>
      <c r="N1135" s="611"/>
      <c r="O1135" s="611"/>
      <c r="P1135" s="79"/>
      <c r="Q1135" s="79"/>
      <c r="R1135" s="79"/>
      <c r="S1135" s="79"/>
      <c r="T1135" s="79"/>
      <c r="U1135" s="79"/>
      <c r="V1135" s="84"/>
      <c r="W1135" s="79"/>
      <c r="X1135" s="79"/>
      <c r="Y1135" s="79"/>
      <c r="Z1135" s="79"/>
      <c r="AA1135" s="79"/>
      <c r="AB1135" s="79"/>
      <c r="AC1135" s="79"/>
      <c r="AD1135" s="107"/>
      <c r="AE1135" s="107"/>
      <c r="AF1135" s="107"/>
      <c r="AG1135" s="109"/>
      <c r="AH1135" s="110"/>
      <c r="AI1135" s="80"/>
      <c r="AJ1135" s="80"/>
    </row>
    <row r="1136" spans="1:36" s="62" customFormat="1">
      <c r="A1136" s="84"/>
      <c r="B1136" s="79"/>
      <c r="C1136" s="79"/>
      <c r="D1136" s="79"/>
      <c r="E1136" s="79"/>
      <c r="F1136" s="79"/>
      <c r="G1136" s="79"/>
      <c r="H1136" s="79"/>
      <c r="I1136" s="79"/>
      <c r="J1136" s="79"/>
      <c r="K1136" s="79"/>
      <c r="L1136" s="79"/>
      <c r="M1136" s="611"/>
      <c r="N1136" s="611"/>
      <c r="O1136" s="611"/>
      <c r="P1136" s="79"/>
      <c r="Q1136" s="79"/>
      <c r="R1136" s="79"/>
      <c r="S1136" s="79"/>
      <c r="T1136" s="79"/>
      <c r="U1136" s="79"/>
      <c r="V1136" s="84"/>
      <c r="W1136" s="79"/>
      <c r="X1136" s="79"/>
      <c r="Y1136" s="79"/>
      <c r="Z1136" s="79"/>
      <c r="AA1136" s="79"/>
      <c r="AB1136" s="79"/>
      <c r="AC1136" s="79"/>
      <c r="AD1136" s="107"/>
      <c r="AE1136" s="107"/>
      <c r="AF1136" s="107"/>
      <c r="AG1136" s="109"/>
      <c r="AH1136" s="110"/>
      <c r="AI1136" s="80"/>
      <c r="AJ1136" s="80"/>
    </row>
    <row r="1137" spans="1:36" s="62" customFormat="1">
      <c r="A1137" s="84"/>
      <c r="B1137" s="79"/>
      <c r="C1137" s="79"/>
      <c r="D1137" s="79"/>
      <c r="E1137" s="79"/>
      <c r="F1137" s="79"/>
      <c r="G1137" s="79"/>
      <c r="H1137" s="79"/>
      <c r="I1137" s="79"/>
      <c r="J1137" s="79"/>
      <c r="K1137" s="79"/>
      <c r="L1137" s="79"/>
      <c r="M1137" s="611"/>
      <c r="N1137" s="611"/>
      <c r="O1137" s="611"/>
      <c r="P1137" s="79"/>
      <c r="Q1137" s="79"/>
      <c r="R1137" s="79"/>
      <c r="S1137" s="79"/>
      <c r="T1137" s="79"/>
      <c r="U1137" s="79"/>
      <c r="V1137" s="84"/>
      <c r="W1137" s="79"/>
      <c r="X1137" s="79"/>
      <c r="Y1137" s="79"/>
      <c r="Z1137" s="79"/>
      <c r="AA1137" s="79"/>
      <c r="AB1137" s="79"/>
      <c r="AC1137" s="79"/>
      <c r="AD1137" s="107"/>
      <c r="AE1137" s="107"/>
      <c r="AF1137" s="107"/>
      <c r="AG1137" s="109"/>
      <c r="AH1137" s="110"/>
      <c r="AI1137" s="80"/>
      <c r="AJ1137" s="80"/>
    </row>
    <row r="1138" spans="1:36" s="62" customFormat="1">
      <c r="A1138" s="84"/>
      <c r="B1138" s="79"/>
      <c r="C1138" s="79"/>
      <c r="D1138" s="79"/>
      <c r="E1138" s="79"/>
      <c r="F1138" s="79"/>
      <c r="G1138" s="79"/>
      <c r="H1138" s="79"/>
      <c r="I1138" s="79"/>
      <c r="J1138" s="79"/>
      <c r="K1138" s="79"/>
      <c r="L1138" s="79"/>
      <c r="M1138" s="611"/>
      <c r="N1138" s="611"/>
      <c r="O1138" s="611"/>
      <c r="P1138" s="79"/>
      <c r="Q1138" s="79"/>
      <c r="R1138" s="79"/>
      <c r="S1138" s="79"/>
      <c r="T1138" s="79"/>
      <c r="U1138" s="79"/>
      <c r="V1138" s="84"/>
      <c r="W1138" s="79"/>
      <c r="X1138" s="79"/>
      <c r="Y1138" s="79"/>
      <c r="Z1138" s="79"/>
      <c r="AA1138" s="79"/>
      <c r="AB1138" s="79"/>
      <c r="AC1138" s="79"/>
      <c r="AD1138" s="107"/>
      <c r="AE1138" s="107"/>
      <c r="AF1138" s="107"/>
      <c r="AG1138" s="109"/>
      <c r="AH1138" s="110"/>
      <c r="AI1138" s="80"/>
      <c r="AJ1138" s="80"/>
    </row>
    <row r="1139" spans="1:36" s="62" customFormat="1">
      <c r="A1139" s="84"/>
      <c r="B1139" s="79"/>
      <c r="C1139" s="79"/>
      <c r="D1139" s="79"/>
      <c r="E1139" s="79"/>
      <c r="F1139" s="79"/>
      <c r="G1139" s="79"/>
      <c r="H1139" s="79"/>
      <c r="I1139" s="79"/>
      <c r="J1139" s="79"/>
      <c r="K1139" s="79"/>
      <c r="L1139" s="79"/>
      <c r="M1139" s="611"/>
      <c r="N1139" s="611"/>
      <c r="O1139" s="611"/>
      <c r="P1139" s="79"/>
      <c r="Q1139" s="79"/>
      <c r="R1139" s="79"/>
      <c r="S1139" s="79"/>
      <c r="T1139" s="79"/>
      <c r="U1139" s="79"/>
      <c r="V1139" s="84"/>
      <c r="W1139" s="79"/>
      <c r="X1139" s="79"/>
      <c r="Y1139" s="79"/>
      <c r="Z1139" s="79"/>
      <c r="AA1139" s="79"/>
      <c r="AB1139" s="79"/>
      <c r="AC1139" s="79"/>
      <c r="AD1139" s="107"/>
      <c r="AE1139" s="107"/>
      <c r="AF1139" s="107"/>
      <c r="AG1139" s="109"/>
      <c r="AH1139" s="110"/>
      <c r="AI1139" s="80"/>
      <c r="AJ1139" s="80"/>
    </row>
    <row r="1140" spans="1:36" s="62" customFormat="1">
      <c r="A1140" s="84"/>
      <c r="B1140" s="79"/>
      <c r="C1140" s="79"/>
      <c r="D1140" s="79"/>
      <c r="E1140" s="79"/>
      <c r="F1140" s="79"/>
      <c r="G1140" s="79"/>
      <c r="H1140" s="79"/>
      <c r="I1140" s="79"/>
      <c r="J1140" s="79"/>
      <c r="K1140" s="79"/>
      <c r="L1140" s="79"/>
      <c r="M1140" s="611"/>
      <c r="N1140" s="611"/>
      <c r="O1140" s="611"/>
      <c r="P1140" s="79"/>
      <c r="Q1140" s="79"/>
      <c r="R1140" s="79"/>
      <c r="S1140" s="79"/>
      <c r="T1140" s="79"/>
      <c r="U1140" s="79"/>
      <c r="V1140" s="84"/>
      <c r="W1140" s="79"/>
      <c r="X1140" s="79"/>
      <c r="Y1140" s="79"/>
      <c r="Z1140" s="79"/>
      <c r="AA1140" s="79"/>
      <c r="AB1140" s="79"/>
      <c r="AC1140" s="79"/>
      <c r="AD1140" s="107"/>
      <c r="AE1140" s="107"/>
      <c r="AF1140" s="107"/>
      <c r="AG1140" s="109"/>
      <c r="AH1140" s="110"/>
      <c r="AI1140" s="80"/>
      <c r="AJ1140" s="80"/>
    </row>
    <row r="1141" spans="1:36" s="62" customFormat="1">
      <c r="A1141" s="84"/>
      <c r="B1141" s="79"/>
      <c r="C1141" s="79"/>
      <c r="D1141" s="79"/>
      <c r="E1141" s="79"/>
      <c r="F1141" s="79"/>
      <c r="G1141" s="79"/>
      <c r="H1141" s="79"/>
      <c r="I1141" s="79"/>
      <c r="J1141" s="79"/>
      <c r="K1141" s="79"/>
      <c r="L1141" s="79"/>
      <c r="M1141" s="611"/>
      <c r="N1141" s="611"/>
      <c r="O1141" s="611"/>
      <c r="P1141" s="79"/>
      <c r="Q1141" s="79"/>
      <c r="R1141" s="79"/>
      <c r="S1141" s="79"/>
      <c r="T1141" s="79"/>
      <c r="U1141" s="79"/>
      <c r="V1141" s="84"/>
      <c r="W1141" s="79"/>
      <c r="X1141" s="79"/>
      <c r="Y1141" s="79"/>
      <c r="Z1141" s="79"/>
      <c r="AA1141" s="79"/>
      <c r="AB1141" s="79"/>
      <c r="AC1141" s="79"/>
      <c r="AD1141" s="107"/>
      <c r="AE1141" s="107"/>
      <c r="AF1141" s="107"/>
      <c r="AG1141" s="109"/>
      <c r="AH1141" s="110"/>
      <c r="AI1141" s="80"/>
      <c r="AJ1141" s="80"/>
    </row>
    <row r="1142" spans="1:36" s="62" customFormat="1">
      <c r="A1142" s="84"/>
      <c r="B1142" s="79"/>
      <c r="C1142" s="79"/>
      <c r="D1142" s="79"/>
      <c r="E1142" s="79"/>
      <c r="F1142" s="79"/>
      <c r="G1142" s="79"/>
      <c r="H1142" s="79"/>
      <c r="I1142" s="79"/>
      <c r="J1142" s="79"/>
      <c r="K1142" s="79"/>
      <c r="L1142" s="79"/>
      <c r="M1142" s="611"/>
      <c r="N1142" s="611"/>
      <c r="O1142" s="611"/>
      <c r="P1142" s="79"/>
      <c r="Q1142" s="79"/>
      <c r="R1142" s="79"/>
      <c r="S1142" s="79"/>
      <c r="T1142" s="79"/>
      <c r="U1142" s="79"/>
      <c r="V1142" s="84"/>
      <c r="W1142" s="79"/>
      <c r="X1142" s="79"/>
      <c r="Y1142" s="79"/>
      <c r="Z1142" s="79"/>
      <c r="AA1142" s="79"/>
      <c r="AB1142" s="79"/>
      <c r="AC1142" s="79"/>
      <c r="AD1142" s="107"/>
      <c r="AE1142" s="107"/>
      <c r="AF1142" s="107"/>
      <c r="AG1142" s="109"/>
      <c r="AH1142" s="110"/>
      <c r="AI1142" s="80"/>
      <c r="AJ1142" s="80"/>
    </row>
    <row r="1143" spans="1:36" s="62" customFormat="1">
      <c r="A1143" s="84"/>
      <c r="B1143" s="79"/>
      <c r="C1143" s="79"/>
      <c r="D1143" s="79"/>
      <c r="E1143" s="79"/>
      <c r="F1143" s="79"/>
      <c r="G1143" s="79"/>
      <c r="H1143" s="79"/>
      <c r="I1143" s="79"/>
      <c r="J1143" s="79"/>
      <c r="K1143" s="79"/>
      <c r="L1143" s="79"/>
      <c r="M1143" s="611"/>
      <c r="N1143" s="611"/>
      <c r="O1143" s="611"/>
      <c r="P1143" s="79"/>
      <c r="Q1143" s="79"/>
      <c r="R1143" s="79"/>
      <c r="S1143" s="79"/>
      <c r="T1143" s="79"/>
      <c r="U1143" s="79"/>
      <c r="V1143" s="84"/>
      <c r="W1143" s="79"/>
      <c r="X1143" s="79"/>
      <c r="Y1143" s="79"/>
      <c r="Z1143" s="79"/>
      <c r="AA1143" s="79"/>
      <c r="AB1143" s="79"/>
      <c r="AC1143" s="79"/>
      <c r="AD1143" s="107"/>
      <c r="AE1143" s="107"/>
      <c r="AF1143" s="107"/>
      <c r="AG1143" s="109"/>
      <c r="AH1143" s="110"/>
      <c r="AI1143" s="80"/>
      <c r="AJ1143" s="80"/>
    </row>
    <row r="1144" spans="1:36" s="62" customFormat="1">
      <c r="A1144" s="84"/>
      <c r="B1144" s="79"/>
      <c r="C1144" s="79"/>
      <c r="D1144" s="79"/>
      <c r="E1144" s="79"/>
      <c r="F1144" s="79"/>
      <c r="G1144" s="79"/>
      <c r="H1144" s="79"/>
      <c r="I1144" s="79"/>
      <c r="J1144" s="79"/>
      <c r="K1144" s="79"/>
      <c r="L1144" s="79"/>
      <c r="M1144" s="611"/>
      <c r="N1144" s="611"/>
      <c r="O1144" s="611"/>
      <c r="P1144" s="79"/>
      <c r="Q1144" s="79"/>
      <c r="R1144" s="79"/>
      <c r="S1144" s="79"/>
      <c r="T1144" s="79"/>
      <c r="U1144" s="79"/>
      <c r="V1144" s="84"/>
      <c r="W1144" s="79"/>
      <c r="X1144" s="79"/>
      <c r="Y1144" s="79"/>
      <c r="Z1144" s="79"/>
      <c r="AA1144" s="79"/>
      <c r="AB1144" s="79"/>
      <c r="AC1144" s="79"/>
      <c r="AD1144" s="107"/>
      <c r="AE1144" s="107"/>
      <c r="AF1144" s="107"/>
      <c r="AG1144" s="109"/>
      <c r="AH1144" s="110"/>
      <c r="AI1144" s="80"/>
      <c r="AJ1144" s="80"/>
    </row>
    <row r="1145" spans="1:36" s="62" customFormat="1">
      <c r="A1145" s="84"/>
      <c r="B1145" s="79"/>
      <c r="C1145" s="79"/>
      <c r="D1145" s="79"/>
      <c r="E1145" s="79"/>
      <c r="F1145" s="79"/>
      <c r="G1145" s="79"/>
      <c r="H1145" s="79"/>
      <c r="I1145" s="79"/>
      <c r="J1145" s="79"/>
      <c r="K1145" s="79"/>
      <c r="L1145" s="79"/>
      <c r="M1145" s="611"/>
      <c r="N1145" s="611"/>
      <c r="O1145" s="611"/>
      <c r="P1145" s="79"/>
      <c r="Q1145" s="79"/>
      <c r="R1145" s="79"/>
      <c r="S1145" s="79"/>
      <c r="T1145" s="79"/>
      <c r="U1145" s="79"/>
      <c r="V1145" s="84"/>
      <c r="W1145" s="79"/>
      <c r="X1145" s="79"/>
      <c r="Y1145" s="79"/>
      <c r="Z1145" s="79"/>
      <c r="AA1145" s="79"/>
      <c r="AB1145" s="79"/>
      <c r="AC1145" s="79"/>
      <c r="AD1145" s="107"/>
      <c r="AE1145" s="107"/>
      <c r="AF1145" s="107"/>
      <c r="AG1145" s="109"/>
      <c r="AH1145" s="110"/>
      <c r="AI1145" s="80"/>
      <c r="AJ1145" s="80"/>
    </row>
    <row r="1146" spans="1:36" s="62" customFormat="1">
      <c r="A1146" s="84"/>
      <c r="B1146" s="79"/>
      <c r="C1146" s="79"/>
      <c r="D1146" s="79"/>
      <c r="E1146" s="79"/>
      <c r="F1146" s="79"/>
      <c r="G1146" s="79"/>
      <c r="H1146" s="79"/>
      <c r="I1146" s="79"/>
      <c r="J1146" s="79"/>
      <c r="K1146" s="79"/>
      <c r="L1146" s="79"/>
      <c r="M1146" s="611"/>
      <c r="N1146" s="611"/>
      <c r="O1146" s="611"/>
      <c r="P1146" s="79"/>
      <c r="Q1146" s="79"/>
      <c r="R1146" s="79"/>
      <c r="S1146" s="79"/>
      <c r="T1146" s="79"/>
      <c r="U1146" s="79"/>
      <c r="V1146" s="84"/>
      <c r="W1146" s="79"/>
      <c r="X1146" s="79"/>
      <c r="Y1146" s="79"/>
      <c r="Z1146" s="79"/>
      <c r="AA1146" s="79"/>
      <c r="AB1146" s="79"/>
      <c r="AC1146" s="79"/>
      <c r="AD1146" s="107"/>
      <c r="AE1146" s="107"/>
      <c r="AF1146" s="107"/>
      <c r="AG1146" s="109"/>
      <c r="AH1146" s="110"/>
      <c r="AI1146" s="80"/>
      <c r="AJ1146" s="80"/>
    </row>
    <row r="1147" spans="1:36" s="62" customFormat="1">
      <c r="A1147" s="84"/>
      <c r="B1147" s="79"/>
      <c r="C1147" s="79"/>
      <c r="D1147" s="79"/>
      <c r="E1147" s="79"/>
      <c r="F1147" s="79"/>
      <c r="G1147" s="79"/>
      <c r="H1147" s="79"/>
      <c r="I1147" s="79"/>
      <c r="J1147" s="79"/>
      <c r="K1147" s="79"/>
      <c r="L1147" s="79"/>
      <c r="M1147" s="611"/>
      <c r="N1147" s="611"/>
      <c r="O1147" s="611"/>
      <c r="P1147" s="79"/>
      <c r="Q1147" s="79"/>
      <c r="R1147" s="79"/>
      <c r="S1147" s="79"/>
      <c r="T1147" s="79"/>
      <c r="U1147" s="79"/>
      <c r="V1147" s="84"/>
      <c r="W1147" s="79"/>
      <c r="X1147" s="79"/>
      <c r="Y1147" s="79"/>
      <c r="Z1147" s="79"/>
      <c r="AA1147" s="79"/>
      <c r="AB1147" s="79"/>
      <c r="AC1147" s="79"/>
      <c r="AD1147" s="107"/>
      <c r="AE1147" s="107"/>
      <c r="AF1147" s="107"/>
      <c r="AG1147" s="109"/>
      <c r="AH1147" s="110"/>
      <c r="AI1147" s="80"/>
      <c r="AJ1147" s="80"/>
    </row>
    <row r="1148" spans="1:36" s="62" customFormat="1">
      <c r="A1148" s="84"/>
      <c r="B1148" s="79"/>
      <c r="C1148" s="79"/>
      <c r="D1148" s="79"/>
      <c r="E1148" s="79"/>
      <c r="F1148" s="79"/>
      <c r="G1148" s="79"/>
      <c r="H1148" s="79"/>
      <c r="I1148" s="79"/>
      <c r="J1148" s="79"/>
      <c r="K1148" s="79"/>
      <c r="L1148" s="79"/>
      <c r="M1148" s="611"/>
      <c r="N1148" s="611"/>
      <c r="O1148" s="611"/>
      <c r="P1148" s="79"/>
      <c r="Q1148" s="79"/>
      <c r="R1148" s="79"/>
      <c r="S1148" s="79"/>
      <c r="T1148" s="79"/>
      <c r="U1148" s="79"/>
      <c r="V1148" s="84"/>
      <c r="W1148" s="79"/>
      <c r="X1148" s="79"/>
      <c r="Y1148" s="79"/>
      <c r="Z1148" s="79"/>
      <c r="AA1148" s="79"/>
      <c r="AB1148" s="79"/>
      <c r="AC1148" s="79"/>
      <c r="AD1148" s="107"/>
      <c r="AE1148" s="107"/>
      <c r="AF1148" s="107"/>
      <c r="AG1148" s="109"/>
      <c r="AH1148" s="110"/>
      <c r="AI1148" s="80"/>
      <c r="AJ1148" s="80"/>
    </row>
    <row r="1149" spans="1:36" s="62" customFormat="1">
      <c r="A1149" s="84"/>
      <c r="B1149" s="79"/>
      <c r="C1149" s="79"/>
      <c r="D1149" s="79"/>
      <c r="E1149" s="79"/>
      <c r="F1149" s="79"/>
      <c r="G1149" s="79"/>
      <c r="H1149" s="79"/>
      <c r="I1149" s="79"/>
      <c r="J1149" s="79"/>
      <c r="K1149" s="79"/>
      <c r="L1149" s="79"/>
      <c r="M1149" s="611"/>
      <c r="N1149" s="611"/>
      <c r="O1149" s="611"/>
      <c r="P1149" s="79"/>
      <c r="Q1149" s="79"/>
      <c r="R1149" s="79"/>
      <c r="S1149" s="79"/>
      <c r="T1149" s="79"/>
      <c r="U1149" s="79"/>
      <c r="V1149" s="84"/>
      <c r="W1149" s="79"/>
      <c r="X1149" s="79"/>
      <c r="Y1149" s="79"/>
      <c r="Z1149" s="79"/>
      <c r="AA1149" s="79"/>
      <c r="AB1149" s="79"/>
      <c r="AC1149" s="79"/>
      <c r="AD1149" s="107"/>
      <c r="AE1149" s="107"/>
      <c r="AF1149" s="107"/>
      <c r="AG1149" s="109"/>
      <c r="AH1149" s="110"/>
      <c r="AI1149" s="80"/>
      <c r="AJ1149" s="80"/>
    </row>
    <row r="1150" spans="1:36" s="62" customFormat="1">
      <c r="A1150" s="84"/>
      <c r="B1150" s="79"/>
      <c r="C1150" s="79"/>
      <c r="D1150" s="79"/>
      <c r="E1150" s="79"/>
      <c r="F1150" s="79"/>
      <c r="G1150" s="79"/>
      <c r="H1150" s="79"/>
      <c r="I1150" s="79"/>
      <c r="J1150" s="79"/>
      <c r="K1150" s="79"/>
      <c r="L1150" s="79"/>
      <c r="M1150" s="611"/>
      <c r="N1150" s="611"/>
      <c r="O1150" s="611"/>
      <c r="P1150" s="79"/>
      <c r="Q1150" s="79"/>
      <c r="R1150" s="79"/>
      <c r="S1150" s="79"/>
      <c r="T1150" s="79"/>
      <c r="U1150" s="79"/>
      <c r="V1150" s="84"/>
      <c r="W1150" s="79"/>
      <c r="X1150" s="79"/>
      <c r="Y1150" s="79"/>
      <c r="Z1150" s="79"/>
      <c r="AA1150" s="79"/>
      <c r="AB1150" s="79"/>
      <c r="AC1150" s="79"/>
      <c r="AD1150" s="107"/>
      <c r="AE1150" s="107"/>
      <c r="AF1150" s="107"/>
      <c r="AG1150" s="109"/>
      <c r="AH1150" s="110"/>
      <c r="AI1150" s="80"/>
      <c r="AJ1150" s="80"/>
    </row>
    <row r="1151" spans="1:36" s="62" customFormat="1">
      <c r="A1151" s="84"/>
      <c r="B1151" s="79"/>
      <c r="C1151" s="79"/>
      <c r="D1151" s="79"/>
      <c r="E1151" s="79"/>
      <c r="F1151" s="79"/>
      <c r="G1151" s="79"/>
      <c r="H1151" s="79"/>
      <c r="I1151" s="79"/>
      <c r="J1151" s="79"/>
      <c r="K1151" s="79"/>
      <c r="L1151" s="79"/>
      <c r="M1151" s="611"/>
      <c r="N1151" s="611"/>
      <c r="O1151" s="611"/>
      <c r="P1151" s="79"/>
      <c r="Q1151" s="79"/>
      <c r="R1151" s="79"/>
      <c r="S1151" s="79"/>
      <c r="T1151" s="79"/>
      <c r="U1151" s="79"/>
      <c r="V1151" s="84"/>
      <c r="W1151" s="79"/>
      <c r="X1151" s="79"/>
      <c r="Y1151" s="79"/>
      <c r="Z1151" s="79"/>
      <c r="AA1151" s="79"/>
      <c r="AB1151" s="79"/>
      <c r="AC1151" s="79"/>
      <c r="AD1151" s="107"/>
      <c r="AE1151" s="107"/>
      <c r="AF1151" s="107"/>
      <c r="AG1151" s="109"/>
      <c r="AH1151" s="110"/>
      <c r="AI1151" s="80"/>
      <c r="AJ1151" s="80"/>
    </row>
    <row r="1152" spans="1:36" s="62" customFormat="1">
      <c r="A1152" s="84"/>
      <c r="B1152" s="79"/>
      <c r="C1152" s="79"/>
      <c r="D1152" s="79"/>
      <c r="E1152" s="79"/>
      <c r="F1152" s="79"/>
      <c r="G1152" s="79"/>
      <c r="H1152" s="79"/>
      <c r="I1152" s="79"/>
      <c r="J1152" s="79"/>
      <c r="K1152" s="79"/>
      <c r="L1152" s="79"/>
      <c r="M1152" s="611"/>
      <c r="N1152" s="611"/>
      <c r="O1152" s="611"/>
      <c r="P1152" s="79"/>
      <c r="Q1152" s="79"/>
      <c r="R1152" s="79"/>
      <c r="S1152" s="79"/>
      <c r="T1152" s="79"/>
      <c r="U1152" s="79"/>
      <c r="V1152" s="84"/>
      <c r="W1152" s="79"/>
      <c r="X1152" s="79"/>
      <c r="Y1152" s="79"/>
      <c r="Z1152" s="79"/>
      <c r="AA1152" s="79"/>
      <c r="AB1152" s="79"/>
      <c r="AC1152" s="79"/>
      <c r="AD1152" s="107"/>
      <c r="AE1152" s="107"/>
      <c r="AF1152" s="107"/>
      <c r="AG1152" s="109"/>
      <c r="AH1152" s="110"/>
      <c r="AI1152" s="80"/>
      <c r="AJ1152" s="80"/>
    </row>
    <row r="1153" spans="1:36" s="62" customFormat="1">
      <c r="A1153" s="84"/>
      <c r="B1153" s="79"/>
      <c r="C1153" s="79"/>
      <c r="D1153" s="79"/>
      <c r="E1153" s="79"/>
      <c r="F1153" s="79"/>
      <c r="G1153" s="79"/>
      <c r="H1153" s="79"/>
      <c r="I1153" s="79"/>
      <c r="J1153" s="79"/>
      <c r="K1153" s="79"/>
      <c r="L1153" s="79"/>
      <c r="M1153" s="611"/>
      <c r="N1153" s="611"/>
      <c r="O1153" s="611"/>
      <c r="P1153" s="79"/>
      <c r="Q1153" s="79"/>
      <c r="R1153" s="79"/>
      <c r="S1153" s="79"/>
      <c r="T1153" s="79"/>
      <c r="U1153" s="79"/>
      <c r="V1153" s="84"/>
      <c r="W1153" s="79"/>
      <c r="X1153" s="79"/>
      <c r="Y1153" s="79"/>
      <c r="Z1153" s="79"/>
      <c r="AA1153" s="79"/>
      <c r="AB1153" s="79"/>
      <c r="AC1153" s="79"/>
      <c r="AD1153" s="107"/>
      <c r="AE1153" s="107"/>
      <c r="AF1153" s="107"/>
      <c r="AG1153" s="109"/>
      <c r="AH1153" s="110"/>
      <c r="AI1153" s="80"/>
      <c r="AJ1153" s="80"/>
    </row>
    <row r="1154" spans="1:36" s="62" customFormat="1">
      <c r="A1154" s="84"/>
      <c r="B1154" s="79"/>
      <c r="C1154" s="79"/>
      <c r="D1154" s="79"/>
      <c r="E1154" s="79"/>
      <c r="F1154" s="79"/>
      <c r="G1154" s="79"/>
      <c r="H1154" s="79"/>
      <c r="I1154" s="79"/>
      <c r="J1154" s="79"/>
      <c r="K1154" s="79"/>
      <c r="L1154" s="79"/>
      <c r="M1154" s="611"/>
      <c r="N1154" s="611"/>
      <c r="O1154" s="611"/>
      <c r="P1154" s="79"/>
      <c r="Q1154" s="79"/>
      <c r="R1154" s="79"/>
      <c r="S1154" s="79"/>
      <c r="T1154" s="79"/>
      <c r="U1154" s="79"/>
      <c r="V1154" s="84"/>
      <c r="W1154" s="79"/>
      <c r="X1154" s="79"/>
      <c r="Y1154" s="79"/>
      <c r="Z1154" s="79"/>
      <c r="AA1154" s="79"/>
      <c r="AB1154" s="79"/>
      <c r="AC1154" s="79"/>
      <c r="AD1154" s="107"/>
      <c r="AE1154" s="107"/>
      <c r="AF1154" s="107"/>
      <c r="AG1154" s="109"/>
      <c r="AH1154" s="110"/>
      <c r="AI1154" s="80"/>
      <c r="AJ1154" s="80"/>
    </row>
    <row r="1155" spans="1:36" s="62" customFormat="1">
      <c r="A1155" s="84"/>
      <c r="B1155" s="79"/>
      <c r="C1155" s="79"/>
      <c r="D1155" s="79"/>
      <c r="E1155" s="79"/>
      <c r="F1155" s="79"/>
      <c r="G1155" s="79"/>
      <c r="H1155" s="79"/>
      <c r="I1155" s="79"/>
      <c r="J1155" s="79"/>
      <c r="K1155" s="79"/>
      <c r="L1155" s="79"/>
      <c r="M1155" s="611"/>
      <c r="N1155" s="611"/>
      <c r="O1155" s="611"/>
      <c r="P1155" s="79"/>
      <c r="Q1155" s="79"/>
      <c r="R1155" s="79"/>
      <c r="S1155" s="79"/>
      <c r="T1155" s="79"/>
      <c r="U1155" s="79"/>
      <c r="V1155" s="84"/>
      <c r="W1155" s="79"/>
      <c r="X1155" s="79"/>
      <c r="Y1155" s="79"/>
      <c r="Z1155" s="79"/>
      <c r="AA1155" s="79"/>
      <c r="AB1155" s="79"/>
      <c r="AC1155" s="79"/>
      <c r="AD1155" s="107"/>
      <c r="AE1155" s="107"/>
      <c r="AF1155" s="107"/>
      <c r="AG1155" s="109"/>
      <c r="AH1155" s="110"/>
      <c r="AI1155" s="80"/>
      <c r="AJ1155" s="80"/>
    </row>
    <row r="1156" spans="1:36" s="62" customFormat="1">
      <c r="A1156" s="84"/>
      <c r="B1156" s="79"/>
      <c r="C1156" s="79"/>
      <c r="D1156" s="79"/>
      <c r="E1156" s="79"/>
      <c r="F1156" s="79"/>
      <c r="G1156" s="79"/>
      <c r="H1156" s="79"/>
      <c r="I1156" s="79"/>
      <c r="J1156" s="79"/>
      <c r="K1156" s="79"/>
      <c r="L1156" s="79"/>
      <c r="M1156" s="611"/>
      <c r="N1156" s="611"/>
      <c r="O1156" s="611"/>
      <c r="P1156" s="79"/>
      <c r="Q1156" s="79"/>
      <c r="R1156" s="79"/>
      <c r="S1156" s="79"/>
      <c r="T1156" s="79"/>
      <c r="U1156" s="79"/>
      <c r="V1156" s="84"/>
      <c r="W1156" s="79"/>
      <c r="X1156" s="79"/>
      <c r="Y1156" s="79"/>
      <c r="Z1156" s="79"/>
      <c r="AA1156" s="79"/>
      <c r="AB1156" s="79"/>
      <c r="AC1156" s="79"/>
      <c r="AD1156" s="107"/>
      <c r="AE1156" s="107"/>
      <c r="AF1156" s="107"/>
      <c r="AG1156" s="109"/>
      <c r="AH1156" s="110"/>
      <c r="AI1156" s="80"/>
      <c r="AJ1156" s="80"/>
    </row>
    <row r="1157" spans="1:36" s="62" customFormat="1">
      <c r="A1157" s="84"/>
      <c r="B1157" s="79"/>
      <c r="C1157" s="79"/>
      <c r="D1157" s="79"/>
      <c r="E1157" s="79"/>
      <c r="F1157" s="79"/>
      <c r="G1157" s="79"/>
      <c r="H1157" s="79"/>
      <c r="I1157" s="79"/>
      <c r="J1157" s="79"/>
      <c r="K1157" s="79"/>
      <c r="L1157" s="79"/>
      <c r="M1157" s="611"/>
      <c r="N1157" s="611"/>
      <c r="O1157" s="611"/>
      <c r="P1157" s="79"/>
      <c r="Q1157" s="79"/>
      <c r="R1157" s="79"/>
      <c r="S1157" s="79"/>
      <c r="T1157" s="79"/>
      <c r="U1157" s="79"/>
      <c r="V1157" s="84"/>
      <c r="W1157" s="79"/>
      <c r="X1157" s="79"/>
      <c r="Y1157" s="79"/>
      <c r="Z1157" s="79"/>
      <c r="AA1157" s="79"/>
      <c r="AB1157" s="79"/>
      <c r="AC1157" s="79"/>
      <c r="AD1157" s="107"/>
      <c r="AE1157" s="107"/>
      <c r="AF1157" s="107"/>
      <c r="AG1157" s="109"/>
      <c r="AH1157" s="110"/>
      <c r="AI1157" s="80"/>
      <c r="AJ1157" s="80"/>
    </row>
    <row r="1158" spans="1:36" s="62" customFormat="1">
      <c r="A1158" s="84"/>
      <c r="B1158" s="79"/>
      <c r="C1158" s="79"/>
      <c r="D1158" s="79"/>
      <c r="E1158" s="79"/>
      <c r="F1158" s="79"/>
      <c r="G1158" s="79"/>
      <c r="H1158" s="79"/>
      <c r="I1158" s="79"/>
      <c r="J1158" s="79"/>
      <c r="K1158" s="79"/>
      <c r="L1158" s="79"/>
      <c r="M1158" s="611"/>
      <c r="N1158" s="611"/>
      <c r="O1158" s="611"/>
      <c r="P1158" s="79"/>
      <c r="Q1158" s="79"/>
      <c r="R1158" s="79"/>
      <c r="S1158" s="79"/>
      <c r="T1158" s="79"/>
      <c r="U1158" s="79"/>
      <c r="V1158" s="84"/>
      <c r="W1158" s="79"/>
      <c r="X1158" s="79"/>
      <c r="Y1158" s="79"/>
      <c r="Z1158" s="79"/>
      <c r="AA1158" s="79"/>
      <c r="AB1158" s="79"/>
      <c r="AC1158" s="79"/>
      <c r="AD1158" s="107"/>
      <c r="AE1158" s="107"/>
      <c r="AF1158" s="107"/>
      <c r="AG1158" s="109"/>
      <c r="AH1158" s="110"/>
      <c r="AI1158" s="80"/>
      <c r="AJ1158" s="80"/>
    </row>
    <row r="1159" spans="1:36" s="62" customFormat="1">
      <c r="A1159" s="84"/>
      <c r="B1159" s="79"/>
      <c r="C1159" s="79"/>
      <c r="D1159" s="79"/>
      <c r="E1159" s="79"/>
      <c r="F1159" s="79"/>
      <c r="G1159" s="79"/>
      <c r="H1159" s="79"/>
      <c r="I1159" s="79"/>
      <c r="J1159" s="79"/>
      <c r="K1159" s="79"/>
      <c r="L1159" s="79"/>
      <c r="M1159" s="611"/>
      <c r="N1159" s="611"/>
      <c r="O1159" s="611"/>
      <c r="P1159" s="79"/>
      <c r="Q1159" s="79"/>
      <c r="R1159" s="79"/>
      <c r="S1159" s="79"/>
      <c r="T1159" s="79"/>
      <c r="U1159" s="79"/>
      <c r="V1159" s="84"/>
      <c r="W1159" s="79"/>
      <c r="X1159" s="79"/>
      <c r="Y1159" s="79"/>
      <c r="Z1159" s="79"/>
      <c r="AA1159" s="79"/>
      <c r="AB1159" s="79"/>
      <c r="AC1159" s="79"/>
      <c r="AD1159" s="107"/>
      <c r="AE1159" s="107"/>
      <c r="AF1159" s="107"/>
      <c r="AG1159" s="109"/>
      <c r="AH1159" s="110"/>
      <c r="AI1159" s="80"/>
      <c r="AJ1159" s="80"/>
    </row>
    <row r="1160" spans="1:36" s="62" customFormat="1">
      <c r="A1160" s="84"/>
      <c r="B1160" s="79"/>
      <c r="C1160" s="79"/>
      <c r="D1160" s="79"/>
      <c r="E1160" s="79"/>
      <c r="F1160" s="79"/>
      <c r="G1160" s="79"/>
      <c r="H1160" s="79"/>
      <c r="I1160" s="79"/>
      <c r="J1160" s="79"/>
      <c r="K1160" s="79"/>
      <c r="L1160" s="79"/>
      <c r="M1160" s="611"/>
      <c r="N1160" s="611"/>
      <c r="O1160" s="611"/>
      <c r="P1160" s="79"/>
      <c r="Q1160" s="79"/>
      <c r="R1160" s="79"/>
      <c r="S1160" s="79"/>
      <c r="T1160" s="79"/>
      <c r="U1160" s="79"/>
      <c r="V1160" s="84"/>
      <c r="W1160" s="79"/>
      <c r="X1160" s="79"/>
      <c r="Y1160" s="79"/>
      <c r="Z1160" s="79"/>
      <c r="AA1160" s="79"/>
      <c r="AB1160" s="79"/>
      <c r="AC1160" s="79"/>
      <c r="AD1160" s="107"/>
      <c r="AE1160" s="107"/>
      <c r="AF1160" s="107"/>
      <c r="AG1160" s="109"/>
      <c r="AH1160" s="110"/>
      <c r="AI1160" s="80"/>
      <c r="AJ1160" s="80"/>
    </row>
    <row r="1161" spans="1:36" s="62" customFormat="1">
      <c r="A1161" s="84"/>
      <c r="B1161" s="79"/>
      <c r="C1161" s="79"/>
      <c r="D1161" s="79"/>
      <c r="E1161" s="79"/>
      <c r="F1161" s="79"/>
      <c r="G1161" s="79"/>
      <c r="H1161" s="79"/>
      <c r="I1161" s="79"/>
      <c r="J1161" s="79"/>
      <c r="K1161" s="79"/>
      <c r="L1161" s="79"/>
      <c r="M1161" s="611"/>
      <c r="N1161" s="611"/>
      <c r="O1161" s="611"/>
      <c r="P1161" s="79"/>
      <c r="Q1161" s="79"/>
      <c r="R1161" s="79"/>
      <c r="S1161" s="79"/>
      <c r="T1161" s="79"/>
      <c r="U1161" s="79"/>
      <c r="V1161" s="84"/>
      <c r="W1161" s="79"/>
      <c r="X1161" s="79"/>
      <c r="Y1161" s="79"/>
      <c r="Z1161" s="79"/>
      <c r="AA1161" s="79"/>
      <c r="AB1161" s="79"/>
      <c r="AC1161" s="79"/>
      <c r="AD1161" s="107"/>
      <c r="AE1161" s="107"/>
      <c r="AF1161" s="107"/>
      <c r="AG1161" s="109"/>
      <c r="AH1161" s="110"/>
      <c r="AI1161" s="80"/>
      <c r="AJ1161" s="80"/>
    </row>
    <row r="1162" spans="1:36" s="62" customFormat="1">
      <c r="A1162" s="84"/>
      <c r="B1162" s="79"/>
      <c r="C1162" s="79"/>
      <c r="D1162" s="79"/>
      <c r="E1162" s="79"/>
      <c r="F1162" s="79"/>
      <c r="G1162" s="79"/>
      <c r="H1162" s="79"/>
      <c r="I1162" s="79"/>
      <c r="J1162" s="79"/>
      <c r="K1162" s="79"/>
      <c r="L1162" s="79"/>
      <c r="M1162" s="611"/>
      <c r="N1162" s="611"/>
      <c r="O1162" s="611"/>
      <c r="P1162" s="79"/>
      <c r="Q1162" s="79"/>
      <c r="R1162" s="79"/>
      <c r="S1162" s="79"/>
      <c r="T1162" s="79"/>
      <c r="U1162" s="79"/>
      <c r="V1162" s="84"/>
      <c r="W1162" s="79"/>
      <c r="X1162" s="79"/>
      <c r="Y1162" s="79"/>
      <c r="Z1162" s="79"/>
      <c r="AA1162" s="79"/>
      <c r="AB1162" s="79"/>
      <c r="AC1162" s="79"/>
      <c r="AD1162" s="107"/>
      <c r="AE1162" s="107"/>
      <c r="AF1162" s="107"/>
      <c r="AG1162" s="109"/>
      <c r="AH1162" s="110"/>
      <c r="AI1162" s="80"/>
      <c r="AJ1162" s="80"/>
    </row>
    <row r="1163" spans="1:36" s="62" customFormat="1">
      <c r="A1163" s="84"/>
      <c r="B1163" s="79"/>
      <c r="C1163" s="79"/>
      <c r="D1163" s="79"/>
      <c r="E1163" s="79"/>
      <c r="F1163" s="79"/>
      <c r="G1163" s="79"/>
      <c r="H1163" s="79"/>
      <c r="I1163" s="79"/>
      <c r="J1163" s="79"/>
      <c r="K1163" s="79"/>
      <c r="L1163" s="79"/>
      <c r="M1163" s="611"/>
      <c r="N1163" s="611"/>
      <c r="O1163" s="611"/>
      <c r="P1163" s="79"/>
      <c r="Q1163" s="79"/>
      <c r="R1163" s="79"/>
      <c r="S1163" s="79"/>
      <c r="T1163" s="79"/>
      <c r="U1163" s="79"/>
      <c r="V1163" s="84"/>
      <c r="W1163" s="79"/>
      <c r="X1163" s="79"/>
      <c r="Y1163" s="79"/>
      <c r="Z1163" s="79"/>
      <c r="AA1163" s="79"/>
      <c r="AB1163" s="79"/>
      <c r="AC1163" s="79"/>
      <c r="AD1163" s="107"/>
      <c r="AE1163" s="107"/>
      <c r="AF1163" s="107"/>
      <c r="AG1163" s="109"/>
      <c r="AH1163" s="110"/>
      <c r="AI1163" s="80"/>
      <c r="AJ1163" s="80"/>
    </row>
    <row r="1164" spans="1:36" s="62" customFormat="1">
      <c r="A1164" s="84"/>
      <c r="B1164" s="79"/>
      <c r="C1164" s="79"/>
      <c r="D1164" s="79"/>
      <c r="E1164" s="79"/>
      <c r="F1164" s="79"/>
      <c r="G1164" s="79"/>
      <c r="H1164" s="79"/>
      <c r="I1164" s="79"/>
      <c r="J1164" s="79"/>
      <c r="K1164" s="79"/>
      <c r="L1164" s="79"/>
      <c r="M1164" s="611"/>
      <c r="N1164" s="611"/>
      <c r="O1164" s="611"/>
      <c r="P1164" s="79"/>
      <c r="Q1164" s="79"/>
      <c r="R1164" s="79"/>
      <c r="S1164" s="79"/>
      <c r="T1164" s="79"/>
      <c r="U1164" s="79"/>
      <c r="V1164" s="84"/>
      <c r="W1164" s="79"/>
      <c r="X1164" s="79"/>
      <c r="Y1164" s="79"/>
      <c r="Z1164" s="79"/>
      <c r="AA1164" s="79"/>
      <c r="AB1164" s="79"/>
      <c r="AC1164" s="79"/>
      <c r="AD1164" s="107"/>
      <c r="AE1164" s="107"/>
      <c r="AF1164" s="107"/>
      <c r="AG1164" s="109"/>
      <c r="AH1164" s="110"/>
      <c r="AI1164" s="80"/>
      <c r="AJ1164" s="80"/>
    </row>
    <row r="1165" spans="1:36" s="62" customFormat="1">
      <c r="A1165" s="84"/>
      <c r="B1165" s="79"/>
      <c r="C1165" s="79"/>
      <c r="D1165" s="79"/>
      <c r="E1165" s="79"/>
      <c r="F1165" s="79"/>
      <c r="G1165" s="79"/>
      <c r="H1165" s="79"/>
      <c r="I1165" s="79"/>
      <c r="J1165" s="79"/>
      <c r="K1165" s="79"/>
      <c r="L1165" s="79"/>
      <c r="M1165" s="611"/>
      <c r="N1165" s="611"/>
      <c r="O1165" s="611"/>
      <c r="P1165" s="79"/>
      <c r="Q1165" s="79"/>
      <c r="R1165" s="79"/>
      <c r="S1165" s="79"/>
      <c r="T1165" s="79"/>
      <c r="U1165" s="79"/>
      <c r="V1165" s="84"/>
      <c r="W1165" s="79"/>
      <c r="X1165" s="79"/>
      <c r="Y1165" s="79"/>
      <c r="Z1165" s="79"/>
      <c r="AA1165" s="79"/>
      <c r="AB1165" s="79"/>
      <c r="AC1165" s="79"/>
      <c r="AD1165" s="107"/>
      <c r="AE1165" s="107"/>
      <c r="AF1165" s="107"/>
      <c r="AG1165" s="109"/>
      <c r="AH1165" s="110"/>
      <c r="AI1165" s="80"/>
      <c r="AJ1165" s="80"/>
    </row>
    <row r="1166" spans="1:36" s="62" customFormat="1">
      <c r="A1166" s="84"/>
      <c r="B1166" s="79"/>
      <c r="C1166" s="79"/>
      <c r="D1166" s="79"/>
      <c r="E1166" s="79"/>
      <c r="F1166" s="79"/>
      <c r="G1166" s="79"/>
      <c r="H1166" s="79"/>
      <c r="I1166" s="79"/>
      <c r="J1166" s="79"/>
      <c r="K1166" s="79"/>
      <c r="L1166" s="79"/>
      <c r="M1166" s="611"/>
      <c r="N1166" s="611"/>
      <c r="O1166" s="611"/>
      <c r="P1166" s="79"/>
      <c r="Q1166" s="79"/>
      <c r="R1166" s="79"/>
      <c r="S1166" s="79"/>
      <c r="T1166" s="79"/>
      <c r="U1166" s="79"/>
      <c r="V1166" s="84"/>
      <c r="W1166" s="79"/>
      <c r="X1166" s="79"/>
      <c r="Y1166" s="79"/>
      <c r="Z1166" s="79"/>
      <c r="AA1166" s="79"/>
      <c r="AB1166" s="79"/>
      <c r="AC1166" s="79"/>
      <c r="AD1166" s="107"/>
      <c r="AE1166" s="107"/>
      <c r="AF1166" s="107"/>
      <c r="AG1166" s="109"/>
      <c r="AH1166" s="110"/>
      <c r="AI1166" s="80"/>
      <c r="AJ1166" s="80"/>
    </row>
    <row r="1167" spans="1:36" s="62" customFormat="1">
      <c r="A1167" s="84"/>
      <c r="B1167" s="79"/>
      <c r="C1167" s="79"/>
      <c r="D1167" s="79"/>
      <c r="E1167" s="79"/>
      <c r="F1167" s="79"/>
      <c r="G1167" s="79"/>
      <c r="H1167" s="79"/>
      <c r="I1167" s="79"/>
      <c r="J1167" s="79"/>
      <c r="K1167" s="79"/>
      <c r="L1167" s="79"/>
      <c r="M1167" s="611"/>
      <c r="N1167" s="611"/>
      <c r="O1167" s="611"/>
      <c r="P1167" s="79"/>
      <c r="Q1167" s="79"/>
      <c r="R1167" s="79"/>
      <c r="S1167" s="79"/>
      <c r="T1167" s="79"/>
      <c r="U1167" s="79"/>
      <c r="V1167" s="84"/>
      <c r="W1167" s="79"/>
      <c r="X1167" s="79"/>
      <c r="Y1167" s="79"/>
      <c r="Z1167" s="79"/>
      <c r="AA1167" s="79"/>
      <c r="AB1167" s="79"/>
      <c r="AC1167" s="79"/>
      <c r="AD1167" s="107"/>
      <c r="AE1167" s="107"/>
      <c r="AF1167" s="107"/>
      <c r="AG1167" s="109"/>
      <c r="AH1167" s="110"/>
      <c r="AI1167" s="80"/>
      <c r="AJ1167" s="80"/>
    </row>
    <row r="1168" spans="1:36" s="62" customFormat="1">
      <c r="A1168" s="84"/>
      <c r="B1168" s="79"/>
      <c r="C1168" s="79"/>
      <c r="D1168" s="79"/>
      <c r="E1168" s="79"/>
      <c r="F1168" s="79"/>
      <c r="G1168" s="79"/>
      <c r="H1168" s="79"/>
      <c r="I1168" s="79"/>
      <c r="J1168" s="79"/>
      <c r="K1168" s="79"/>
      <c r="L1168" s="79"/>
      <c r="M1168" s="611"/>
      <c r="N1168" s="611"/>
      <c r="O1168" s="611"/>
      <c r="P1168" s="79"/>
      <c r="Q1168" s="79"/>
      <c r="R1168" s="79"/>
      <c r="S1168" s="79"/>
      <c r="T1168" s="79"/>
      <c r="U1168" s="79"/>
      <c r="V1168" s="84"/>
      <c r="W1168" s="79"/>
      <c r="X1168" s="79"/>
      <c r="Y1168" s="79"/>
      <c r="Z1168" s="79"/>
      <c r="AA1168" s="79"/>
      <c r="AB1168" s="79"/>
      <c r="AC1168" s="79"/>
      <c r="AD1168" s="107"/>
      <c r="AE1168" s="107"/>
      <c r="AF1168" s="107"/>
      <c r="AG1168" s="109"/>
      <c r="AH1168" s="110"/>
      <c r="AI1168" s="80"/>
      <c r="AJ1168" s="80"/>
    </row>
    <row r="1169" spans="1:36" s="62" customFormat="1">
      <c r="A1169" s="84"/>
      <c r="B1169" s="79"/>
      <c r="C1169" s="79"/>
      <c r="D1169" s="79"/>
      <c r="E1169" s="79"/>
      <c r="F1169" s="79"/>
      <c r="G1169" s="79"/>
      <c r="H1169" s="79"/>
      <c r="I1169" s="79"/>
      <c r="J1169" s="79"/>
      <c r="K1169" s="79"/>
      <c r="L1169" s="79"/>
      <c r="M1169" s="611"/>
      <c r="N1169" s="611"/>
      <c r="O1169" s="611"/>
      <c r="P1169" s="79"/>
      <c r="Q1169" s="79"/>
      <c r="R1169" s="79"/>
      <c r="S1169" s="79"/>
      <c r="T1169" s="79"/>
      <c r="U1169" s="79"/>
      <c r="V1169" s="84"/>
      <c r="W1169" s="79"/>
      <c r="X1169" s="79"/>
      <c r="Y1169" s="79"/>
      <c r="Z1169" s="79"/>
      <c r="AA1169" s="79"/>
      <c r="AB1169" s="79"/>
      <c r="AC1169" s="79"/>
      <c r="AD1169" s="107"/>
      <c r="AE1169" s="107"/>
      <c r="AF1169" s="107"/>
      <c r="AG1169" s="109"/>
      <c r="AH1169" s="110"/>
      <c r="AI1169" s="80"/>
      <c r="AJ1169" s="80"/>
    </row>
    <row r="1170" spans="1:36" s="62" customFormat="1">
      <c r="A1170" s="84"/>
      <c r="B1170" s="79"/>
      <c r="C1170" s="79"/>
      <c r="D1170" s="79"/>
      <c r="E1170" s="79"/>
      <c r="F1170" s="79"/>
      <c r="G1170" s="79"/>
      <c r="H1170" s="79"/>
      <c r="I1170" s="79"/>
      <c r="J1170" s="79"/>
      <c r="K1170" s="79"/>
      <c r="L1170" s="79"/>
      <c r="M1170" s="611"/>
      <c r="N1170" s="611"/>
      <c r="O1170" s="611"/>
      <c r="P1170" s="79"/>
      <c r="Q1170" s="79"/>
      <c r="R1170" s="79"/>
      <c r="S1170" s="79"/>
      <c r="T1170" s="79"/>
      <c r="U1170" s="79"/>
      <c r="V1170" s="84"/>
      <c r="W1170" s="79"/>
      <c r="X1170" s="79"/>
      <c r="Y1170" s="79"/>
      <c r="Z1170" s="79"/>
      <c r="AA1170" s="79"/>
      <c r="AB1170" s="79"/>
      <c r="AC1170" s="79"/>
      <c r="AD1170" s="107"/>
      <c r="AE1170" s="107"/>
      <c r="AF1170" s="107"/>
      <c r="AG1170" s="109"/>
      <c r="AH1170" s="110"/>
      <c r="AI1170" s="80"/>
      <c r="AJ1170" s="80"/>
    </row>
    <row r="1171" spans="1:36" s="62" customFormat="1">
      <c r="A1171" s="84"/>
      <c r="B1171" s="79"/>
      <c r="C1171" s="79"/>
      <c r="D1171" s="79"/>
      <c r="E1171" s="79"/>
      <c r="F1171" s="79"/>
      <c r="G1171" s="79"/>
      <c r="H1171" s="79"/>
      <c r="I1171" s="79"/>
      <c r="J1171" s="79"/>
      <c r="K1171" s="79"/>
      <c r="L1171" s="79"/>
      <c r="M1171" s="611"/>
      <c r="N1171" s="611"/>
      <c r="O1171" s="611"/>
      <c r="P1171" s="79"/>
      <c r="Q1171" s="79"/>
      <c r="R1171" s="79"/>
      <c r="S1171" s="79"/>
      <c r="T1171" s="79"/>
      <c r="U1171" s="79"/>
      <c r="V1171" s="84"/>
      <c r="W1171" s="79"/>
      <c r="X1171" s="79"/>
      <c r="Y1171" s="79"/>
      <c r="Z1171" s="79"/>
      <c r="AA1171" s="79"/>
      <c r="AB1171" s="79"/>
      <c r="AC1171" s="79"/>
      <c r="AD1171" s="107"/>
      <c r="AE1171" s="107"/>
      <c r="AF1171" s="107"/>
      <c r="AG1171" s="109"/>
      <c r="AH1171" s="110"/>
      <c r="AI1171" s="80"/>
      <c r="AJ1171" s="80"/>
    </row>
    <row r="1172" spans="1:36" s="62" customFormat="1">
      <c r="A1172" s="84"/>
      <c r="B1172" s="79"/>
      <c r="C1172" s="79"/>
      <c r="D1172" s="79"/>
      <c r="E1172" s="79"/>
      <c r="F1172" s="79"/>
      <c r="G1172" s="79"/>
      <c r="H1172" s="79"/>
      <c r="I1172" s="79"/>
      <c r="J1172" s="79"/>
      <c r="K1172" s="79"/>
      <c r="L1172" s="79"/>
      <c r="M1172" s="611"/>
      <c r="N1172" s="611"/>
      <c r="O1172" s="611"/>
      <c r="P1172" s="79"/>
      <c r="Q1172" s="79"/>
      <c r="R1172" s="79"/>
      <c r="S1172" s="79"/>
      <c r="T1172" s="79"/>
      <c r="U1172" s="79"/>
      <c r="V1172" s="84"/>
      <c r="W1172" s="79"/>
      <c r="X1172" s="79"/>
      <c r="Y1172" s="79"/>
      <c r="Z1172" s="79"/>
      <c r="AA1172" s="79"/>
      <c r="AB1172" s="79"/>
      <c r="AC1172" s="79"/>
      <c r="AD1172" s="107"/>
      <c r="AE1172" s="107"/>
      <c r="AF1172" s="107"/>
      <c r="AG1172" s="109"/>
      <c r="AH1172" s="110"/>
      <c r="AI1172" s="80"/>
      <c r="AJ1172" s="80"/>
    </row>
    <row r="1173" spans="1:36" s="62" customFormat="1">
      <c r="A1173" s="84"/>
      <c r="B1173" s="79"/>
      <c r="C1173" s="79"/>
      <c r="D1173" s="79"/>
      <c r="E1173" s="79"/>
      <c r="F1173" s="79"/>
      <c r="G1173" s="79"/>
      <c r="H1173" s="79"/>
      <c r="I1173" s="79"/>
      <c r="J1173" s="79"/>
      <c r="K1173" s="79"/>
      <c r="L1173" s="79"/>
      <c r="M1173" s="611"/>
      <c r="N1173" s="611"/>
      <c r="O1173" s="611"/>
      <c r="P1173" s="79"/>
      <c r="Q1173" s="79"/>
      <c r="R1173" s="79"/>
      <c r="S1173" s="79"/>
      <c r="T1173" s="79"/>
      <c r="U1173" s="79"/>
      <c r="V1173" s="84"/>
      <c r="W1173" s="79"/>
      <c r="X1173" s="79"/>
      <c r="Y1173" s="79"/>
      <c r="Z1173" s="79"/>
      <c r="AA1173" s="79"/>
      <c r="AB1173" s="79"/>
      <c r="AC1173" s="79"/>
      <c r="AD1173" s="107"/>
      <c r="AE1173" s="107"/>
      <c r="AF1173" s="107"/>
      <c r="AG1173" s="109"/>
      <c r="AH1173" s="110"/>
      <c r="AI1173" s="80"/>
      <c r="AJ1173" s="80"/>
    </row>
    <row r="1174" spans="1:36" s="62" customFormat="1">
      <c r="A1174" s="84"/>
      <c r="B1174" s="79"/>
      <c r="C1174" s="79"/>
      <c r="D1174" s="79"/>
      <c r="E1174" s="79"/>
      <c r="F1174" s="79"/>
      <c r="G1174" s="79"/>
      <c r="H1174" s="79"/>
      <c r="I1174" s="79"/>
      <c r="J1174" s="79"/>
      <c r="K1174" s="79"/>
      <c r="L1174" s="79"/>
      <c r="M1174" s="611"/>
      <c r="N1174" s="611"/>
      <c r="O1174" s="611"/>
      <c r="P1174" s="79"/>
      <c r="Q1174" s="79"/>
      <c r="R1174" s="79"/>
      <c r="S1174" s="79"/>
      <c r="T1174" s="79"/>
      <c r="U1174" s="79"/>
      <c r="V1174" s="84"/>
      <c r="W1174" s="79"/>
      <c r="X1174" s="79"/>
      <c r="Y1174" s="79"/>
      <c r="Z1174" s="79"/>
      <c r="AA1174" s="79"/>
      <c r="AB1174" s="79"/>
      <c r="AC1174" s="79"/>
      <c r="AD1174" s="107"/>
      <c r="AE1174" s="107"/>
      <c r="AF1174" s="107"/>
      <c r="AG1174" s="109"/>
      <c r="AH1174" s="110"/>
      <c r="AI1174" s="80"/>
      <c r="AJ1174" s="80"/>
    </row>
    <row r="1175" spans="1:36" s="62" customFormat="1">
      <c r="A1175" s="84"/>
      <c r="B1175" s="79"/>
      <c r="C1175" s="79"/>
      <c r="D1175" s="79"/>
      <c r="E1175" s="79"/>
      <c r="F1175" s="79"/>
      <c r="G1175" s="79"/>
      <c r="H1175" s="79"/>
      <c r="I1175" s="79"/>
      <c r="J1175" s="79"/>
      <c r="K1175" s="79"/>
      <c r="L1175" s="79"/>
      <c r="M1175" s="611"/>
      <c r="N1175" s="611"/>
      <c r="O1175" s="611"/>
      <c r="P1175" s="79"/>
      <c r="Q1175" s="79"/>
      <c r="R1175" s="79"/>
      <c r="S1175" s="79"/>
      <c r="T1175" s="79"/>
      <c r="U1175" s="79"/>
      <c r="V1175" s="84"/>
      <c r="W1175" s="79"/>
      <c r="X1175" s="79"/>
      <c r="Y1175" s="79"/>
      <c r="Z1175" s="79"/>
      <c r="AA1175" s="79"/>
      <c r="AB1175" s="79"/>
      <c r="AC1175" s="79"/>
      <c r="AD1175" s="107"/>
      <c r="AE1175" s="107"/>
      <c r="AF1175" s="107"/>
      <c r="AG1175" s="109"/>
      <c r="AH1175" s="110"/>
      <c r="AI1175" s="80"/>
      <c r="AJ1175" s="80"/>
    </row>
    <row r="1176" spans="1:36" s="62" customFormat="1">
      <c r="A1176" s="84"/>
      <c r="B1176" s="79"/>
      <c r="C1176" s="79"/>
      <c r="D1176" s="79"/>
      <c r="E1176" s="79"/>
      <c r="F1176" s="79"/>
      <c r="G1176" s="79"/>
      <c r="H1176" s="79"/>
      <c r="I1176" s="79"/>
      <c r="J1176" s="79"/>
      <c r="K1176" s="79"/>
      <c r="L1176" s="79"/>
      <c r="M1176" s="611"/>
      <c r="N1176" s="611"/>
      <c r="O1176" s="611"/>
      <c r="P1176" s="79"/>
      <c r="Q1176" s="79"/>
      <c r="R1176" s="79"/>
      <c r="S1176" s="79"/>
      <c r="T1176" s="79"/>
      <c r="U1176" s="79"/>
      <c r="V1176" s="84"/>
      <c r="W1176" s="79"/>
      <c r="X1176" s="79"/>
      <c r="Y1176" s="79"/>
      <c r="Z1176" s="79"/>
      <c r="AA1176" s="79"/>
      <c r="AB1176" s="79"/>
      <c r="AC1176" s="79"/>
      <c r="AD1176" s="107"/>
      <c r="AE1176" s="107"/>
      <c r="AF1176" s="107"/>
      <c r="AG1176" s="109"/>
      <c r="AH1176" s="110"/>
      <c r="AI1176" s="80"/>
      <c r="AJ1176" s="80"/>
    </row>
    <row r="1177" spans="1:36" s="62" customFormat="1">
      <c r="A1177" s="84"/>
      <c r="B1177" s="79"/>
      <c r="C1177" s="79"/>
      <c r="D1177" s="79"/>
      <c r="E1177" s="79"/>
      <c r="F1177" s="79"/>
      <c r="G1177" s="79"/>
      <c r="H1177" s="79"/>
      <c r="I1177" s="79"/>
      <c r="J1177" s="79"/>
      <c r="K1177" s="79"/>
      <c r="L1177" s="79"/>
      <c r="M1177" s="611"/>
      <c r="N1177" s="611"/>
      <c r="O1177" s="611"/>
      <c r="P1177" s="79"/>
      <c r="Q1177" s="79"/>
      <c r="R1177" s="79"/>
      <c r="S1177" s="79"/>
      <c r="T1177" s="79"/>
      <c r="U1177" s="79"/>
      <c r="V1177" s="84"/>
      <c r="W1177" s="79"/>
      <c r="X1177" s="79"/>
      <c r="Y1177" s="79"/>
      <c r="Z1177" s="79"/>
      <c r="AA1177" s="79"/>
      <c r="AB1177" s="79"/>
      <c r="AC1177" s="79"/>
      <c r="AD1177" s="107"/>
      <c r="AE1177" s="107"/>
      <c r="AF1177" s="107"/>
      <c r="AG1177" s="109"/>
      <c r="AH1177" s="110"/>
      <c r="AI1177" s="80"/>
      <c r="AJ1177" s="80"/>
    </row>
    <row r="1178" spans="1:36" s="62" customFormat="1">
      <c r="A1178" s="84"/>
      <c r="B1178" s="79"/>
      <c r="C1178" s="79"/>
      <c r="D1178" s="79"/>
      <c r="E1178" s="79"/>
      <c r="F1178" s="79"/>
      <c r="G1178" s="79"/>
      <c r="H1178" s="79"/>
      <c r="I1178" s="79"/>
      <c r="J1178" s="79"/>
      <c r="K1178" s="79"/>
      <c r="L1178" s="79"/>
      <c r="M1178" s="611"/>
      <c r="N1178" s="611"/>
      <c r="O1178" s="611"/>
      <c r="P1178" s="79"/>
      <c r="Q1178" s="79"/>
      <c r="R1178" s="79"/>
      <c r="S1178" s="79"/>
      <c r="T1178" s="79"/>
      <c r="U1178" s="79"/>
      <c r="V1178" s="84"/>
      <c r="W1178" s="79"/>
      <c r="X1178" s="79"/>
      <c r="Y1178" s="79"/>
      <c r="Z1178" s="79"/>
      <c r="AA1178" s="79"/>
      <c r="AB1178" s="79"/>
      <c r="AC1178" s="79"/>
      <c r="AD1178" s="107"/>
      <c r="AE1178" s="107"/>
      <c r="AF1178" s="107"/>
      <c r="AG1178" s="109"/>
      <c r="AH1178" s="110"/>
      <c r="AI1178" s="80"/>
      <c r="AJ1178" s="80"/>
    </row>
    <row r="1179" spans="1:36" s="62" customFormat="1">
      <c r="A1179" s="84"/>
      <c r="B1179" s="79"/>
      <c r="C1179" s="79"/>
      <c r="D1179" s="79"/>
      <c r="E1179" s="79"/>
      <c r="F1179" s="79"/>
      <c r="G1179" s="79"/>
      <c r="H1179" s="79"/>
      <c r="I1179" s="79"/>
      <c r="J1179" s="79"/>
      <c r="K1179" s="79"/>
      <c r="L1179" s="79"/>
      <c r="M1179" s="611"/>
      <c r="N1179" s="611"/>
      <c r="O1179" s="611"/>
      <c r="P1179" s="79"/>
      <c r="Q1179" s="79"/>
      <c r="R1179" s="79"/>
      <c r="S1179" s="79"/>
      <c r="T1179" s="79"/>
      <c r="U1179" s="79"/>
      <c r="V1179" s="84"/>
      <c r="W1179" s="79"/>
      <c r="X1179" s="79"/>
      <c r="Y1179" s="79"/>
      <c r="Z1179" s="79"/>
      <c r="AA1179" s="79"/>
      <c r="AB1179" s="79"/>
      <c r="AC1179" s="79"/>
      <c r="AD1179" s="107"/>
      <c r="AE1179" s="107"/>
      <c r="AF1179" s="107"/>
      <c r="AG1179" s="109"/>
      <c r="AH1179" s="110"/>
      <c r="AI1179" s="80"/>
      <c r="AJ1179" s="80"/>
    </row>
    <row r="1180" spans="1:36" s="62" customFormat="1">
      <c r="A1180" s="84"/>
      <c r="B1180" s="79"/>
      <c r="C1180" s="79"/>
      <c r="D1180" s="79"/>
      <c r="E1180" s="79"/>
      <c r="F1180" s="79"/>
      <c r="G1180" s="79"/>
      <c r="H1180" s="79"/>
      <c r="I1180" s="79"/>
      <c r="J1180" s="79"/>
      <c r="K1180" s="79"/>
      <c r="L1180" s="79"/>
      <c r="M1180" s="611"/>
      <c r="N1180" s="611"/>
      <c r="O1180" s="611"/>
      <c r="P1180" s="79"/>
      <c r="Q1180" s="79"/>
      <c r="R1180" s="79"/>
      <c r="S1180" s="79"/>
      <c r="T1180" s="79"/>
      <c r="U1180" s="79"/>
      <c r="V1180" s="84"/>
      <c r="W1180" s="79"/>
      <c r="X1180" s="79"/>
      <c r="Y1180" s="79"/>
      <c r="Z1180" s="79"/>
      <c r="AA1180" s="79"/>
      <c r="AB1180" s="79"/>
      <c r="AC1180" s="79"/>
      <c r="AD1180" s="107"/>
      <c r="AE1180" s="107"/>
      <c r="AF1180" s="107"/>
      <c r="AG1180" s="109"/>
      <c r="AH1180" s="110"/>
      <c r="AI1180" s="80"/>
      <c r="AJ1180" s="80"/>
    </row>
    <row r="1181" spans="1:36" s="62" customFormat="1">
      <c r="A1181" s="84"/>
      <c r="B1181" s="79"/>
      <c r="C1181" s="79"/>
      <c r="D1181" s="79"/>
      <c r="E1181" s="79"/>
      <c r="F1181" s="79"/>
      <c r="G1181" s="79"/>
      <c r="H1181" s="79"/>
      <c r="I1181" s="79"/>
      <c r="J1181" s="79"/>
      <c r="K1181" s="79"/>
      <c r="L1181" s="79"/>
      <c r="M1181" s="611"/>
      <c r="N1181" s="611"/>
      <c r="O1181" s="611"/>
      <c r="P1181" s="79"/>
      <c r="Q1181" s="79"/>
      <c r="R1181" s="79"/>
      <c r="S1181" s="79"/>
      <c r="T1181" s="79"/>
      <c r="U1181" s="79"/>
      <c r="V1181" s="84"/>
      <c r="W1181" s="79"/>
      <c r="X1181" s="79"/>
      <c r="Y1181" s="79"/>
      <c r="Z1181" s="79"/>
      <c r="AA1181" s="79"/>
      <c r="AB1181" s="79"/>
      <c r="AC1181" s="79"/>
      <c r="AD1181" s="107"/>
      <c r="AE1181" s="107"/>
      <c r="AF1181" s="107"/>
      <c r="AG1181" s="109"/>
      <c r="AH1181" s="110"/>
      <c r="AI1181" s="80"/>
      <c r="AJ1181" s="80"/>
    </row>
    <row r="1182" spans="1:36" s="62" customFormat="1">
      <c r="A1182" s="84"/>
      <c r="B1182" s="79"/>
      <c r="C1182" s="79"/>
      <c r="D1182" s="79"/>
      <c r="E1182" s="79"/>
      <c r="F1182" s="79"/>
      <c r="G1182" s="79"/>
      <c r="H1182" s="79"/>
      <c r="I1182" s="79"/>
      <c r="J1182" s="79"/>
      <c r="K1182" s="79"/>
      <c r="L1182" s="79"/>
      <c r="M1182" s="611"/>
      <c r="N1182" s="611"/>
      <c r="O1182" s="611"/>
      <c r="P1182" s="79"/>
      <c r="Q1182" s="79"/>
      <c r="R1182" s="79"/>
      <c r="S1182" s="79"/>
      <c r="T1182" s="79"/>
      <c r="U1182" s="79"/>
      <c r="V1182" s="84"/>
      <c r="W1182" s="79"/>
      <c r="X1182" s="79"/>
      <c r="Y1182" s="79"/>
      <c r="Z1182" s="79"/>
      <c r="AA1182" s="79"/>
      <c r="AB1182" s="79"/>
      <c r="AC1182" s="79"/>
      <c r="AD1182" s="107"/>
      <c r="AE1182" s="107"/>
      <c r="AF1182" s="107"/>
      <c r="AG1182" s="109"/>
      <c r="AH1182" s="110"/>
      <c r="AI1182" s="80"/>
      <c r="AJ1182" s="80"/>
    </row>
    <row r="1183" spans="1:36" s="62" customFormat="1">
      <c r="A1183" s="84"/>
      <c r="B1183" s="79"/>
      <c r="C1183" s="79"/>
      <c r="D1183" s="79"/>
      <c r="E1183" s="79"/>
      <c r="F1183" s="79"/>
      <c r="G1183" s="79"/>
      <c r="H1183" s="79"/>
      <c r="I1183" s="79"/>
      <c r="J1183" s="79"/>
      <c r="K1183" s="79"/>
      <c r="L1183" s="79"/>
      <c r="M1183" s="611"/>
      <c r="N1183" s="611"/>
      <c r="O1183" s="611"/>
      <c r="P1183" s="79"/>
      <c r="Q1183" s="79"/>
      <c r="R1183" s="79"/>
      <c r="S1183" s="79"/>
      <c r="T1183" s="79"/>
      <c r="U1183" s="79"/>
      <c r="V1183" s="84"/>
      <c r="W1183" s="79"/>
      <c r="X1183" s="79"/>
      <c r="Y1183" s="79"/>
      <c r="Z1183" s="79"/>
      <c r="AA1183" s="79"/>
      <c r="AB1183" s="79"/>
      <c r="AC1183" s="79"/>
      <c r="AD1183" s="107"/>
      <c r="AE1183" s="107"/>
      <c r="AF1183" s="107"/>
      <c r="AG1183" s="109"/>
      <c r="AH1183" s="110"/>
      <c r="AI1183" s="80"/>
      <c r="AJ1183" s="80"/>
    </row>
    <row r="1184" spans="1:36" s="62" customFormat="1">
      <c r="A1184" s="84"/>
      <c r="B1184" s="79"/>
      <c r="C1184" s="79"/>
      <c r="D1184" s="79"/>
      <c r="E1184" s="79"/>
      <c r="F1184" s="79"/>
      <c r="G1184" s="79"/>
      <c r="H1184" s="79"/>
      <c r="I1184" s="79"/>
      <c r="J1184" s="79"/>
      <c r="K1184" s="79"/>
      <c r="L1184" s="79"/>
      <c r="M1184" s="611"/>
      <c r="N1184" s="611"/>
      <c r="O1184" s="611"/>
      <c r="P1184" s="79"/>
      <c r="Q1184" s="79"/>
      <c r="R1184" s="79"/>
      <c r="S1184" s="79"/>
      <c r="T1184" s="79"/>
      <c r="U1184" s="79"/>
      <c r="V1184" s="84"/>
      <c r="W1184" s="79"/>
      <c r="X1184" s="79"/>
      <c r="Y1184" s="79"/>
      <c r="Z1184" s="79"/>
      <c r="AA1184" s="79"/>
      <c r="AB1184" s="79"/>
      <c r="AC1184" s="79"/>
      <c r="AD1184" s="107"/>
      <c r="AE1184" s="107"/>
      <c r="AF1184" s="107"/>
      <c r="AG1184" s="109"/>
      <c r="AH1184" s="110"/>
      <c r="AI1184" s="80"/>
      <c r="AJ1184" s="80"/>
    </row>
    <row r="1185" spans="1:36" s="62" customFormat="1">
      <c r="A1185" s="84"/>
      <c r="B1185" s="79"/>
      <c r="C1185" s="79"/>
      <c r="D1185" s="79"/>
      <c r="E1185" s="79"/>
      <c r="F1185" s="79"/>
      <c r="G1185" s="79"/>
      <c r="H1185" s="79"/>
      <c r="I1185" s="79"/>
      <c r="J1185" s="79"/>
      <c r="K1185" s="79"/>
      <c r="L1185" s="79"/>
      <c r="M1185" s="611"/>
      <c r="N1185" s="611"/>
      <c r="O1185" s="611"/>
      <c r="P1185" s="79"/>
      <c r="Q1185" s="79"/>
      <c r="R1185" s="79"/>
      <c r="S1185" s="79"/>
      <c r="T1185" s="79"/>
      <c r="U1185" s="79"/>
      <c r="V1185" s="84"/>
      <c r="W1185" s="79"/>
      <c r="X1185" s="79"/>
      <c r="Y1185" s="79"/>
      <c r="Z1185" s="79"/>
      <c r="AA1185" s="79"/>
      <c r="AB1185" s="79"/>
      <c r="AC1185" s="79"/>
      <c r="AD1185" s="107"/>
      <c r="AE1185" s="107"/>
      <c r="AF1185" s="107"/>
      <c r="AG1185" s="109"/>
      <c r="AH1185" s="110"/>
      <c r="AI1185" s="80"/>
      <c r="AJ1185" s="80"/>
    </row>
    <row r="1186" spans="1:36" s="62" customFormat="1">
      <c r="A1186" s="84"/>
      <c r="B1186" s="79"/>
      <c r="C1186" s="79"/>
      <c r="D1186" s="79"/>
      <c r="E1186" s="79"/>
      <c r="F1186" s="79"/>
      <c r="G1186" s="79"/>
      <c r="H1186" s="79"/>
      <c r="I1186" s="79"/>
      <c r="J1186" s="79"/>
      <c r="K1186" s="79"/>
      <c r="L1186" s="79"/>
      <c r="M1186" s="611"/>
      <c r="N1186" s="611"/>
      <c r="O1186" s="611"/>
      <c r="P1186" s="79"/>
      <c r="Q1186" s="79"/>
      <c r="R1186" s="79"/>
      <c r="S1186" s="79"/>
      <c r="T1186" s="79"/>
      <c r="U1186" s="79"/>
      <c r="V1186" s="84"/>
      <c r="W1186" s="79"/>
      <c r="X1186" s="79"/>
      <c r="Y1186" s="79"/>
      <c r="Z1186" s="79"/>
      <c r="AA1186" s="79"/>
      <c r="AB1186" s="79"/>
      <c r="AC1186" s="79"/>
      <c r="AD1186" s="107"/>
      <c r="AE1186" s="107"/>
      <c r="AF1186" s="107"/>
      <c r="AG1186" s="109"/>
      <c r="AH1186" s="110"/>
      <c r="AI1186" s="80"/>
      <c r="AJ1186" s="80"/>
    </row>
    <row r="1187" spans="1:36" s="62" customFormat="1">
      <c r="A1187" s="84"/>
      <c r="B1187" s="79"/>
      <c r="C1187" s="79"/>
      <c r="D1187" s="79"/>
      <c r="E1187" s="79"/>
      <c r="F1187" s="79"/>
      <c r="G1187" s="79"/>
      <c r="H1187" s="79"/>
      <c r="I1187" s="79"/>
      <c r="J1187" s="79"/>
      <c r="K1187" s="79"/>
      <c r="L1187" s="79"/>
      <c r="M1187" s="611"/>
      <c r="N1187" s="611"/>
      <c r="O1187" s="611"/>
      <c r="P1187" s="79"/>
      <c r="Q1187" s="79"/>
      <c r="R1187" s="79"/>
      <c r="S1187" s="79"/>
      <c r="T1187" s="79"/>
      <c r="U1187" s="79"/>
      <c r="V1187" s="84"/>
      <c r="W1187" s="79"/>
      <c r="X1187" s="79"/>
      <c r="Y1187" s="79"/>
      <c r="Z1187" s="79"/>
      <c r="AA1187" s="79"/>
      <c r="AB1187" s="79"/>
      <c r="AC1187" s="79"/>
      <c r="AD1187" s="107"/>
      <c r="AE1187" s="107"/>
      <c r="AF1187" s="107"/>
      <c r="AG1187" s="109"/>
      <c r="AH1187" s="110"/>
      <c r="AI1187" s="80"/>
      <c r="AJ1187" s="80"/>
    </row>
    <row r="1188" spans="1:36" s="62" customFormat="1">
      <c r="A1188" s="84"/>
      <c r="B1188" s="79"/>
      <c r="C1188" s="79"/>
      <c r="D1188" s="79"/>
      <c r="E1188" s="79"/>
      <c r="F1188" s="79"/>
      <c r="G1188" s="79"/>
      <c r="H1188" s="79"/>
      <c r="I1188" s="79"/>
      <c r="J1188" s="79"/>
      <c r="K1188" s="79"/>
      <c r="L1188" s="79"/>
      <c r="M1188" s="611"/>
      <c r="N1188" s="611"/>
      <c r="O1188" s="611"/>
      <c r="P1188" s="79"/>
      <c r="Q1188" s="79"/>
      <c r="R1188" s="79"/>
      <c r="S1188" s="79"/>
      <c r="T1188" s="79"/>
      <c r="U1188" s="79"/>
      <c r="V1188" s="84"/>
      <c r="W1188" s="79"/>
      <c r="X1188" s="79"/>
      <c r="Y1188" s="79"/>
      <c r="Z1188" s="79"/>
      <c r="AA1188" s="79"/>
      <c r="AB1188" s="79"/>
      <c r="AC1188" s="79"/>
      <c r="AD1188" s="107"/>
      <c r="AE1188" s="107"/>
      <c r="AF1188" s="107"/>
      <c r="AG1188" s="109"/>
      <c r="AH1188" s="110"/>
      <c r="AI1188" s="80"/>
      <c r="AJ1188" s="80"/>
    </row>
    <row r="1189" spans="1:36" s="62" customFormat="1">
      <c r="A1189" s="84"/>
      <c r="B1189" s="79"/>
      <c r="C1189" s="79"/>
      <c r="D1189" s="79"/>
      <c r="E1189" s="79"/>
      <c r="F1189" s="79"/>
      <c r="G1189" s="79"/>
      <c r="H1189" s="79"/>
      <c r="I1189" s="79"/>
      <c r="J1189" s="79"/>
      <c r="K1189" s="79"/>
      <c r="L1189" s="79"/>
      <c r="M1189" s="611"/>
      <c r="N1189" s="611"/>
      <c r="O1189" s="611"/>
      <c r="P1189" s="79"/>
      <c r="Q1189" s="79"/>
      <c r="R1189" s="79"/>
      <c r="S1189" s="79"/>
      <c r="T1189" s="79"/>
      <c r="U1189" s="79"/>
      <c r="V1189" s="84"/>
      <c r="W1189" s="79"/>
      <c r="X1189" s="79"/>
      <c r="Y1189" s="79"/>
      <c r="Z1189" s="79"/>
      <c r="AA1189" s="79"/>
      <c r="AB1189" s="79"/>
      <c r="AC1189" s="79"/>
      <c r="AD1189" s="107"/>
      <c r="AE1189" s="107"/>
      <c r="AF1189" s="107"/>
      <c r="AG1189" s="109"/>
      <c r="AH1189" s="110"/>
      <c r="AI1189" s="80"/>
      <c r="AJ1189" s="80"/>
    </row>
    <row r="1190" spans="1:36" s="62" customFormat="1">
      <c r="A1190" s="84"/>
      <c r="B1190" s="79"/>
      <c r="C1190" s="79"/>
      <c r="D1190" s="79"/>
      <c r="E1190" s="79"/>
      <c r="F1190" s="79"/>
      <c r="G1190" s="79"/>
      <c r="H1190" s="79"/>
      <c r="I1190" s="79"/>
      <c r="J1190" s="79"/>
      <c r="K1190" s="79"/>
      <c r="L1190" s="79"/>
      <c r="M1190" s="611"/>
      <c r="N1190" s="611"/>
      <c r="O1190" s="611"/>
      <c r="P1190" s="79"/>
      <c r="Q1190" s="79"/>
      <c r="R1190" s="79"/>
      <c r="S1190" s="79"/>
      <c r="T1190" s="79"/>
      <c r="U1190" s="79"/>
      <c r="V1190" s="84"/>
      <c r="W1190" s="79"/>
      <c r="X1190" s="79"/>
      <c r="Y1190" s="79"/>
      <c r="Z1190" s="79"/>
      <c r="AA1190" s="79"/>
      <c r="AB1190" s="79"/>
      <c r="AC1190" s="79"/>
      <c r="AD1190" s="107"/>
      <c r="AE1190" s="107"/>
      <c r="AF1190" s="107"/>
      <c r="AG1190" s="109"/>
      <c r="AH1190" s="110"/>
      <c r="AI1190" s="80"/>
      <c r="AJ1190" s="80"/>
    </row>
    <row r="1191" spans="1:36" s="62" customFormat="1">
      <c r="A1191" s="84"/>
      <c r="B1191" s="79"/>
      <c r="C1191" s="79"/>
      <c r="D1191" s="79"/>
      <c r="E1191" s="79"/>
      <c r="F1191" s="79"/>
      <c r="G1191" s="79"/>
      <c r="H1191" s="79"/>
      <c r="I1191" s="79"/>
      <c r="J1191" s="79"/>
      <c r="K1191" s="79"/>
      <c r="L1191" s="79"/>
      <c r="M1191" s="611"/>
      <c r="N1191" s="611"/>
      <c r="O1191" s="611"/>
      <c r="P1191" s="79"/>
      <c r="Q1191" s="79"/>
      <c r="R1191" s="79"/>
      <c r="S1191" s="79"/>
      <c r="T1191" s="79"/>
      <c r="U1191" s="79"/>
      <c r="V1191" s="84"/>
      <c r="W1191" s="79"/>
      <c r="X1191" s="79"/>
      <c r="Y1191" s="79"/>
      <c r="Z1191" s="79"/>
      <c r="AA1191" s="79"/>
      <c r="AB1191" s="79"/>
      <c r="AC1191" s="79"/>
      <c r="AD1191" s="107"/>
      <c r="AE1191" s="107"/>
      <c r="AF1191" s="107"/>
      <c r="AG1191" s="109"/>
      <c r="AH1191" s="110"/>
      <c r="AI1191" s="80"/>
      <c r="AJ1191" s="80"/>
    </row>
    <row r="1192" spans="1:36" s="62" customFormat="1">
      <c r="A1192" s="84"/>
      <c r="B1192" s="79"/>
      <c r="C1192" s="79"/>
      <c r="D1192" s="79"/>
      <c r="E1192" s="79"/>
      <c r="F1192" s="79"/>
      <c r="G1192" s="79"/>
      <c r="H1192" s="79"/>
      <c r="I1192" s="79"/>
      <c r="J1192" s="79"/>
      <c r="K1192" s="79"/>
      <c r="L1192" s="79"/>
      <c r="M1192" s="611"/>
      <c r="N1192" s="611"/>
      <c r="O1192" s="611"/>
      <c r="P1192" s="79"/>
      <c r="Q1192" s="79"/>
      <c r="R1192" s="79"/>
      <c r="S1192" s="79"/>
      <c r="T1192" s="79"/>
      <c r="U1192" s="79"/>
      <c r="V1192" s="84"/>
      <c r="W1192" s="79"/>
      <c r="X1192" s="79"/>
      <c r="Y1192" s="79"/>
      <c r="Z1192" s="79"/>
      <c r="AA1192" s="79"/>
      <c r="AB1192" s="79"/>
      <c r="AC1192" s="79"/>
      <c r="AD1192" s="107"/>
      <c r="AE1192" s="107"/>
      <c r="AF1192" s="107"/>
      <c r="AG1192" s="109"/>
      <c r="AH1192" s="110"/>
      <c r="AI1192" s="80"/>
      <c r="AJ1192" s="80"/>
    </row>
    <row r="1193" spans="1:36" s="62" customFormat="1">
      <c r="A1193" s="84"/>
      <c r="B1193" s="79"/>
      <c r="C1193" s="79"/>
      <c r="D1193" s="79"/>
      <c r="E1193" s="79"/>
      <c r="F1193" s="79"/>
      <c r="G1193" s="79"/>
      <c r="H1193" s="79"/>
      <c r="I1193" s="79"/>
      <c r="J1193" s="79"/>
      <c r="K1193" s="79"/>
      <c r="L1193" s="79"/>
      <c r="M1193" s="611"/>
      <c r="N1193" s="611"/>
      <c r="O1193" s="611"/>
      <c r="P1193" s="79"/>
      <c r="Q1193" s="79"/>
      <c r="R1193" s="79"/>
      <c r="S1193" s="79"/>
      <c r="T1193" s="79"/>
      <c r="U1193" s="79"/>
      <c r="V1193" s="84"/>
      <c r="W1193" s="79"/>
      <c r="X1193" s="79"/>
      <c r="Y1193" s="79"/>
      <c r="Z1193" s="79"/>
      <c r="AA1193" s="79"/>
      <c r="AB1193" s="79"/>
      <c r="AC1193" s="79"/>
      <c r="AD1193" s="107"/>
      <c r="AE1193" s="107"/>
      <c r="AF1193" s="107"/>
      <c r="AG1193" s="109"/>
      <c r="AH1193" s="110"/>
      <c r="AI1193" s="80"/>
      <c r="AJ1193" s="80"/>
    </row>
    <row r="1194" spans="1:36" s="62" customFormat="1">
      <c r="A1194" s="84"/>
      <c r="B1194" s="79"/>
      <c r="C1194" s="79"/>
      <c r="D1194" s="79"/>
      <c r="E1194" s="79"/>
      <c r="F1194" s="79"/>
      <c r="G1194" s="79"/>
      <c r="H1194" s="79"/>
      <c r="I1194" s="79"/>
      <c r="J1194" s="79"/>
      <c r="K1194" s="79"/>
      <c r="L1194" s="79"/>
      <c r="M1194" s="611"/>
      <c r="N1194" s="611"/>
      <c r="O1194" s="611"/>
      <c r="P1194" s="79"/>
      <c r="Q1194" s="79"/>
      <c r="R1194" s="79"/>
      <c r="S1194" s="79"/>
      <c r="T1194" s="79"/>
      <c r="U1194" s="79"/>
      <c r="V1194" s="84"/>
      <c r="W1194" s="79"/>
      <c r="X1194" s="79"/>
      <c r="Y1194" s="79"/>
      <c r="Z1194" s="79"/>
      <c r="AA1194" s="79"/>
      <c r="AB1194" s="79"/>
      <c r="AC1194" s="79"/>
      <c r="AD1194" s="107"/>
      <c r="AE1194" s="107"/>
      <c r="AF1194" s="107"/>
      <c r="AG1194" s="109"/>
      <c r="AH1194" s="110"/>
      <c r="AI1194" s="80"/>
      <c r="AJ1194" s="80"/>
    </row>
    <row r="1195" spans="1:36" s="62" customFormat="1">
      <c r="A1195" s="84"/>
      <c r="B1195" s="79"/>
      <c r="C1195" s="79"/>
      <c r="D1195" s="79"/>
      <c r="E1195" s="79"/>
      <c r="F1195" s="79"/>
      <c r="G1195" s="79"/>
      <c r="H1195" s="79"/>
      <c r="I1195" s="79"/>
      <c r="J1195" s="79"/>
      <c r="K1195" s="79"/>
      <c r="L1195" s="79"/>
      <c r="M1195" s="611"/>
      <c r="N1195" s="611"/>
      <c r="O1195" s="611"/>
      <c r="P1195" s="79"/>
      <c r="Q1195" s="79"/>
      <c r="R1195" s="79"/>
      <c r="S1195" s="79"/>
      <c r="T1195" s="79"/>
      <c r="U1195" s="79"/>
      <c r="V1195" s="84"/>
      <c r="W1195" s="79"/>
      <c r="X1195" s="79"/>
      <c r="Y1195" s="79"/>
      <c r="Z1195" s="79"/>
      <c r="AA1195" s="79"/>
      <c r="AB1195" s="79"/>
      <c r="AC1195" s="79"/>
      <c r="AD1195" s="107"/>
      <c r="AE1195" s="107"/>
      <c r="AF1195" s="107"/>
      <c r="AG1195" s="109"/>
      <c r="AH1195" s="110"/>
      <c r="AI1195" s="80"/>
      <c r="AJ1195" s="80"/>
    </row>
    <row r="1196" spans="1:36" s="62" customFormat="1">
      <c r="A1196" s="84"/>
      <c r="B1196" s="79"/>
      <c r="C1196" s="79"/>
      <c r="D1196" s="79"/>
      <c r="E1196" s="79"/>
      <c r="F1196" s="79"/>
      <c r="G1196" s="79"/>
      <c r="H1196" s="79"/>
      <c r="I1196" s="79"/>
      <c r="J1196" s="79"/>
      <c r="K1196" s="79"/>
      <c r="L1196" s="79"/>
      <c r="M1196" s="611"/>
      <c r="N1196" s="611"/>
      <c r="O1196" s="611"/>
      <c r="P1196" s="79"/>
      <c r="Q1196" s="79"/>
      <c r="R1196" s="79"/>
      <c r="S1196" s="79"/>
      <c r="T1196" s="79"/>
      <c r="U1196" s="79"/>
      <c r="V1196" s="84"/>
      <c r="W1196" s="79"/>
      <c r="X1196" s="79"/>
      <c r="Y1196" s="79"/>
      <c r="Z1196" s="79"/>
      <c r="AA1196" s="79"/>
      <c r="AB1196" s="79"/>
      <c r="AC1196" s="79"/>
      <c r="AD1196" s="107"/>
      <c r="AE1196" s="107"/>
      <c r="AF1196" s="107"/>
      <c r="AG1196" s="109"/>
      <c r="AH1196" s="110"/>
      <c r="AI1196" s="80"/>
      <c r="AJ1196" s="80"/>
    </row>
    <row r="1197" spans="1:36" s="62" customFormat="1">
      <c r="A1197" s="84"/>
      <c r="B1197" s="79"/>
      <c r="C1197" s="79"/>
      <c r="D1197" s="79"/>
      <c r="E1197" s="79"/>
      <c r="F1197" s="79"/>
      <c r="G1197" s="79"/>
      <c r="H1197" s="79"/>
      <c r="I1197" s="79"/>
      <c r="J1197" s="79"/>
      <c r="K1197" s="79"/>
      <c r="L1197" s="79"/>
      <c r="M1197" s="611"/>
      <c r="N1197" s="611"/>
      <c r="O1197" s="611"/>
      <c r="P1197" s="79"/>
      <c r="Q1197" s="79"/>
      <c r="R1197" s="79"/>
      <c r="S1197" s="79"/>
      <c r="T1197" s="79"/>
      <c r="U1197" s="79"/>
      <c r="V1197" s="84"/>
      <c r="W1197" s="79"/>
      <c r="X1197" s="79"/>
      <c r="Y1197" s="79"/>
      <c r="Z1197" s="79"/>
      <c r="AA1197" s="79"/>
      <c r="AB1197" s="79"/>
      <c r="AC1197" s="79"/>
      <c r="AD1197" s="107"/>
      <c r="AE1197" s="107"/>
      <c r="AF1197" s="107"/>
      <c r="AG1197" s="109"/>
      <c r="AH1197" s="110"/>
      <c r="AI1197" s="80"/>
      <c r="AJ1197" s="80"/>
    </row>
    <row r="1198" spans="1:36" s="62" customFormat="1">
      <c r="A1198" s="84"/>
      <c r="B1198" s="79"/>
      <c r="C1198" s="79"/>
      <c r="D1198" s="79"/>
      <c r="E1198" s="79"/>
      <c r="F1198" s="79"/>
      <c r="G1198" s="79"/>
      <c r="H1198" s="79"/>
      <c r="I1198" s="79"/>
      <c r="J1198" s="79"/>
      <c r="K1198" s="79"/>
      <c r="L1198" s="79"/>
      <c r="M1198" s="611"/>
      <c r="N1198" s="611"/>
      <c r="O1198" s="611"/>
      <c r="P1198" s="79"/>
      <c r="Q1198" s="79"/>
      <c r="R1198" s="79"/>
      <c r="S1198" s="79"/>
      <c r="T1198" s="79"/>
      <c r="U1198" s="79"/>
      <c r="V1198" s="84"/>
      <c r="W1198" s="79"/>
      <c r="X1198" s="79"/>
      <c r="Y1198" s="79"/>
      <c r="Z1198" s="79"/>
      <c r="AA1198" s="79"/>
      <c r="AB1198" s="79"/>
      <c r="AC1198" s="79"/>
      <c r="AD1198" s="107"/>
      <c r="AE1198" s="107"/>
      <c r="AF1198" s="107"/>
      <c r="AG1198" s="109"/>
      <c r="AH1198" s="110"/>
      <c r="AI1198" s="80"/>
      <c r="AJ1198" s="80"/>
    </row>
    <row r="1199" spans="1:36" s="62" customFormat="1">
      <c r="A1199" s="84"/>
      <c r="B1199" s="79"/>
      <c r="C1199" s="79"/>
      <c r="D1199" s="79"/>
      <c r="E1199" s="79"/>
      <c r="F1199" s="79"/>
      <c r="G1199" s="79"/>
      <c r="H1199" s="79"/>
      <c r="I1199" s="79"/>
      <c r="J1199" s="79"/>
      <c r="K1199" s="79"/>
      <c r="L1199" s="79"/>
      <c r="M1199" s="611"/>
      <c r="N1199" s="611"/>
      <c r="O1199" s="611"/>
      <c r="P1199" s="79"/>
      <c r="Q1199" s="79"/>
      <c r="R1199" s="79"/>
      <c r="S1199" s="79"/>
      <c r="T1199" s="79"/>
      <c r="U1199" s="79"/>
      <c r="V1199" s="84"/>
      <c r="W1199" s="79"/>
      <c r="X1199" s="79"/>
      <c r="Y1199" s="79"/>
      <c r="Z1199" s="79"/>
      <c r="AA1199" s="79"/>
      <c r="AB1199" s="79"/>
      <c r="AC1199" s="79"/>
      <c r="AD1199" s="107"/>
      <c r="AE1199" s="107"/>
      <c r="AF1199" s="107"/>
      <c r="AG1199" s="109"/>
      <c r="AH1199" s="110"/>
      <c r="AI1199" s="80"/>
      <c r="AJ1199" s="80"/>
    </row>
    <row r="1200" spans="1:36" s="62" customFormat="1">
      <c r="A1200" s="84"/>
      <c r="B1200" s="79"/>
      <c r="C1200" s="79"/>
      <c r="D1200" s="79"/>
      <c r="E1200" s="79"/>
      <c r="F1200" s="79"/>
      <c r="G1200" s="79"/>
      <c r="H1200" s="79"/>
      <c r="I1200" s="79"/>
      <c r="J1200" s="79"/>
      <c r="K1200" s="79"/>
      <c r="L1200" s="79"/>
      <c r="M1200" s="611"/>
      <c r="N1200" s="611"/>
      <c r="O1200" s="611"/>
      <c r="P1200" s="79"/>
      <c r="Q1200" s="79"/>
      <c r="R1200" s="79"/>
      <c r="S1200" s="79"/>
      <c r="T1200" s="79"/>
      <c r="U1200" s="79"/>
      <c r="V1200" s="84"/>
      <c r="W1200" s="79"/>
      <c r="X1200" s="79"/>
      <c r="Y1200" s="79"/>
      <c r="Z1200" s="79"/>
      <c r="AA1200" s="79"/>
      <c r="AB1200" s="79"/>
      <c r="AC1200" s="79"/>
      <c r="AD1200" s="107"/>
      <c r="AE1200" s="107"/>
      <c r="AF1200" s="107"/>
      <c r="AG1200" s="109"/>
      <c r="AH1200" s="110"/>
      <c r="AI1200" s="80"/>
      <c r="AJ1200" s="80"/>
    </row>
    <row r="1201" spans="1:36" s="62" customFormat="1">
      <c r="A1201" s="84"/>
      <c r="B1201" s="79"/>
      <c r="C1201" s="79"/>
      <c r="D1201" s="79"/>
      <c r="E1201" s="79"/>
      <c r="F1201" s="79"/>
      <c r="G1201" s="79"/>
      <c r="H1201" s="79"/>
      <c r="I1201" s="79"/>
      <c r="J1201" s="79"/>
      <c r="K1201" s="79"/>
      <c r="L1201" s="79"/>
      <c r="M1201" s="611"/>
      <c r="N1201" s="611"/>
      <c r="O1201" s="611"/>
      <c r="P1201" s="79"/>
      <c r="Q1201" s="79"/>
      <c r="R1201" s="79"/>
      <c r="S1201" s="79"/>
      <c r="T1201" s="79"/>
      <c r="U1201" s="79"/>
      <c r="V1201" s="84"/>
      <c r="W1201" s="79"/>
      <c r="X1201" s="79"/>
      <c r="Y1201" s="79"/>
      <c r="Z1201" s="79"/>
      <c r="AA1201" s="79"/>
      <c r="AB1201" s="79"/>
      <c r="AC1201" s="79"/>
      <c r="AD1201" s="107"/>
      <c r="AE1201" s="107"/>
      <c r="AF1201" s="107"/>
      <c r="AG1201" s="109"/>
      <c r="AH1201" s="110"/>
      <c r="AI1201" s="80"/>
      <c r="AJ1201" s="80"/>
    </row>
    <row r="1202" spans="1:36" s="62" customFormat="1">
      <c r="A1202" s="84"/>
      <c r="B1202" s="79"/>
      <c r="C1202" s="79"/>
      <c r="D1202" s="79"/>
      <c r="E1202" s="79"/>
      <c r="F1202" s="79"/>
      <c r="G1202" s="79"/>
      <c r="H1202" s="79"/>
      <c r="I1202" s="79"/>
      <c r="J1202" s="79"/>
      <c r="K1202" s="79"/>
      <c r="L1202" s="79"/>
      <c r="M1202" s="611"/>
      <c r="N1202" s="611"/>
      <c r="O1202" s="611"/>
      <c r="P1202" s="79"/>
      <c r="Q1202" s="79"/>
      <c r="R1202" s="79"/>
      <c r="S1202" s="79"/>
      <c r="T1202" s="79"/>
      <c r="U1202" s="79"/>
      <c r="V1202" s="84"/>
      <c r="W1202" s="79"/>
      <c r="X1202" s="79"/>
      <c r="Y1202" s="79"/>
      <c r="Z1202" s="79"/>
      <c r="AA1202" s="79"/>
      <c r="AB1202" s="79"/>
      <c r="AC1202" s="79"/>
      <c r="AD1202" s="107"/>
      <c r="AE1202" s="107"/>
      <c r="AF1202" s="107"/>
      <c r="AG1202" s="109"/>
      <c r="AH1202" s="110"/>
      <c r="AI1202" s="80"/>
      <c r="AJ1202" s="80"/>
    </row>
    <row r="1203" spans="1:36" s="62" customFormat="1">
      <c r="A1203" s="84"/>
      <c r="B1203" s="79"/>
      <c r="C1203" s="79"/>
      <c r="D1203" s="79"/>
      <c r="E1203" s="79"/>
      <c r="F1203" s="79"/>
      <c r="G1203" s="79"/>
      <c r="H1203" s="79"/>
      <c r="I1203" s="79"/>
      <c r="J1203" s="79"/>
      <c r="K1203" s="79"/>
      <c r="L1203" s="79"/>
      <c r="M1203" s="611"/>
      <c r="N1203" s="611"/>
      <c r="O1203" s="611"/>
      <c r="P1203" s="79"/>
      <c r="Q1203" s="79"/>
      <c r="R1203" s="79"/>
      <c r="S1203" s="79"/>
      <c r="T1203" s="79"/>
      <c r="U1203" s="79"/>
      <c r="V1203" s="84"/>
      <c r="W1203" s="79"/>
      <c r="X1203" s="79"/>
      <c r="Y1203" s="79"/>
      <c r="Z1203" s="79"/>
      <c r="AA1203" s="79"/>
      <c r="AB1203" s="79"/>
      <c r="AC1203" s="79"/>
      <c r="AD1203" s="107"/>
      <c r="AE1203" s="107"/>
      <c r="AF1203" s="107"/>
      <c r="AG1203" s="109"/>
      <c r="AH1203" s="110"/>
      <c r="AI1203" s="80"/>
      <c r="AJ1203" s="80"/>
    </row>
    <row r="1204" spans="1:36" s="62" customFormat="1">
      <c r="A1204" s="84"/>
      <c r="B1204" s="79"/>
      <c r="C1204" s="79"/>
      <c r="D1204" s="79"/>
      <c r="E1204" s="79"/>
      <c r="F1204" s="79"/>
      <c r="G1204" s="79"/>
      <c r="H1204" s="79"/>
      <c r="I1204" s="79"/>
      <c r="J1204" s="79"/>
      <c r="K1204" s="79"/>
      <c r="L1204" s="79"/>
      <c r="M1204" s="611"/>
      <c r="N1204" s="611"/>
      <c r="O1204" s="611"/>
      <c r="P1204" s="79"/>
      <c r="Q1204" s="79"/>
      <c r="R1204" s="79"/>
      <c r="S1204" s="79"/>
      <c r="T1204" s="79"/>
      <c r="U1204" s="79"/>
      <c r="V1204" s="84"/>
      <c r="W1204" s="79"/>
      <c r="X1204" s="79"/>
      <c r="Y1204" s="79"/>
      <c r="Z1204" s="79"/>
      <c r="AA1204" s="79"/>
      <c r="AB1204" s="79"/>
      <c r="AC1204" s="79"/>
      <c r="AD1204" s="107"/>
      <c r="AE1204" s="107"/>
      <c r="AF1204" s="107"/>
      <c r="AG1204" s="109"/>
      <c r="AH1204" s="110"/>
      <c r="AI1204" s="80"/>
      <c r="AJ1204" s="80"/>
    </row>
    <row r="1205" spans="1:36" s="62" customFormat="1">
      <c r="A1205" s="84"/>
      <c r="B1205" s="79"/>
      <c r="C1205" s="79"/>
      <c r="D1205" s="79"/>
      <c r="E1205" s="79"/>
      <c r="F1205" s="79"/>
      <c r="G1205" s="79"/>
      <c r="H1205" s="79"/>
      <c r="I1205" s="79"/>
      <c r="J1205" s="79"/>
      <c r="K1205" s="79"/>
      <c r="L1205" s="79"/>
      <c r="M1205" s="611"/>
      <c r="N1205" s="611"/>
      <c r="O1205" s="611"/>
      <c r="P1205" s="79"/>
      <c r="Q1205" s="79"/>
      <c r="R1205" s="79"/>
      <c r="S1205" s="79"/>
      <c r="T1205" s="79"/>
      <c r="U1205" s="79"/>
      <c r="V1205" s="84"/>
      <c r="W1205" s="79"/>
      <c r="X1205" s="79"/>
      <c r="Y1205" s="79"/>
      <c r="Z1205" s="79"/>
      <c r="AA1205" s="79"/>
      <c r="AB1205" s="79"/>
      <c r="AC1205" s="79"/>
      <c r="AD1205" s="107"/>
      <c r="AE1205" s="107"/>
      <c r="AF1205" s="107"/>
      <c r="AG1205" s="109"/>
      <c r="AH1205" s="110"/>
      <c r="AI1205" s="80"/>
      <c r="AJ1205" s="80"/>
    </row>
    <row r="1206" spans="1:36" s="62" customFormat="1">
      <c r="A1206" s="84"/>
      <c r="B1206" s="79"/>
      <c r="C1206" s="79"/>
      <c r="D1206" s="79"/>
      <c r="E1206" s="79"/>
      <c r="F1206" s="79"/>
      <c r="G1206" s="79"/>
      <c r="H1206" s="79"/>
      <c r="I1206" s="79"/>
      <c r="J1206" s="79"/>
      <c r="K1206" s="79"/>
      <c r="L1206" s="79"/>
      <c r="M1206" s="611"/>
      <c r="N1206" s="611"/>
      <c r="O1206" s="611"/>
      <c r="P1206" s="79"/>
      <c r="Q1206" s="79"/>
      <c r="R1206" s="79"/>
      <c r="S1206" s="79"/>
      <c r="T1206" s="79"/>
      <c r="U1206" s="79"/>
      <c r="V1206" s="84"/>
      <c r="W1206" s="79"/>
      <c r="X1206" s="79"/>
      <c r="Y1206" s="79"/>
      <c r="Z1206" s="79"/>
      <c r="AA1206" s="79"/>
      <c r="AB1206" s="79"/>
      <c r="AC1206" s="79"/>
      <c r="AD1206" s="107"/>
      <c r="AE1206" s="107"/>
      <c r="AF1206" s="107"/>
      <c r="AG1206" s="109"/>
      <c r="AH1206" s="110"/>
      <c r="AI1206" s="80"/>
      <c r="AJ1206" s="80"/>
    </row>
    <row r="1207" spans="1:36" s="62" customFormat="1">
      <c r="A1207" s="84"/>
      <c r="B1207" s="79"/>
      <c r="C1207" s="79"/>
      <c r="D1207" s="79"/>
      <c r="E1207" s="79"/>
      <c r="F1207" s="79"/>
      <c r="G1207" s="79"/>
      <c r="H1207" s="79"/>
      <c r="I1207" s="79"/>
      <c r="J1207" s="79"/>
      <c r="K1207" s="79"/>
      <c r="L1207" s="79"/>
      <c r="M1207" s="611"/>
      <c r="N1207" s="611"/>
      <c r="O1207" s="611"/>
      <c r="P1207" s="79"/>
      <c r="Q1207" s="79"/>
      <c r="R1207" s="79"/>
      <c r="S1207" s="79"/>
      <c r="T1207" s="79"/>
      <c r="U1207" s="79"/>
      <c r="V1207" s="84"/>
      <c r="W1207" s="79"/>
      <c r="X1207" s="79"/>
      <c r="Y1207" s="79"/>
      <c r="Z1207" s="79"/>
      <c r="AA1207" s="79"/>
      <c r="AB1207" s="79"/>
      <c r="AC1207" s="79"/>
      <c r="AD1207" s="107"/>
      <c r="AE1207" s="107"/>
      <c r="AF1207" s="107"/>
      <c r="AG1207" s="109"/>
      <c r="AH1207" s="110"/>
      <c r="AI1207" s="80"/>
      <c r="AJ1207" s="80"/>
    </row>
    <row r="1208" spans="1:36" s="62" customFormat="1">
      <c r="A1208" s="84"/>
      <c r="B1208" s="79"/>
      <c r="C1208" s="79"/>
      <c r="D1208" s="79"/>
      <c r="E1208" s="79"/>
      <c r="F1208" s="79"/>
      <c r="G1208" s="79"/>
      <c r="H1208" s="79"/>
      <c r="I1208" s="79"/>
      <c r="J1208" s="79"/>
      <c r="K1208" s="79"/>
      <c r="L1208" s="79"/>
      <c r="M1208" s="611"/>
      <c r="N1208" s="611"/>
      <c r="O1208" s="611"/>
      <c r="P1208" s="79"/>
      <c r="Q1208" s="79"/>
      <c r="R1208" s="79"/>
      <c r="S1208" s="79"/>
      <c r="T1208" s="79"/>
      <c r="U1208" s="79"/>
      <c r="V1208" s="84"/>
      <c r="W1208" s="79"/>
      <c r="X1208" s="79"/>
      <c r="Y1208" s="79"/>
      <c r="Z1208" s="79"/>
      <c r="AA1208" s="79"/>
      <c r="AB1208" s="79"/>
      <c r="AC1208" s="79"/>
      <c r="AD1208" s="107"/>
      <c r="AE1208" s="107"/>
      <c r="AF1208" s="107"/>
      <c r="AG1208" s="109"/>
      <c r="AH1208" s="110"/>
      <c r="AI1208" s="80"/>
      <c r="AJ1208" s="80"/>
    </row>
    <row r="1209" spans="1:36" s="62" customFormat="1">
      <c r="A1209" s="84"/>
      <c r="B1209" s="79"/>
      <c r="C1209" s="79"/>
      <c r="D1209" s="79"/>
      <c r="E1209" s="79"/>
      <c r="F1209" s="79"/>
      <c r="G1209" s="79"/>
      <c r="H1209" s="79"/>
      <c r="I1209" s="79"/>
      <c r="J1209" s="79"/>
      <c r="K1209" s="79"/>
      <c r="L1209" s="79"/>
      <c r="M1209" s="611"/>
      <c r="N1209" s="611"/>
      <c r="O1209" s="611"/>
      <c r="P1209" s="79"/>
      <c r="Q1209" s="79"/>
      <c r="R1209" s="79"/>
      <c r="S1209" s="79"/>
      <c r="T1209" s="79"/>
      <c r="U1209" s="79"/>
      <c r="V1209" s="84"/>
      <c r="W1209" s="79"/>
      <c r="X1209" s="79"/>
      <c r="Y1209" s="79"/>
      <c r="Z1209" s="79"/>
      <c r="AA1209" s="79"/>
      <c r="AB1209" s="79"/>
      <c r="AC1209" s="79"/>
      <c r="AD1209" s="107"/>
      <c r="AE1209" s="107"/>
      <c r="AF1209" s="107"/>
      <c r="AG1209" s="109"/>
      <c r="AH1209" s="110"/>
      <c r="AI1209" s="80"/>
      <c r="AJ1209" s="80"/>
    </row>
    <row r="1210" spans="1:36" s="62" customFormat="1">
      <c r="A1210" s="84"/>
      <c r="B1210" s="79"/>
      <c r="C1210" s="79"/>
      <c r="D1210" s="79"/>
      <c r="E1210" s="79"/>
      <c r="F1210" s="79"/>
      <c r="G1210" s="79"/>
      <c r="H1210" s="79"/>
      <c r="I1210" s="79"/>
      <c r="J1210" s="79"/>
      <c r="K1210" s="79"/>
      <c r="L1210" s="79"/>
      <c r="M1210" s="611"/>
      <c r="N1210" s="611"/>
      <c r="O1210" s="611"/>
      <c r="P1210" s="79"/>
      <c r="Q1210" s="79"/>
      <c r="R1210" s="79"/>
      <c r="S1210" s="79"/>
      <c r="T1210" s="79"/>
      <c r="U1210" s="79"/>
      <c r="V1210" s="84"/>
      <c r="W1210" s="79"/>
      <c r="X1210" s="79"/>
      <c r="Y1210" s="79"/>
      <c r="Z1210" s="79"/>
      <c r="AA1210" s="79"/>
      <c r="AB1210" s="79"/>
      <c r="AC1210" s="79"/>
      <c r="AD1210" s="107"/>
      <c r="AE1210" s="107"/>
      <c r="AF1210" s="107"/>
      <c r="AG1210" s="109"/>
      <c r="AH1210" s="110"/>
      <c r="AI1210" s="80"/>
      <c r="AJ1210" s="80"/>
    </row>
    <row r="1211" spans="1:36" s="62" customFormat="1">
      <c r="A1211" s="84"/>
      <c r="B1211" s="79"/>
      <c r="C1211" s="79"/>
      <c r="D1211" s="79"/>
      <c r="E1211" s="79"/>
      <c r="F1211" s="79"/>
      <c r="G1211" s="79"/>
      <c r="H1211" s="79"/>
      <c r="I1211" s="79"/>
      <c r="J1211" s="79"/>
      <c r="K1211" s="79"/>
      <c r="L1211" s="79"/>
      <c r="M1211" s="611"/>
      <c r="N1211" s="611"/>
      <c r="O1211" s="611"/>
      <c r="P1211" s="79"/>
      <c r="Q1211" s="79"/>
      <c r="R1211" s="79"/>
      <c r="S1211" s="79"/>
      <c r="T1211" s="79"/>
      <c r="U1211" s="79"/>
      <c r="V1211" s="84"/>
      <c r="W1211" s="79"/>
      <c r="X1211" s="79"/>
      <c r="Y1211" s="79"/>
      <c r="Z1211" s="79"/>
      <c r="AA1211" s="79"/>
      <c r="AB1211" s="79"/>
      <c r="AC1211" s="79"/>
      <c r="AD1211" s="107"/>
      <c r="AE1211" s="107"/>
      <c r="AF1211" s="107"/>
      <c r="AG1211" s="109"/>
      <c r="AH1211" s="110"/>
      <c r="AI1211" s="80"/>
      <c r="AJ1211" s="80"/>
    </row>
    <row r="1212" spans="1:36" s="62" customFormat="1">
      <c r="A1212" s="84"/>
      <c r="B1212" s="79"/>
      <c r="C1212" s="79"/>
      <c r="D1212" s="79"/>
      <c r="E1212" s="79"/>
      <c r="F1212" s="79"/>
      <c r="G1212" s="79"/>
      <c r="H1212" s="79"/>
      <c r="I1212" s="79"/>
      <c r="J1212" s="79"/>
      <c r="K1212" s="79"/>
      <c r="L1212" s="79"/>
      <c r="M1212" s="611"/>
      <c r="N1212" s="611"/>
      <c r="O1212" s="611"/>
      <c r="P1212" s="79"/>
      <c r="Q1212" s="79"/>
      <c r="R1212" s="79"/>
      <c r="S1212" s="79"/>
      <c r="T1212" s="79"/>
      <c r="U1212" s="79"/>
      <c r="V1212" s="84"/>
      <c r="W1212" s="79"/>
      <c r="X1212" s="79"/>
      <c r="Y1212" s="79"/>
      <c r="Z1212" s="79"/>
      <c r="AA1212" s="79"/>
      <c r="AB1212" s="79"/>
      <c r="AC1212" s="79"/>
      <c r="AD1212" s="107"/>
      <c r="AE1212" s="107"/>
      <c r="AF1212" s="107"/>
      <c r="AG1212" s="109"/>
      <c r="AH1212" s="110"/>
      <c r="AI1212" s="80"/>
      <c r="AJ1212" s="80"/>
    </row>
    <row r="1213" spans="1:36" s="62" customFormat="1">
      <c r="A1213" s="84"/>
      <c r="B1213" s="79"/>
      <c r="C1213" s="79"/>
      <c r="D1213" s="79"/>
      <c r="E1213" s="79"/>
      <c r="F1213" s="79"/>
      <c r="G1213" s="79"/>
      <c r="H1213" s="79"/>
      <c r="I1213" s="79"/>
      <c r="J1213" s="79"/>
      <c r="K1213" s="79"/>
      <c r="L1213" s="79"/>
      <c r="M1213" s="611"/>
      <c r="N1213" s="611"/>
      <c r="O1213" s="611"/>
      <c r="P1213" s="79"/>
      <c r="Q1213" s="79"/>
      <c r="R1213" s="79"/>
      <c r="S1213" s="79"/>
      <c r="T1213" s="79"/>
      <c r="U1213" s="79"/>
      <c r="V1213" s="84"/>
      <c r="W1213" s="79"/>
      <c r="X1213" s="79"/>
      <c r="Y1213" s="79"/>
      <c r="Z1213" s="79"/>
      <c r="AA1213" s="79"/>
      <c r="AB1213" s="79"/>
      <c r="AC1213" s="79"/>
      <c r="AD1213" s="107"/>
      <c r="AE1213" s="107"/>
      <c r="AF1213" s="107"/>
      <c r="AG1213" s="109"/>
      <c r="AH1213" s="110"/>
      <c r="AI1213" s="80"/>
      <c r="AJ1213" s="80"/>
    </row>
    <row r="1214" spans="1:36" s="62" customFormat="1">
      <c r="A1214" s="84"/>
      <c r="B1214" s="79"/>
      <c r="C1214" s="79"/>
      <c r="D1214" s="79"/>
      <c r="E1214" s="79"/>
      <c r="F1214" s="79"/>
      <c r="G1214" s="79"/>
      <c r="H1214" s="79"/>
      <c r="I1214" s="79"/>
      <c r="J1214" s="79"/>
      <c r="K1214" s="79"/>
      <c r="L1214" s="79"/>
      <c r="M1214" s="611"/>
      <c r="N1214" s="611"/>
      <c r="O1214" s="611"/>
      <c r="P1214" s="79"/>
      <c r="Q1214" s="79"/>
      <c r="R1214" s="79"/>
      <c r="S1214" s="79"/>
      <c r="T1214" s="79"/>
      <c r="U1214" s="79"/>
      <c r="V1214" s="84"/>
      <c r="W1214" s="79"/>
      <c r="X1214" s="79"/>
      <c r="Y1214" s="79"/>
      <c r="Z1214" s="79"/>
      <c r="AA1214" s="79"/>
      <c r="AB1214" s="79"/>
      <c r="AC1214" s="79"/>
      <c r="AD1214" s="107"/>
      <c r="AE1214" s="107"/>
      <c r="AF1214" s="107"/>
      <c r="AG1214" s="109"/>
      <c r="AH1214" s="110"/>
      <c r="AI1214" s="80"/>
      <c r="AJ1214" s="80"/>
    </row>
    <row r="1215" spans="1:36" s="62" customFormat="1">
      <c r="A1215" s="84"/>
      <c r="B1215" s="79"/>
      <c r="C1215" s="79"/>
      <c r="D1215" s="79"/>
      <c r="E1215" s="79"/>
      <c r="F1215" s="79"/>
      <c r="G1215" s="79"/>
      <c r="H1215" s="79"/>
      <c r="I1215" s="79"/>
      <c r="J1215" s="79"/>
      <c r="K1215" s="79"/>
      <c r="L1215" s="79"/>
      <c r="M1215" s="611"/>
      <c r="N1215" s="611"/>
      <c r="O1215" s="611"/>
      <c r="P1215" s="79"/>
      <c r="Q1215" s="79"/>
      <c r="R1215" s="79"/>
      <c r="S1215" s="79"/>
      <c r="T1215" s="79"/>
      <c r="U1215" s="79"/>
      <c r="V1215" s="84"/>
      <c r="W1215" s="79"/>
      <c r="X1215" s="79"/>
      <c r="Y1215" s="79"/>
      <c r="Z1215" s="79"/>
      <c r="AA1215" s="79"/>
      <c r="AB1215" s="79"/>
      <c r="AC1215" s="79"/>
      <c r="AD1215" s="107"/>
      <c r="AE1215" s="107"/>
      <c r="AF1215" s="107"/>
      <c r="AG1215" s="109"/>
      <c r="AH1215" s="110"/>
      <c r="AI1215" s="80"/>
      <c r="AJ1215" s="80"/>
    </row>
    <row r="1216" spans="1:36" s="62" customFormat="1">
      <c r="A1216" s="84"/>
      <c r="B1216" s="79"/>
      <c r="C1216" s="79"/>
      <c r="D1216" s="79"/>
      <c r="E1216" s="79"/>
      <c r="F1216" s="79"/>
      <c r="G1216" s="79"/>
      <c r="H1216" s="79"/>
      <c r="I1216" s="79"/>
      <c r="J1216" s="79"/>
      <c r="K1216" s="79"/>
      <c r="L1216" s="79"/>
      <c r="M1216" s="611"/>
      <c r="N1216" s="611"/>
      <c r="O1216" s="611"/>
      <c r="P1216" s="79"/>
      <c r="Q1216" s="79"/>
      <c r="R1216" s="79"/>
      <c r="S1216" s="79"/>
      <c r="T1216" s="79"/>
      <c r="U1216" s="79"/>
      <c r="V1216" s="84"/>
      <c r="W1216" s="79"/>
      <c r="X1216" s="79"/>
      <c r="Y1216" s="79"/>
      <c r="Z1216" s="79"/>
      <c r="AA1216" s="79"/>
      <c r="AB1216" s="79"/>
      <c r="AC1216" s="79"/>
      <c r="AD1216" s="107"/>
      <c r="AE1216" s="107"/>
      <c r="AF1216" s="107"/>
      <c r="AG1216" s="109"/>
      <c r="AH1216" s="110"/>
      <c r="AI1216" s="80"/>
      <c r="AJ1216" s="80"/>
    </row>
    <row r="1217" spans="1:36" s="62" customFormat="1">
      <c r="A1217" s="84"/>
      <c r="B1217" s="79"/>
      <c r="C1217" s="79"/>
      <c r="D1217" s="79"/>
      <c r="E1217" s="79"/>
      <c r="F1217" s="79"/>
      <c r="G1217" s="79"/>
      <c r="H1217" s="79"/>
      <c r="I1217" s="79"/>
      <c r="J1217" s="79"/>
      <c r="K1217" s="79"/>
      <c r="L1217" s="79"/>
      <c r="M1217" s="611"/>
      <c r="N1217" s="611"/>
      <c r="O1217" s="611"/>
      <c r="P1217" s="79"/>
      <c r="Q1217" s="79"/>
      <c r="R1217" s="79"/>
      <c r="S1217" s="79"/>
      <c r="T1217" s="79"/>
      <c r="U1217" s="79"/>
      <c r="V1217" s="84"/>
      <c r="W1217" s="79"/>
      <c r="X1217" s="79"/>
      <c r="Y1217" s="79"/>
      <c r="Z1217" s="79"/>
      <c r="AA1217" s="79"/>
      <c r="AB1217" s="79"/>
      <c r="AC1217" s="79"/>
      <c r="AD1217" s="107"/>
      <c r="AE1217" s="107"/>
      <c r="AF1217" s="107"/>
      <c r="AG1217" s="109"/>
      <c r="AH1217" s="110"/>
      <c r="AI1217" s="80"/>
      <c r="AJ1217" s="80"/>
    </row>
    <row r="1218" spans="1:36" s="62" customFormat="1">
      <c r="A1218" s="84"/>
      <c r="B1218" s="79"/>
      <c r="C1218" s="79"/>
      <c r="D1218" s="79"/>
      <c r="E1218" s="79"/>
      <c r="F1218" s="79"/>
      <c r="G1218" s="79"/>
      <c r="H1218" s="79"/>
      <c r="I1218" s="79"/>
      <c r="J1218" s="79"/>
      <c r="K1218" s="79"/>
      <c r="L1218" s="79"/>
      <c r="M1218" s="611"/>
      <c r="N1218" s="611"/>
      <c r="O1218" s="611"/>
      <c r="P1218" s="79"/>
      <c r="Q1218" s="79"/>
      <c r="R1218" s="79"/>
      <c r="S1218" s="79"/>
      <c r="T1218" s="79"/>
      <c r="U1218" s="79"/>
      <c r="V1218" s="84"/>
      <c r="W1218" s="79"/>
      <c r="X1218" s="79"/>
      <c r="Y1218" s="79"/>
      <c r="Z1218" s="79"/>
      <c r="AA1218" s="79"/>
      <c r="AB1218" s="79"/>
      <c r="AC1218" s="79"/>
      <c r="AD1218" s="107"/>
      <c r="AE1218" s="107"/>
      <c r="AF1218" s="107"/>
      <c r="AG1218" s="109"/>
      <c r="AH1218" s="110"/>
      <c r="AI1218" s="80"/>
      <c r="AJ1218" s="80"/>
    </row>
    <row r="1219" spans="1:36" s="62" customFormat="1">
      <c r="A1219" s="84"/>
      <c r="B1219" s="79"/>
      <c r="C1219" s="79"/>
      <c r="D1219" s="79"/>
      <c r="E1219" s="79"/>
      <c r="F1219" s="79"/>
      <c r="G1219" s="79"/>
      <c r="H1219" s="79"/>
      <c r="I1219" s="79"/>
      <c r="J1219" s="79"/>
      <c r="K1219" s="79"/>
      <c r="L1219" s="79"/>
      <c r="M1219" s="611"/>
      <c r="N1219" s="611"/>
      <c r="O1219" s="611"/>
      <c r="P1219" s="79"/>
      <c r="Q1219" s="79"/>
      <c r="R1219" s="79"/>
      <c r="S1219" s="79"/>
      <c r="T1219" s="79"/>
      <c r="U1219" s="79"/>
      <c r="V1219" s="84"/>
      <c r="W1219" s="79"/>
      <c r="X1219" s="79"/>
      <c r="Y1219" s="79"/>
      <c r="Z1219" s="79"/>
      <c r="AA1219" s="79"/>
      <c r="AB1219" s="79"/>
      <c r="AC1219" s="79"/>
      <c r="AD1219" s="107"/>
      <c r="AE1219" s="107"/>
      <c r="AF1219" s="107"/>
      <c r="AG1219" s="109"/>
      <c r="AH1219" s="110"/>
      <c r="AI1219" s="80"/>
      <c r="AJ1219" s="80"/>
    </row>
    <row r="1220" spans="1:36" s="62" customFormat="1">
      <c r="A1220" s="84"/>
      <c r="B1220" s="79"/>
      <c r="C1220" s="79"/>
      <c r="D1220" s="79"/>
      <c r="E1220" s="79"/>
      <c r="F1220" s="79"/>
      <c r="G1220" s="79"/>
      <c r="H1220" s="79"/>
      <c r="I1220" s="79"/>
      <c r="J1220" s="79"/>
      <c r="K1220" s="79"/>
      <c r="L1220" s="79"/>
      <c r="M1220" s="611"/>
      <c r="N1220" s="611"/>
      <c r="O1220" s="611"/>
      <c r="P1220" s="79"/>
      <c r="Q1220" s="79"/>
      <c r="R1220" s="79"/>
      <c r="S1220" s="79"/>
      <c r="T1220" s="79"/>
      <c r="U1220" s="79"/>
      <c r="V1220" s="84"/>
      <c r="W1220" s="79"/>
      <c r="X1220" s="79"/>
      <c r="Y1220" s="79"/>
      <c r="Z1220" s="79"/>
      <c r="AA1220" s="79"/>
      <c r="AB1220" s="79"/>
      <c r="AC1220" s="79"/>
      <c r="AD1220" s="107"/>
      <c r="AE1220" s="107"/>
      <c r="AF1220" s="107"/>
      <c r="AG1220" s="109"/>
      <c r="AH1220" s="110"/>
      <c r="AI1220" s="80"/>
      <c r="AJ1220" s="80"/>
    </row>
    <row r="1221" spans="1:36" s="62" customFormat="1">
      <c r="A1221" s="84"/>
      <c r="B1221" s="79"/>
      <c r="C1221" s="79"/>
      <c r="D1221" s="79"/>
      <c r="E1221" s="79"/>
      <c r="F1221" s="79"/>
      <c r="G1221" s="79"/>
      <c r="H1221" s="79"/>
      <c r="I1221" s="79"/>
      <c r="J1221" s="79"/>
      <c r="K1221" s="79"/>
      <c r="L1221" s="79"/>
      <c r="M1221" s="611"/>
      <c r="N1221" s="611"/>
      <c r="O1221" s="611"/>
      <c r="P1221" s="79"/>
      <c r="Q1221" s="79"/>
      <c r="R1221" s="79"/>
      <c r="S1221" s="79"/>
      <c r="T1221" s="79"/>
      <c r="U1221" s="79"/>
      <c r="V1221" s="84"/>
      <c r="W1221" s="79"/>
      <c r="X1221" s="79"/>
      <c r="Y1221" s="79"/>
      <c r="Z1221" s="79"/>
      <c r="AA1221" s="79"/>
      <c r="AB1221" s="79"/>
      <c r="AC1221" s="79"/>
      <c r="AD1221" s="107"/>
      <c r="AE1221" s="107"/>
      <c r="AF1221" s="107"/>
      <c r="AG1221" s="109"/>
      <c r="AH1221" s="110"/>
      <c r="AI1221" s="80"/>
      <c r="AJ1221" s="80"/>
    </row>
    <row r="1222" spans="1:36" s="62" customFormat="1">
      <c r="A1222" s="84"/>
      <c r="B1222" s="79"/>
      <c r="C1222" s="79"/>
      <c r="D1222" s="79"/>
      <c r="E1222" s="79"/>
      <c r="F1222" s="79"/>
      <c r="G1222" s="79"/>
      <c r="H1222" s="79"/>
      <c r="I1222" s="79"/>
      <c r="J1222" s="79"/>
      <c r="K1222" s="79"/>
      <c r="L1222" s="79"/>
      <c r="M1222" s="611"/>
      <c r="N1222" s="611"/>
      <c r="O1222" s="611"/>
      <c r="P1222" s="79"/>
      <c r="Q1222" s="79"/>
      <c r="R1222" s="79"/>
      <c r="S1222" s="79"/>
      <c r="T1222" s="79"/>
      <c r="U1222" s="79"/>
      <c r="V1222" s="84"/>
      <c r="W1222" s="79"/>
      <c r="X1222" s="79"/>
      <c r="Y1222" s="79"/>
      <c r="Z1222" s="79"/>
      <c r="AA1222" s="79"/>
      <c r="AB1222" s="79"/>
      <c r="AC1222" s="79"/>
      <c r="AD1222" s="107"/>
      <c r="AE1222" s="107"/>
      <c r="AF1222" s="107"/>
      <c r="AG1222" s="109"/>
      <c r="AH1222" s="110"/>
      <c r="AI1222" s="80"/>
      <c r="AJ1222" s="80"/>
    </row>
    <row r="1223" spans="1:36" s="62" customFormat="1">
      <c r="A1223" s="84"/>
      <c r="B1223" s="79"/>
      <c r="C1223" s="79"/>
      <c r="D1223" s="79"/>
      <c r="E1223" s="79"/>
      <c r="F1223" s="79"/>
      <c r="G1223" s="79"/>
      <c r="H1223" s="79"/>
      <c r="I1223" s="79"/>
      <c r="J1223" s="79"/>
      <c r="K1223" s="79"/>
      <c r="L1223" s="79"/>
      <c r="M1223" s="611"/>
      <c r="N1223" s="611"/>
      <c r="O1223" s="611"/>
      <c r="P1223" s="79"/>
      <c r="Q1223" s="79"/>
      <c r="R1223" s="79"/>
      <c r="S1223" s="79"/>
      <c r="T1223" s="79"/>
      <c r="U1223" s="79"/>
      <c r="V1223" s="84"/>
      <c r="W1223" s="79"/>
      <c r="X1223" s="79"/>
      <c r="Y1223" s="79"/>
      <c r="Z1223" s="79"/>
      <c r="AA1223" s="79"/>
      <c r="AB1223" s="79"/>
      <c r="AC1223" s="79"/>
      <c r="AD1223" s="107"/>
      <c r="AE1223" s="107"/>
      <c r="AF1223" s="107"/>
      <c r="AG1223" s="109"/>
      <c r="AH1223" s="110"/>
      <c r="AI1223" s="80"/>
      <c r="AJ1223" s="80"/>
    </row>
    <row r="1224" spans="1:36" s="62" customFormat="1">
      <c r="A1224" s="84"/>
      <c r="B1224" s="79"/>
      <c r="C1224" s="79"/>
      <c r="D1224" s="79"/>
      <c r="E1224" s="79"/>
      <c r="F1224" s="79"/>
      <c r="G1224" s="79"/>
      <c r="H1224" s="79"/>
      <c r="I1224" s="79"/>
      <c r="J1224" s="79"/>
      <c r="K1224" s="79"/>
      <c r="L1224" s="79"/>
      <c r="M1224" s="611"/>
      <c r="N1224" s="611"/>
      <c r="O1224" s="611"/>
      <c r="P1224" s="79"/>
      <c r="Q1224" s="79"/>
      <c r="R1224" s="79"/>
      <c r="S1224" s="79"/>
      <c r="T1224" s="79"/>
      <c r="U1224" s="79"/>
      <c r="V1224" s="84"/>
      <c r="W1224" s="79"/>
      <c r="X1224" s="79"/>
      <c r="Y1224" s="79"/>
      <c r="Z1224" s="79"/>
      <c r="AA1224" s="79"/>
      <c r="AB1224" s="79"/>
      <c r="AC1224" s="79"/>
      <c r="AD1224" s="107"/>
      <c r="AE1224" s="107"/>
      <c r="AF1224" s="107"/>
      <c r="AG1224" s="109"/>
      <c r="AH1224" s="110"/>
      <c r="AI1224" s="80"/>
      <c r="AJ1224" s="80"/>
    </row>
    <row r="1225" spans="1:36" s="62" customFormat="1">
      <c r="A1225" s="84"/>
      <c r="B1225" s="79"/>
      <c r="C1225" s="79"/>
      <c r="D1225" s="79"/>
      <c r="E1225" s="79"/>
      <c r="F1225" s="79"/>
      <c r="G1225" s="79"/>
      <c r="H1225" s="79"/>
      <c r="I1225" s="79"/>
      <c r="J1225" s="79"/>
      <c r="K1225" s="79"/>
      <c r="L1225" s="79"/>
      <c r="M1225" s="611"/>
      <c r="N1225" s="611"/>
      <c r="O1225" s="611"/>
      <c r="P1225" s="79"/>
      <c r="Q1225" s="79"/>
      <c r="R1225" s="79"/>
      <c r="S1225" s="79"/>
      <c r="T1225" s="79"/>
      <c r="U1225" s="79"/>
      <c r="V1225" s="84"/>
      <c r="W1225" s="79"/>
      <c r="X1225" s="79"/>
      <c r="Y1225" s="79"/>
      <c r="Z1225" s="79"/>
      <c r="AA1225" s="79"/>
      <c r="AB1225" s="79"/>
      <c r="AC1225" s="79"/>
      <c r="AD1225" s="107"/>
      <c r="AE1225" s="107"/>
      <c r="AF1225" s="107"/>
      <c r="AG1225" s="109"/>
      <c r="AH1225" s="110"/>
      <c r="AI1225" s="80"/>
      <c r="AJ1225" s="80"/>
    </row>
    <row r="1226" spans="1:36" s="62" customFormat="1">
      <c r="A1226" s="84"/>
      <c r="B1226" s="79"/>
      <c r="C1226" s="79"/>
      <c r="D1226" s="79"/>
      <c r="E1226" s="79"/>
      <c r="F1226" s="79"/>
      <c r="G1226" s="79"/>
      <c r="H1226" s="79"/>
      <c r="I1226" s="79"/>
      <c r="J1226" s="79"/>
      <c r="K1226" s="79"/>
      <c r="L1226" s="79"/>
      <c r="M1226" s="611"/>
      <c r="N1226" s="611"/>
      <c r="O1226" s="611"/>
      <c r="P1226" s="79"/>
      <c r="Q1226" s="79"/>
      <c r="R1226" s="79"/>
      <c r="S1226" s="79"/>
      <c r="T1226" s="79"/>
      <c r="U1226" s="79"/>
      <c r="V1226" s="84"/>
      <c r="W1226" s="79"/>
      <c r="X1226" s="79"/>
      <c r="Y1226" s="79"/>
      <c r="Z1226" s="79"/>
      <c r="AA1226" s="79"/>
      <c r="AB1226" s="79"/>
      <c r="AC1226" s="79"/>
      <c r="AD1226" s="107"/>
      <c r="AE1226" s="107"/>
      <c r="AF1226" s="107"/>
      <c r="AG1226" s="109"/>
      <c r="AH1226" s="110"/>
      <c r="AI1226" s="80"/>
      <c r="AJ1226" s="80"/>
    </row>
    <row r="1227" spans="1:36" s="62" customFormat="1">
      <c r="A1227" s="84"/>
      <c r="B1227" s="79"/>
      <c r="C1227" s="79"/>
      <c r="D1227" s="79"/>
      <c r="E1227" s="79"/>
      <c r="F1227" s="79"/>
      <c r="G1227" s="79"/>
      <c r="H1227" s="79"/>
      <c r="I1227" s="79"/>
      <c r="J1227" s="79"/>
      <c r="K1227" s="79"/>
      <c r="L1227" s="79"/>
      <c r="M1227" s="611"/>
      <c r="N1227" s="611"/>
      <c r="O1227" s="611"/>
      <c r="P1227" s="79"/>
      <c r="Q1227" s="79"/>
      <c r="R1227" s="79"/>
      <c r="S1227" s="79"/>
      <c r="T1227" s="79"/>
      <c r="U1227" s="79"/>
      <c r="V1227" s="84"/>
      <c r="W1227" s="79"/>
      <c r="X1227" s="79"/>
      <c r="Y1227" s="79"/>
      <c r="Z1227" s="79"/>
      <c r="AA1227" s="79"/>
      <c r="AB1227" s="79"/>
      <c r="AC1227" s="79"/>
      <c r="AD1227" s="107"/>
      <c r="AE1227" s="107"/>
      <c r="AF1227" s="107"/>
      <c r="AG1227" s="109"/>
      <c r="AH1227" s="110"/>
      <c r="AI1227" s="80"/>
      <c r="AJ1227" s="80"/>
    </row>
    <row r="1228" spans="1:36" s="62" customFormat="1">
      <c r="A1228" s="84"/>
      <c r="B1228" s="79"/>
      <c r="C1228" s="79"/>
      <c r="D1228" s="79"/>
      <c r="E1228" s="79"/>
      <c r="F1228" s="79"/>
      <c r="G1228" s="79"/>
      <c r="H1228" s="79"/>
      <c r="I1228" s="79"/>
      <c r="J1228" s="79"/>
      <c r="K1228" s="79"/>
      <c r="L1228" s="79"/>
      <c r="M1228" s="611"/>
      <c r="N1228" s="611"/>
      <c r="O1228" s="611"/>
      <c r="P1228" s="79"/>
      <c r="Q1228" s="79"/>
      <c r="R1228" s="79"/>
      <c r="S1228" s="79"/>
      <c r="T1228" s="79"/>
      <c r="U1228" s="79"/>
      <c r="V1228" s="84"/>
      <c r="W1228" s="79"/>
      <c r="X1228" s="79"/>
      <c r="Y1228" s="79"/>
      <c r="Z1228" s="79"/>
      <c r="AA1228" s="79"/>
      <c r="AB1228" s="79"/>
      <c r="AC1228" s="79"/>
      <c r="AD1228" s="107"/>
      <c r="AE1228" s="107"/>
      <c r="AF1228" s="107"/>
      <c r="AG1228" s="109"/>
      <c r="AH1228" s="110"/>
      <c r="AI1228" s="80"/>
      <c r="AJ1228" s="80"/>
    </row>
    <row r="1229" spans="1:36" s="62" customFormat="1">
      <c r="A1229" s="84"/>
      <c r="B1229" s="79"/>
      <c r="C1229" s="79"/>
      <c r="D1229" s="79"/>
      <c r="E1229" s="79"/>
      <c r="F1229" s="79"/>
      <c r="G1229" s="79"/>
      <c r="H1229" s="79"/>
      <c r="I1229" s="79"/>
      <c r="J1229" s="79"/>
      <c r="K1229" s="79"/>
      <c r="L1229" s="79"/>
      <c r="M1229" s="611"/>
      <c r="N1229" s="611"/>
      <c r="O1229" s="611"/>
      <c r="P1229" s="79"/>
      <c r="Q1229" s="79"/>
      <c r="R1229" s="79"/>
      <c r="S1229" s="79"/>
      <c r="T1229" s="79"/>
      <c r="U1229" s="79"/>
      <c r="V1229" s="84"/>
      <c r="W1229" s="79"/>
      <c r="X1229" s="79"/>
      <c r="Y1229" s="79"/>
      <c r="Z1229" s="79"/>
      <c r="AA1229" s="79"/>
      <c r="AB1229" s="79"/>
      <c r="AC1229" s="79"/>
      <c r="AD1229" s="107"/>
      <c r="AE1229" s="107"/>
      <c r="AF1229" s="107"/>
      <c r="AG1229" s="109"/>
      <c r="AH1229" s="110"/>
      <c r="AI1229" s="80"/>
      <c r="AJ1229" s="80"/>
    </row>
    <row r="1230" spans="1:36" s="62" customFormat="1">
      <c r="A1230" s="84"/>
      <c r="B1230" s="79"/>
      <c r="C1230" s="79"/>
      <c r="D1230" s="79"/>
      <c r="E1230" s="79"/>
      <c r="F1230" s="79"/>
      <c r="G1230" s="79"/>
      <c r="H1230" s="79"/>
      <c r="I1230" s="79"/>
      <c r="J1230" s="79"/>
      <c r="K1230" s="79"/>
      <c r="L1230" s="79"/>
      <c r="M1230" s="611"/>
      <c r="N1230" s="611"/>
      <c r="O1230" s="611"/>
      <c r="P1230" s="79"/>
      <c r="Q1230" s="79"/>
      <c r="R1230" s="79"/>
      <c r="S1230" s="79"/>
      <c r="T1230" s="79"/>
      <c r="U1230" s="79"/>
      <c r="V1230" s="84"/>
      <c r="W1230" s="79"/>
      <c r="X1230" s="79"/>
      <c r="Y1230" s="79"/>
      <c r="Z1230" s="79"/>
      <c r="AA1230" s="79"/>
      <c r="AB1230" s="79"/>
      <c r="AC1230" s="79"/>
      <c r="AD1230" s="107"/>
      <c r="AE1230" s="107"/>
      <c r="AF1230" s="107"/>
      <c r="AG1230" s="109"/>
      <c r="AH1230" s="110"/>
      <c r="AI1230" s="80"/>
      <c r="AJ1230" s="80"/>
    </row>
    <row r="1231" spans="1:36" s="62" customFormat="1">
      <c r="A1231" s="84"/>
      <c r="B1231" s="79"/>
      <c r="C1231" s="79"/>
      <c r="D1231" s="79"/>
      <c r="E1231" s="79"/>
      <c r="F1231" s="79"/>
      <c r="G1231" s="79"/>
      <c r="H1231" s="79"/>
      <c r="I1231" s="79"/>
      <c r="J1231" s="79"/>
      <c r="K1231" s="79"/>
      <c r="L1231" s="79"/>
      <c r="M1231" s="611"/>
      <c r="N1231" s="611"/>
      <c r="O1231" s="611"/>
      <c r="P1231" s="79"/>
      <c r="Q1231" s="79"/>
      <c r="R1231" s="79"/>
      <c r="S1231" s="79"/>
      <c r="T1231" s="79"/>
      <c r="U1231" s="79"/>
      <c r="V1231" s="84"/>
      <c r="W1231" s="79"/>
      <c r="X1231" s="79"/>
      <c r="Y1231" s="79"/>
      <c r="Z1231" s="79"/>
      <c r="AA1231" s="79"/>
      <c r="AB1231" s="79"/>
      <c r="AC1231" s="79"/>
      <c r="AD1231" s="107"/>
      <c r="AE1231" s="107"/>
      <c r="AF1231" s="107"/>
      <c r="AG1231" s="109"/>
      <c r="AH1231" s="110"/>
      <c r="AI1231" s="80"/>
      <c r="AJ1231" s="80"/>
    </row>
    <row r="1232" spans="1:36" s="62" customFormat="1">
      <c r="A1232" s="84"/>
      <c r="B1232" s="79"/>
      <c r="C1232" s="79"/>
      <c r="D1232" s="79"/>
      <c r="E1232" s="79"/>
      <c r="F1232" s="79"/>
      <c r="G1232" s="79"/>
      <c r="H1232" s="79"/>
      <c r="I1232" s="79"/>
      <c r="J1232" s="79"/>
      <c r="K1232" s="79"/>
      <c r="L1232" s="79"/>
      <c r="M1232" s="611"/>
      <c r="N1232" s="611"/>
      <c r="O1232" s="611"/>
      <c r="P1232" s="79"/>
      <c r="Q1232" s="79"/>
      <c r="R1232" s="79"/>
      <c r="S1232" s="79"/>
      <c r="T1232" s="79"/>
      <c r="U1232" s="79"/>
      <c r="V1232" s="84"/>
      <c r="W1232" s="79"/>
      <c r="X1232" s="79"/>
      <c r="Y1232" s="79"/>
      <c r="Z1232" s="79"/>
      <c r="AA1232" s="79"/>
      <c r="AB1232" s="79"/>
      <c r="AC1232" s="79"/>
      <c r="AD1232" s="107"/>
      <c r="AE1232" s="107"/>
      <c r="AF1232" s="107"/>
      <c r="AG1232" s="109"/>
      <c r="AH1232" s="110"/>
      <c r="AI1232" s="80"/>
      <c r="AJ1232" s="80"/>
    </row>
    <row r="1233" spans="1:36" s="62" customFormat="1">
      <c r="A1233" s="84"/>
      <c r="B1233" s="79"/>
      <c r="C1233" s="79"/>
      <c r="D1233" s="79"/>
      <c r="E1233" s="79"/>
      <c r="F1233" s="79"/>
      <c r="G1233" s="79"/>
      <c r="H1233" s="79"/>
      <c r="I1233" s="79"/>
      <c r="J1233" s="79"/>
      <c r="K1233" s="79"/>
      <c r="L1233" s="79"/>
      <c r="M1233" s="611"/>
      <c r="N1233" s="611"/>
      <c r="O1233" s="611"/>
      <c r="P1233" s="79"/>
      <c r="Q1233" s="79"/>
      <c r="R1233" s="79"/>
      <c r="S1233" s="79"/>
      <c r="T1233" s="79"/>
      <c r="U1233" s="79"/>
      <c r="V1233" s="84"/>
      <c r="W1233" s="79"/>
      <c r="X1233" s="79"/>
      <c r="Y1233" s="79"/>
      <c r="Z1233" s="79"/>
      <c r="AA1233" s="79"/>
      <c r="AB1233" s="79"/>
      <c r="AC1233" s="79"/>
      <c r="AD1233" s="107"/>
      <c r="AE1233" s="107"/>
      <c r="AF1233" s="107"/>
      <c r="AG1233" s="109"/>
      <c r="AH1233" s="110"/>
      <c r="AI1233" s="80"/>
      <c r="AJ1233" s="80"/>
    </row>
    <row r="1234" spans="1:36" s="62" customFormat="1">
      <c r="A1234" s="84"/>
      <c r="B1234" s="79"/>
      <c r="C1234" s="79"/>
      <c r="D1234" s="79"/>
      <c r="E1234" s="79"/>
      <c r="F1234" s="79"/>
      <c r="G1234" s="79"/>
      <c r="H1234" s="79"/>
      <c r="I1234" s="79"/>
      <c r="J1234" s="79"/>
      <c r="K1234" s="79"/>
      <c r="L1234" s="79"/>
      <c r="M1234" s="611"/>
      <c r="N1234" s="611"/>
      <c r="O1234" s="611"/>
      <c r="P1234" s="79"/>
      <c r="Q1234" s="79"/>
      <c r="R1234" s="79"/>
      <c r="S1234" s="79"/>
      <c r="T1234" s="79"/>
      <c r="U1234" s="79"/>
      <c r="V1234" s="84"/>
      <c r="W1234" s="79"/>
      <c r="X1234" s="79"/>
      <c r="Y1234" s="79"/>
      <c r="Z1234" s="79"/>
      <c r="AA1234" s="79"/>
      <c r="AB1234" s="79"/>
      <c r="AC1234" s="79"/>
      <c r="AD1234" s="107"/>
      <c r="AE1234" s="107"/>
      <c r="AF1234" s="107"/>
      <c r="AG1234" s="109"/>
      <c r="AH1234" s="110"/>
      <c r="AI1234" s="80"/>
      <c r="AJ1234" s="80"/>
    </row>
    <row r="1235" spans="1:36" s="62" customFormat="1">
      <c r="A1235" s="84"/>
      <c r="B1235" s="79"/>
      <c r="C1235" s="79"/>
      <c r="D1235" s="79"/>
      <c r="E1235" s="79"/>
      <c r="F1235" s="79"/>
      <c r="G1235" s="79"/>
      <c r="H1235" s="79"/>
      <c r="I1235" s="79"/>
      <c r="J1235" s="79"/>
      <c r="K1235" s="79"/>
      <c r="L1235" s="79"/>
      <c r="M1235" s="611"/>
      <c r="N1235" s="611"/>
      <c r="O1235" s="611"/>
      <c r="P1235" s="79"/>
      <c r="Q1235" s="79"/>
      <c r="R1235" s="79"/>
      <c r="S1235" s="79"/>
      <c r="T1235" s="79"/>
      <c r="U1235" s="79"/>
      <c r="V1235" s="84"/>
      <c r="W1235" s="79"/>
      <c r="X1235" s="79"/>
      <c r="Y1235" s="79"/>
      <c r="Z1235" s="79"/>
      <c r="AA1235" s="79"/>
      <c r="AB1235" s="79"/>
      <c r="AC1235" s="79"/>
      <c r="AD1235" s="107"/>
      <c r="AE1235" s="107"/>
      <c r="AF1235" s="107"/>
      <c r="AG1235" s="109"/>
      <c r="AH1235" s="110"/>
      <c r="AI1235" s="80"/>
      <c r="AJ1235" s="80"/>
    </row>
    <row r="1236" spans="1:36" s="62" customFormat="1">
      <c r="A1236" s="84"/>
      <c r="B1236" s="79"/>
      <c r="C1236" s="79"/>
      <c r="D1236" s="79"/>
      <c r="E1236" s="79"/>
      <c r="F1236" s="79"/>
      <c r="G1236" s="79"/>
      <c r="H1236" s="79"/>
      <c r="I1236" s="79"/>
      <c r="J1236" s="79"/>
      <c r="K1236" s="79"/>
      <c r="L1236" s="79"/>
      <c r="M1236" s="611"/>
      <c r="N1236" s="611"/>
      <c r="O1236" s="611"/>
      <c r="P1236" s="79"/>
      <c r="Q1236" s="79"/>
      <c r="R1236" s="79"/>
      <c r="S1236" s="79"/>
      <c r="T1236" s="79"/>
      <c r="U1236" s="79"/>
      <c r="V1236" s="84"/>
      <c r="W1236" s="79"/>
      <c r="X1236" s="79"/>
      <c r="Y1236" s="79"/>
      <c r="Z1236" s="79"/>
      <c r="AA1236" s="79"/>
      <c r="AB1236" s="79"/>
      <c r="AC1236" s="79"/>
      <c r="AD1236" s="107"/>
      <c r="AE1236" s="107"/>
      <c r="AF1236" s="107"/>
      <c r="AG1236" s="109"/>
      <c r="AH1236" s="110"/>
      <c r="AI1236" s="80"/>
      <c r="AJ1236" s="80"/>
    </row>
    <row r="1237" spans="1:36" s="62" customFormat="1">
      <c r="A1237" s="84"/>
      <c r="B1237" s="79"/>
      <c r="C1237" s="79"/>
      <c r="D1237" s="79"/>
      <c r="E1237" s="79"/>
      <c r="F1237" s="79"/>
      <c r="G1237" s="79"/>
      <c r="H1237" s="79"/>
      <c r="I1237" s="79"/>
      <c r="J1237" s="79"/>
      <c r="K1237" s="79"/>
      <c r="L1237" s="79"/>
      <c r="M1237" s="611"/>
      <c r="N1237" s="611"/>
      <c r="O1237" s="611"/>
      <c r="P1237" s="79"/>
      <c r="Q1237" s="79"/>
      <c r="R1237" s="79"/>
      <c r="S1237" s="79"/>
      <c r="T1237" s="79"/>
      <c r="U1237" s="79"/>
      <c r="V1237" s="84"/>
      <c r="W1237" s="79"/>
      <c r="X1237" s="79"/>
      <c r="Y1237" s="79"/>
      <c r="Z1237" s="79"/>
      <c r="AA1237" s="79"/>
      <c r="AB1237" s="79"/>
      <c r="AC1237" s="79"/>
      <c r="AD1237" s="107"/>
      <c r="AE1237" s="107"/>
      <c r="AF1237" s="107"/>
      <c r="AG1237" s="109"/>
      <c r="AH1237" s="110"/>
      <c r="AI1237" s="80"/>
      <c r="AJ1237" s="80"/>
    </row>
    <row r="1238" spans="1:36" s="62" customFormat="1">
      <c r="A1238" s="84"/>
      <c r="B1238" s="79"/>
      <c r="C1238" s="79"/>
      <c r="D1238" s="79"/>
      <c r="E1238" s="79"/>
      <c r="F1238" s="79"/>
      <c r="G1238" s="79"/>
      <c r="H1238" s="79"/>
      <c r="I1238" s="79"/>
      <c r="J1238" s="79"/>
      <c r="K1238" s="79"/>
      <c r="L1238" s="79"/>
      <c r="M1238" s="611"/>
      <c r="N1238" s="611"/>
      <c r="O1238" s="611"/>
      <c r="P1238" s="79"/>
      <c r="Q1238" s="79"/>
      <c r="R1238" s="79"/>
      <c r="S1238" s="79"/>
      <c r="T1238" s="79"/>
      <c r="U1238" s="79"/>
      <c r="V1238" s="84"/>
      <c r="W1238" s="79"/>
      <c r="X1238" s="79"/>
      <c r="Y1238" s="79"/>
      <c r="Z1238" s="79"/>
      <c r="AA1238" s="79"/>
      <c r="AB1238" s="79"/>
      <c r="AC1238" s="79"/>
      <c r="AD1238" s="107"/>
      <c r="AE1238" s="107"/>
      <c r="AF1238" s="107"/>
      <c r="AG1238" s="109"/>
      <c r="AH1238" s="110"/>
      <c r="AI1238" s="80"/>
      <c r="AJ1238" s="80"/>
    </row>
    <row r="1239" spans="1:36" s="62" customFormat="1">
      <c r="A1239" s="84"/>
      <c r="B1239" s="79"/>
      <c r="C1239" s="79"/>
      <c r="D1239" s="79"/>
      <c r="E1239" s="79"/>
      <c r="F1239" s="79"/>
      <c r="G1239" s="79"/>
      <c r="H1239" s="79"/>
      <c r="I1239" s="79"/>
      <c r="J1239" s="79"/>
      <c r="K1239" s="79"/>
      <c r="L1239" s="79"/>
      <c r="M1239" s="611"/>
      <c r="N1239" s="611"/>
      <c r="O1239" s="611"/>
      <c r="P1239" s="79"/>
      <c r="Q1239" s="79"/>
      <c r="R1239" s="79"/>
      <c r="S1239" s="79"/>
      <c r="T1239" s="79"/>
      <c r="U1239" s="79"/>
      <c r="V1239" s="84"/>
      <c r="W1239" s="79"/>
      <c r="X1239" s="79"/>
      <c r="Y1239" s="79"/>
      <c r="Z1239" s="79"/>
      <c r="AA1239" s="79"/>
      <c r="AB1239" s="79"/>
      <c r="AC1239" s="79"/>
      <c r="AD1239" s="107"/>
      <c r="AE1239" s="107"/>
      <c r="AF1239" s="107"/>
      <c r="AG1239" s="109"/>
      <c r="AH1239" s="110"/>
      <c r="AI1239" s="80"/>
      <c r="AJ1239" s="80"/>
    </row>
    <row r="1240" spans="1:36" s="62" customFormat="1">
      <c r="A1240" s="84"/>
      <c r="B1240" s="79"/>
      <c r="C1240" s="79"/>
      <c r="D1240" s="79"/>
      <c r="E1240" s="79"/>
      <c r="F1240" s="79"/>
      <c r="G1240" s="79"/>
      <c r="H1240" s="79"/>
      <c r="I1240" s="79"/>
      <c r="J1240" s="79"/>
      <c r="K1240" s="79"/>
      <c r="L1240" s="79"/>
      <c r="M1240" s="611"/>
      <c r="N1240" s="611"/>
      <c r="O1240" s="611"/>
      <c r="P1240" s="79"/>
      <c r="Q1240" s="79"/>
      <c r="R1240" s="79"/>
      <c r="S1240" s="79"/>
      <c r="T1240" s="79"/>
      <c r="U1240" s="79"/>
      <c r="V1240" s="84"/>
      <c r="W1240" s="79"/>
      <c r="X1240" s="79"/>
      <c r="Y1240" s="79"/>
      <c r="Z1240" s="79"/>
      <c r="AA1240" s="79"/>
      <c r="AB1240" s="79"/>
      <c r="AC1240" s="79"/>
      <c r="AD1240" s="107"/>
      <c r="AE1240" s="107"/>
      <c r="AF1240" s="107"/>
      <c r="AG1240" s="109"/>
      <c r="AH1240" s="110"/>
      <c r="AI1240" s="80"/>
      <c r="AJ1240" s="80"/>
    </row>
    <row r="1241" spans="1:36" s="62" customFormat="1">
      <c r="A1241" s="84"/>
      <c r="B1241" s="79"/>
      <c r="C1241" s="79"/>
      <c r="D1241" s="79"/>
      <c r="E1241" s="79"/>
      <c r="F1241" s="79"/>
      <c r="G1241" s="79"/>
      <c r="H1241" s="79"/>
      <c r="I1241" s="79"/>
      <c r="J1241" s="79"/>
      <c r="K1241" s="79"/>
      <c r="L1241" s="79"/>
      <c r="M1241" s="611"/>
      <c r="N1241" s="611"/>
      <c r="O1241" s="611"/>
      <c r="P1241" s="79"/>
      <c r="Q1241" s="79"/>
      <c r="R1241" s="79"/>
      <c r="S1241" s="79"/>
      <c r="T1241" s="79"/>
      <c r="U1241" s="79"/>
      <c r="V1241" s="84"/>
      <c r="W1241" s="79"/>
      <c r="X1241" s="79"/>
      <c r="Y1241" s="79"/>
      <c r="Z1241" s="79"/>
      <c r="AA1241" s="79"/>
      <c r="AB1241" s="79"/>
      <c r="AC1241" s="79"/>
      <c r="AD1241" s="107"/>
      <c r="AE1241" s="107"/>
      <c r="AF1241" s="107"/>
      <c r="AG1241" s="109"/>
      <c r="AH1241" s="110"/>
      <c r="AI1241" s="80"/>
      <c r="AJ1241" s="80"/>
    </row>
    <row r="1242" spans="1:36" s="62" customFormat="1">
      <c r="A1242" s="84"/>
      <c r="B1242" s="79"/>
      <c r="C1242" s="79"/>
      <c r="D1242" s="79"/>
      <c r="E1242" s="79"/>
      <c r="F1242" s="79"/>
      <c r="G1242" s="79"/>
      <c r="H1242" s="79"/>
      <c r="I1242" s="79"/>
      <c r="J1242" s="79"/>
      <c r="K1242" s="79"/>
      <c r="L1242" s="79"/>
      <c r="M1242" s="611"/>
      <c r="N1242" s="611"/>
      <c r="O1242" s="611"/>
      <c r="P1242" s="79"/>
      <c r="Q1242" s="79"/>
      <c r="R1242" s="79"/>
      <c r="S1242" s="79"/>
      <c r="T1242" s="79"/>
      <c r="U1242" s="79"/>
      <c r="V1242" s="84"/>
      <c r="W1242" s="79"/>
      <c r="X1242" s="79"/>
      <c r="Y1242" s="79"/>
      <c r="Z1242" s="79"/>
      <c r="AA1242" s="79"/>
      <c r="AB1242" s="79"/>
      <c r="AC1242" s="79"/>
      <c r="AD1242" s="107"/>
      <c r="AE1242" s="107"/>
      <c r="AF1242" s="107"/>
      <c r="AG1242" s="109"/>
      <c r="AH1242" s="110"/>
      <c r="AI1242" s="80"/>
      <c r="AJ1242" s="80"/>
    </row>
    <row r="1243" spans="1:36" s="62" customFormat="1">
      <c r="A1243" s="84"/>
      <c r="B1243" s="79"/>
      <c r="C1243" s="79"/>
      <c r="D1243" s="79"/>
      <c r="E1243" s="79"/>
      <c r="F1243" s="79"/>
      <c r="G1243" s="79"/>
      <c r="H1243" s="79"/>
      <c r="I1243" s="79"/>
      <c r="J1243" s="79"/>
      <c r="K1243" s="79"/>
      <c r="L1243" s="79"/>
      <c r="M1243" s="611"/>
      <c r="N1243" s="611"/>
      <c r="O1243" s="611"/>
      <c r="P1243" s="79"/>
      <c r="Q1243" s="79"/>
      <c r="R1243" s="79"/>
      <c r="S1243" s="79"/>
      <c r="T1243" s="79"/>
      <c r="U1243" s="79"/>
      <c r="V1243" s="84"/>
      <c r="W1243" s="79"/>
      <c r="X1243" s="79"/>
      <c r="Y1243" s="79"/>
      <c r="Z1243" s="79"/>
      <c r="AA1243" s="79"/>
      <c r="AB1243" s="79"/>
      <c r="AC1243" s="79"/>
      <c r="AD1243" s="107"/>
      <c r="AE1243" s="107"/>
      <c r="AF1243" s="107"/>
      <c r="AG1243" s="109"/>
      <c r="AH1243" s="110"/>
      <c r="AI1243" s="80"/>
      <c r="AJ1243" s="80"/>
    </row>
    <row r="1244" spans="1:36" s="62" customFormat="1">
      <c r="A1244" s="84"/>
      <c r="B1244" s="79"/>
      <c r="C1244" s="79"/>
      <c r="D1244" s="79"/>
      <c r="E1244" s="79"/>
      <c r="F1244" s="79"/>
      <c r="G1244" s="79"/>
      <c r="H1244" s="79"/>
      <c r="I1244" s="79"/>
      <c r="J1244" s="79"/>
      <c r="K1244" s="79"/>
      <c r="L1244" s="79"/>
      <c r="M1244" s="611"/>
      <c r="N1244" s="611"/>
      <c r="O1244" s="611"/>
      <c r="P1244" s="79"/>
      <c r="Q1244" s="79"/>
      <c r="R1244" s="79"/>
      <c r="S1244" s="79"/>
      <c r="T1244" s="79"/>
      <c r="U1244" s="79"/>
      <c r="V1244" s="84"/>
      <c r="W1244" s="79"/>
      <c r="X1244" s="79"/>
      <c r="Y1244" s="79"/>
      <c r="Z1244" s="79"/>
      <c r="AA1244" s="79"/>
      <c r="AB1244" s="79"/>
      <c r="AC1244" s="79"/>
      <c r="AD1244" s="107"/>
      <c r="AE1244" s="107"/>
      <c r="AF1244" s="107"/>
      <c r="AG1244" s="109"/>
      <c r="AH1244" s="110"/>
      <c r="AI1244" s="80"/>
      <c r="AJ1244" s="80"/>
    </row>
    <row r="1245" spans="1:36" s="62" customFormat="1">
      <c r="A1245" s="84"/>
      <c r="B1245" s="79"/>
      <c r="C1245" s="79"/>
      <c r="D1245" s="79"/>
      <c r="E1245" s="79"/>
      <c r="F1245" s="79"/>
      <c r="G1245" s="79"/>
      <c r="H1245" s="79"/>
      <c r="I1245" s="79"/>
      <c r="J1245" s="79"/>
      <c r="K1245" s="79"/>
      <c r="L1245" s="79"/>
      <c r="M1245" s="611"/>
      <c r="N1245" s="611"/>
      <c r="O1245" s="611"/>
      <c r="P1245" s="79"/>
      <c r="Q1245" s="79"/>
      <c r="R1245" s="79"/>
      <c r="S1245" s="79"/>
      <c r="T1245" s="79"/>
      <c r="U1245" s="79"/>
      <c r="V1245" s="84"/>
      <c r="W1245" s="79"/>
      <c r="X1245" s="79"/>
      <c r="Y1245" s="79"/>
      <c r="Z1245" s="79"/>
      <c r="AA1245" s="79"/>
      <c r="AB1245" s="79"/>
      <c r="AC1245" s="79"/>
      <c r="AD1245" s="107"/>
      <c r="AE1245" s="107"/>
      <c r="AF1245" s="107"/>
      <c r="AG1245" s="109"/>
      <c r="AH1245" s="110"/>
      <c r="AI1245" s="80"/>
      <c r="AJ1245" s="80"/>
    </row>
    <row r="1246" spans="1:36" s="62" customFormat="1">
      <c r="A1246" s="84"/>
      <c r="B1246" s="79"/>
      <c r="C1246" s="79"/>
      <c r="D1246" s="79"/>
      <c r="E1246" s="79"/>
      <c r="F1246" s="79"/>
      <c r="G1246" s="79"/>
      <c r="H1246" s="79"/>
      <c r="I1246" s="79"/>
      <c r="J1246" s="79"/>
      <c r="K1246" s="79"/>
      <c r="L1246" s="79"/>
      <c r="M1246" s="611"/>
      <c r="N1246" s="611"/>
      <c r="O1246" s="611"/>
      <c r="P1246" s="79"/>
      <c r="Q1246" s="79"/>
      <c r="R1246" s="79"/>
      <c r="S1246" s="79"/>
      <c r="T1246" s="79"/>
      <c r="U1246" s="79"/>
      <c r="V1246" s="84"/>
      <c r="W1246" s="79"/>
      <c r="X1246" s="79"/>
      <c r="Y1246" s="79"/>
      <c r="Z1246" s="79"/>
      <c r="AA1246" s="79"/>
      <c r="AB1246" s="79"/>
      <c r="AC1246" s="79"/>
      <c r="AD1246" s="107"/>
      <c r="AE1246" s="107"/>
      <c r="AF1246" s="107"/>
      <c r="AG1246" s="109"/>
      <c r="AH1246" s="110"/>
      <c r="AI1246" s="80"/>
      <c r="AJ1246" s="80"/>
    </row>
    <row r="1247" spans="1:36" s="62" customFormat="1">
      <c r="A1247" s="84"/>
      <c r="B1247" s="79"/>
      <c r="C1247" s="79"/>
      <c r="D1247" s="79"/>
      <c r="E1247" s="79"/>
      <c r="F1247" s="79"/>
      <c r="G1247" s="79"/>
      <c r="H1247" s="79"/>
      <c r="I1247" s="79"/>
      <c r="J1247" s="79"/>
      <c r="K1247" s="79"/>
      <c r="L1247" s="79"/>
      <c r="M1247" s="611"/>
      <c r="N1247" s="611"/>
      <c r="O1247" s="611"/>
      <c r="P1247" s="79"/>
      <c r="Q1247" s="79"/>
      <c r="R1247" s="79"/>
      <c r="S1247" s="79"/>
      <c r="T1247" s="79"/>
      <c r="U1247" s="79"/>
      <c r="V1247" s="84"/>
      <c r="W1247" s="79"/>
      <c r="X1247" s="79"/>
      <c r="Y1247" s="79"/>
      <c r="Z1247" s="79"/>
      <c r="AA1247" s="79"/>
      <c r="AB1247" s="79"/>
      <c r="AC1247" s="79"/>
      <c r="AD1247" s="107"/>
      <c r="AE1247" s="107"/>
      <c r="AF1247" s="107"/>
      <c r="AG1247" s="109"/>
      <c r="AH1247" s="110"/>
      <c r="AI1247" s="80"/>
      <c r="AJ1247" s="80"/>
    </row>
    <row r="1248" spans="1:36" s="62" customFormat="1">
      <c r="A1248" s="84"/>
      <c r="B1248" s="79"/>
      <c r="C1248" s="79"/>
      <c r="D1248" s="79"/>
      <c r="E1248" s="79"/>
      <c r="F1248" s="79"/>
      <c r="G1248" s="79"/>
      <c r="H1248" s="79"/>
      <c r="I1248" s="79"/>
      <c r="J1248" s="79"/>
      <c r="K1248" s="79"/>
      <c r="L1248" s="79"/>
      <c r="M1248" s="611"/>
      <c r="N1248" s="611"/>
      <c r="O1248" s="611"/>
      <c r="P1248" s="79"/>
      <c r="Q1248" s="79"/>
      <c r="R1248" s="79"/>
      <c r="S1248" s="79"/>
      <c r="T1248" s="79"/>
      <c r="U1248" s="79"/>
      <c r="V1248" s="84"/>
      <c r="W1248" s="79"/>
      <c r="X1248" s="79"/>
      <c r="Y1248" s="79"/>
      <c r="Z1248" s="79"/>
      <c r="AA1248" s="79"/>
      <c r="AB1248" s="79"/>
      <c r="AC1248" s="79"/>
      <c r="AD1248" s="107"/>
      <c r="AE1248" s="107"/>
      <c r="AF1248" s="107"/>
      <c r="AG1248" s="109"/>
      <c r="AH1248" s="110"/>
      <c r="AI1248" s="80"/>
      <c r="AJ1248" s="80"/>
    </row>
    <row r="1249" spans="1:36" s="62" customFormat="1">
      <c r="A1249" s="84"/>
      <c r="B1249" s="79"/>
      <c r="C1249" s="79"/>
      <c r="D1249" s="79"/>
      <c r="E1249" s="79"/>
      <c r="F1249" s="79"/>
      <c r="G1249" s="79"/>
      <c r="H1249" s="79"/>
      <c r="I1249" s="79"/>
      <c r="J1249" s="79"/>
      <c r="K1249" s="79"/>
      <c r="L1249" s="79"/>
      <c r="M1249" s="611"/>
      <c r="N1249" s="611"/>
      <c r="O1249" s="611"/>
      <c r="P1249" s="79"/>
      <c r="Q1249" s="79"/>
      <c r="R1249" s="79"/>
      <c r="S1249" s="79"/>
      <c r="T1249" s="79"/>
      <c r="U1249" s="79"/>
      <c r="V1249" s="84"/>
      <c r="W1249" s="79"/>
      <c r="X1249" s="79"/>
      <c r="Y1249" s="79"/>
      <c r="Z1249" s="79"/>
      <c r="AA1249" s="79"/>
      <c r="AB1249" s="79"/>
      <c r="AC1249" s="79"/>
      <c r="AD1249" s="107"/>
      <c r="AE1249" s="107"/>
      <c r="AF1249" s="107"/>
      <c r="AG1249" s="109"/>
      <c r="AH1249" s="110"/>
      <c r="AI1249" s="80"/>
      <c r="AJ1249" s="80"/>
    </row>
    <row r="1250" spans="1:36" s="62" customFormat="1">
      <c r="A1250" s="84"/>
      <c r="B1250" s="79"/>
      <c r="C1250" s="79"/>
      <c r="D1250" s="79"/>
      <c r="E1250" s="79"/>
      <c r="F1250" s="79"/>
      <c r="G1250" s="79"/>
      <c r="H1250" s="79"/>
      <c r="I1250" s="79"/>
      <c r="J1250" s="79"/>
      <c r="K1250" s="79"/>
      <c r="L1250" s="79"/>
      <c r="M1250" s="611"/>
      <c r="N1250" s="611"/>
      <c r="O1250" s="611"/>
      <c r="P1250" s="79"/>
      <c r="Q1250" s="79"/>
      <c r="R1250" s="79"/>
      <c r="S1250" s="79"/>
      <c r="T1250" s="79"/>
      <c r="U1250" s="79"/>
      <c r="V1250" s="84"/>
      <c r="W1250" s="79"/>
      <c r="X1250" s="79"/>
      <c r="Y1250" s="79"/>
      <c r="Z1250" s="79"/>
      <c r="AA1250" s="79"/>
      <c r="AB1250" s="79"/>
      <c r="AC1250" s="79"/>
      <c r="AD1250" s="107"/>
      <c r="AE1250" s="107"/>
      <c r="AF1250" s="107"/>
      <c r="AG1250" s="109"/>
      <c r="AH1250" s="110"/>
      <c r="AI1250" s="80"/>
      <c r="AJ1250" s="80"/>
    </row>
    <row r="1251" spans="1:36" s="62" customFormat="1">
      <c r="A1251" s="84"/>
      <c r="B1251" s="79"/>
      <c r="C1251" s="79"/>
      <c r="D1251" s="79"/>
      <c r="E1251" s="79"/>
      <c r="F1251" s="79"/>
      <c r="G1251" s="79"/>
      <c r="H1251" s="79"/>
      <c r="I1251" s="79"/>
      <c r="J1251" s="79"/>
      <c r="K1251" s="79"/>
      <c r="L1251" s="79"/>
      <c r="M1251" s="611"/>
      <c r="N1251" s="611"/>
      <c r="O1251" s="611"/>
      <c r="P1251" s="79"/>
      <c r="Q1251" s="79"/>
      <c r="R1251" s="79"/>
      <c r="S1251" s="79"/>
      <c r="T1251" s="79"/>
      <c r="U1251" s="79"/>
      <c r="V1251" s="84"/>
      <c r="W1251" s="79"/>
      <c r="X1251" s="79"/>
      <c r="Y1251" s="79"/>
      <c r="Z1251" s="79"/>
      <c r="AA1251" s="79"/>
      <c r="AB1251" s="79"/>
      <c r="AC1251" s="79"/>
      <c r="AD1251" s="107"/>
      <c r="AE1251" s="107"/>
      <c r="AF1251" s="107"/>
      <c r="AG1251" s="109"/>
      <c r="AH1251" s="110"/>
      <c r="AI1251" s="80"/>
      <c r="AJ1251" s="80"/>
    </row>
    <row r="1252" spans="1:36" s="62" customFormat="1">
      <c r="A1252" s="84"/>
      <c r="B1252" s="79"/>
      <c r="C1252" s="79"/>
      <c r="D1252" s="79"/>
      <c r="E1252" s="79"/>
      <c r="F1252" s="79"/>
      <c r="G1252" s="79"/>
      <c r="H1252" s="79"/>
      <c r="I1252" s="79"/>
      <c r="J1252" s="79"/>
      <c r="K1252" s="79"/>
      <c r="L1252" s="79"/>
      <c r="M1252" s="611"/>
      <c r="N1252" s="611"/>
      <c r="O1252" s="611"/>
      <c r="P1252" s="79"/>
      <c r="Q1252" s="79"/>
      <c r="R1252" s="79"/>
      <c r="S1252" s="79"/>
      <c r="T1252" s="79"/>
      <c r="U1252" s="79"/>
      <c r="V1252" s="84"/>
      <c r="W1252" s="79"/>
      <c r="X1252" s="79"/>
      <c r="Y1252" s="79"/>
      <c r="Z1252" s="79"/>
      <c r="AA1252" s="79"/>
      <c r="AB1252" s="79"/>
      <c r="AC1252" s="79"/>
      <c r="AD1252" s="107"/>
      <c r="AE1252" s="107"/>
      <c r="AF1252" s="107"/>
      <c r="AG1252" s="109"/>
      <c r="AH1252" s="110"/>
      <c r="AI1252" s="80"/>
      <c r="AJ1252" s="80"/>
    </row>
    <row r="1253" spans="1:36" s="62" customFormat="1">
      <c r="A1253" s="84"/>
      <c r="B1253" s="79"/>
      <c r="C1253" s="79"/>
      <c r="D1253" s="79"/>
      <c r="E1253" s="79"/>
      <c r="F1253" s="79"/>
      <c r="G1253" s="79"/>
      <c r="H1253" s="79"/>
      <c r="I1253" s="79"/>
      <c r="J1253" s="79"/>
      <c r="K1253" s="79"/>
      <c r="L1253" s="79"/>
      <c r="M1253" s="611"/>
      <c r="N1253" s="611"/>
      <c r="O1253" s="611"/>
      <c r="P1253" s="79"/>
      <c r="Q1253" s="79"/>
      <c r="R1253" s="79"/>
      <c r="S1253" s="79"/>
      <c r="T1253" s="79"/>
      <c r="U1253" s="79"/>
      <c r="V1253" s="84"/>
      <c r="W1253" s="79"/>
      <c r="X1253" s="79"/>
      <c r="Y1253" s="79"/>
      <c r="Z1253" s="79"/>
      <c r="AA1253" s="79"/>
      <c r="AB1253" s="79"/>
      <c r="AC1253" s="79"/>
      <c r="AD1253" s="107"/>
      <c r="AE1253" s="107"/>
      <c r="AF1253" s="107"/>
      <c r="AG1253" s="109"/>
      <c r="AH1253" s="110"/>
      <c r="AI1253" s="80"/>
      <c r="AJ1253" s="80"/>
    </row>
    <row r="1254" spans="1:36" s="62" customFormat="1">
      <c r="A1254" s="84"/>
      <c r="B1254" s="79"/>
      <c r="C1254" s="79"/>
      <c r="D1254" s="79"/>
      <c r="E1254" s="79"/>
      <c r="F1254" s="79"/>
      <c r="G1254" s="79"/>
      <c r="H1254" s="79"/>
      <c r="I1254" s="79"/>
      <c r="J1254" s="79"/>
      <c r="K1254" s="79"/>
      <c r="L1254" s="79"/>
      <c r="M1254" s="611"/>
      <c r="N1254" s="611"/>
      <c r="O1254" s="611"/>
      <c r="P1254" s="79"/>
      <c r="Q1254" s="79"/>
      <c r="R1254" s="79"/>
      <c r="S1254" s="79"/>
      <c r="T1254" s="79"/>
      <c r="U1254" s="79"/>
      <c r="V1254" s="84"/>
      <c r="W1254" s="79"/>
      <c r="X1254" s="79"/>
      <c r="Y1254" s="79"/>
      <c r="Z1254" s="79"/>
      <c r="AA1254" s="79"/>
      <c r="AB1254" s="79"/>
      <c r="AC1254" s="79"/>
      <c r="AD1254" s="107"/>
      <c r="AE1254" s="107"/>
      <c r="AF1254" s="107"/>
      <c r="AG1254" s="109"/>
      <c r="AH1254" s="110"/>
      <c r="AI1254" s="80"/>
      <c r="AJ1254" s="80"/>
    </row>
    <row r="1255" spans="1:36" s="62" customFormat="1">
      <c r="A1255" s="84"/>
      <c r="B1255" s="79"/>
      <c r="C1255" s="79"/>
      <c r="D1255" s="79"/>
      <c r="E1255" s="79"/>
      <c r="F1255" s="79"/>
      <c r="G1255" s="79"/>
      <c r="H1255" s="79"/>
      <c r="I1255" s="79"/>
      <c r="J1255" s="79"/>
      <c r="K1255" s="79"/>
      <c r="L1255" s="79"/>
      <c r="M1255" s="611"/>
      <c r="N1255" s="611"/>
      <c r="O1255" s="611"/>
      <c r="P1255" s="79"/>
      <c r="Q1255" s="79"/>
      <c r="R1255" s="79"/>
      <c r="S1255" s="79"/>
      <c r="T1255" s="79"/>
      <c r="U1255" s="79"/>
      <c r="V1255" s="84"/>
      <c r="W1255" s="79"/>
      <c r="X1255" s="79"/>
      <c r="Y1255" s="79"/>
      <c r="Z1255" s="79"/>
      <c r="AA1255" s="79"/>
      <c r="AB1255" s="79"/>
      <c r="AC1255" s="79"/>
      <c r="AD1255" s="107"/>
      <c r="AE1255" s="107"/>
      <c r="AF1255" s="107"/>
      <c r="AG1255" s="109"/>
      <c r="AH1255" s="110"/>
      <c r="AI1255" s="80"/>
      <c r="AJ1255" s="80"/>
    </row>
    <row r="1256" spans="1:36" s="62" customFormat="1">
      <c r="A1256" s="84"/>
      <c r="B1256" s="79"/>
      <c r="C1256" s="79"/>
      <c r="D1256" s="79"/>
      <c r="E1256" s="79"/>
      <c r="F1256" s="79"/>
      <c r="G1256" s="79"/>
      <c r="H1256" s="79"/>
      <c r="I1256" s="79"/>
      <c r="J1256" s="79"/>
      <c r="K1256" s="79"/>
      <c r="L1256" s="79"/>
      <c r="M1256" s="611"/>
      <c r="N1256" s="611"/>
      <c r="O1256" s="611"/>
      <c r="P1256" s="79"/>
      <c r="Q1256" s="79"/>
      <c r="R1256" s="79"/>
      <c r="S1256" s="79"/>
      <c r="T1256" s="79"/>
      <c r="U1256" s="79"/>
      <c r="V1256" s="84"/>
      <c r="W1256" s="79"/>
      <c r="X1256" s="79"/>
      <c r="Y1256" s="79"/>
      <c r="Z1256" s="79"/>
      <c r="AA1256" s="79"/>
      <c r="AB1256" s="79"/>
      <c r="AC1256" s="79"/>
      <c r="AD1256" s="107"/>
      <c r="AE1256" s="107"/>
      <c r="AF1256" s="107"/>
      <c r="AG1256" s="109"/>
      <c r="AH1256" s="110"/>
      <c r="AI1256" s="80"/>
      <c r="AJ1256" s="80"/>
    </row>
    <row r="1257" spans="1:36" s="62" customFormat="1">
      <c r="A1257" s="84"/>
      <c r="B1257" s="79"/>
      <c r="C1257" s="79"/>
      <c r="D1257" s="79"/>
      <c r="E1257" s="79"/>
      <c r="F1257" s="79"/>
      <c r="G1257" s="79"/>
      <c r="H1257" s="79"/>
      <c r="I1257" s="79"/>
      <c r="J1257" s="79"/>
      <c r="K1257" s="79"/>
      <c r="L1257" s="79"/>
      <c r="M1257" s="611"/>
      <c r="N1257" s="611"/>
      <c r="O1257" s="611"/>
      <c r="P1257" s="79"/>
      <c r="Q1257" s="79"/>
      <c r="R1257" s="79"/>
      <c r="S1257" s="79"/>
      <c r="T1257" s="79"/>
      <c r="U1257" s="79"/>
      <c r="V1257" s="84"/>
      <c r="W1257" s="79"/>
      <c r="X1257" s="79"/>
      <c r="Y1257" s="79"/>
      <c r="Z1257" s="79"/>
      <c r="AA1257" s="79"/>
      <c r="AB1257" s="79"/>
      <c r="AC1257" s="79"/>
      <c r="AD1257" s="107"/>
      <c r="AE1257" s="107"/>
      <c r="AF1257" s="107"/>
      <c r="AG1257" s="109"/>
      <c r="AH1257" s="110"/>
      <c r="AI1257" s="80"/>
      <c r="AJ1257" s="80"/>
    </row>
    <row r="1258" spans="1:36" s="62" customFormat="1">
      <c r="A1258" s="84"/>
      <c r="B1258" s="79"/>
      <c r="C1258" s="79"/>
      <c r="D1258" s="79"/>
      <c r="E1258" s="79"/>
      <c r="F1258" s="79"/>
      <c r="G1258" s="79"/>
      <c r="H1258" s="79"/>
      <c r="I1258" s="79"/>
      <c r="J1258" s="79"/>
      <c r="K1258" s="79"/>
      <c r="L1258" s="79"/>
      <c r="M1258" s="611"/>
      <c r="N1258" s="611"/>
      <c r="O1258" s="611"/>
      <c r="P1258" s="79"/>
      <c r="Q1258" s="79"/>
      <c r="R1258" s="79"/>
      <c r="S1258" s="79"/>
      <c r="T1258" s="79"/>
      <c r="U1258" s="79"/>
      <c r="V1258" s="84"/>
      <c r="W1258" s="79"/>
      <c r="X1258" s="79"/>
      <c r="Y1258" s="79"/>
      <c r="Z1258" s="79"/>
      <c r="AA1258" s="79"/>
      <c r="AB1258" s="79"/>
      <c r="AC1258" s="79"/>
      <c r="AD1258" s="107"/>
      <c r="AE1258" s="107"/>
      <c r="AF1258" s="107"/>
      <c r="AG1258" s="109"/>
      <c r="AH1258" s="110"/>
      <c r="AI1258" s="80"/>
      <c r="AJ1258" s="80"/>
    </row>
    <row r="1259" spans="1:36" s="62" customFormat="1">
      <c r="A1259" s="84"/>
      <c r="B1259" s="79"/>
      <c r="C1259" s="79"/>
      <c r="D1259" s="79"/>
      <c r="E1259" s="79"/>
      <c r="F1259" s="79"/>
      <c r="G1259" s="79"/>
      <c r="H1259" s="79"/>
      <c r="I1259" s="79"/>
      <c r="J1259" s="79"/>
      <c r="K1259" s="79"/>
      <c r="L1259" s="79"/>
      <c r="M1259" s="611"/>
      <c r="N1259" s="611"/>
      <c r="O1259" s="611"/>
      <c r="P1259" s="79"/>
      <c r="Q1259" s="79"/>
      <c r="R1259" s="79"/>
      <c r="S1259" s="79"/>
      <c r="T1259" s="79"/>
      <c r="U1259" s="79"/>
      <c r="V1259" s="84"/>
      <c r="W1259" s="79"/>
      <c r="X1259" s="79"/>
      <c r="Y1259" s="79"/>
      <c r="Z1259" s="79"/>
      <c r="AA1259" s="79"/>
      <c r="AB1259" s="79"/>
      <c r="AC1259" s="79"/>
      <c r="AD1259" s="107"/>
      <c r="AE1259" s="107"/>
      <c r="AF1259" s="107"/>
      <c r="AG1259" s="109"/>
      <c r="AH1259" s="110"/>
      <c r="AI1259" s="80"/>
      <c r="AJ1259" s="80"/>
    </row>
    <row r="1260" spans="1:36" s="62" customFormat="1">
      <c r="A1260" s="84"/>
      <c r="B1260" s="79"/>
      <c r="C1260" s="79"/>
      <c r="D1260" s="79"/>
      <c r="E1260" s="79"/>
      <c r="F1260" s="79"/>
      <c r="G1260" s="79"/>
      <c r="H1260" s="79"/>
      <c r="I1260" s="79"/>
      <c r="J1260" s="79"/>
      <c r="K1260" s="79"/>
      <c r="L1260" s="79"/>
      <c r="M1260" s="611"/>
      <c r="N1260" s="611"/>
      <c r="O1260" s="611"/>
      <c r="P1260" s="79"/>
      <c r="Q1260" s="79"/>
      <c r="R1260" s="79"/>
      <c r="S1260" s="79"/>
      <c r="T1260" s="79"/>
      <c r="U1260" s="79"/>
      <c r="V1260" s="84"/>
      <c r="W1260" s="79"/>
      <c r="X1260" s="79"/>
      <c r="Y1260" s="79"/>
      <c r="Z1260" s="79"/>
      <c r="AA1260" s="79"/>
      <c r="AB1260" s="79"/>
      <c r="AC1260" s="79"/>
      <c r="AD1260" s="107"/>
      <c r="AE1260" s="107"/>
      <c r="AF1260" s="107"/>
      <c r="AG1260" s="109"/>
      <c r="AH1260" s="110"/>
      <c r="AI1260" s="80"/>
      <c r="AJ1260" s="80"/>
    </row>
    <row r="1261" spans="1:36" s="62" customFormat="1">
      <c r="A1261" s="84"/>
      <c r="B1261" s="79"/>
      <c r="C1261" s="79"/>
      <c r="D1261" s="79"/>
      <c r="E1261" s="79"/>
      <c r="F1261" s="79"/>
      <c r="G1261" s="79"/>
      <c r="H1261" s="79"/>
      <c r="I1261" s="79"/>
      <c r="J1261" s="79"/>
      <c r="K1261" s="79"/>
      <c r="L1261" s="79"/>
      <c r="M1261" s="611"/>
      <c r="N1261" s="611"/>
      <c r="O1261" s="611"/>
      <c r="P1261" s="79"/>
      <c r="Q1261" s="79"/>
      <c r="R1261" s="79"/>
      <c r="S1261" s="79"/>
      <c r="T1261" s="79"/>
      <c r="U1261" s="79"/>
      <c r="V1261" s="84"/>
      <c r="W1261" s="79"/>
      <c r="X1261" s="79"/>
      <c r="Y1261" s="79"/>
      <c r="Z1261" s="79"/>
      <c r="AA1261" s="79"/>
      <c r="AB1261" s="79"/>
      <c r="AC1261" s="79"/>
      <c r="AD1261" s="107"/>
      <c r="AE1261" s="107"/>
      <c r="AF1261" s="107"/>
      <c r="AG1261" s="109"/>
      <c r="AH1261" s="110"/>
      <c r="AI1261" s="80"/>
      <c r="AJ1261" s="80"/>
    </row>
    <row r="1262" spans="1:36" s="62" customFormat="1">
      <c r="A1262" s="84"/>
      <c r="B1262" s="79"/>
      <c r="C1262" s="79"/>
      <c r="D1262" s="79"/>
      <c r="E1262" s="79"/>
      <c r="F1262" s="79"/>
      <c r="G1262" s="79"/>
      <c r="H1262" s="79"/>
      <c r="I1262" s="79"/>
      <c r="J1262" s="79"/>
      <c r="K1262" s="79"/>
      <c r="L1262" s="79"/>
      <c r="M1262" s="611"/>
      <c r="N1262" s="611"/>
      <c r="O1262" s="611"/>
      <c r="P1262" s="79"/>
      <c r="Q1262" s="79"/>
      <c r="R1262" s="79"/>
      <c r="S1262" s="79"/>
      <c r="T1262" s="79"/>
      <c r="U1262" s="79"/>
      <c r="V1262" s="84"/>
      <c r="W1262" s="79"/>
      <c r="X1262" s="79"/>
      <c r="Y1262" s="79"/>
      <c r="Z1262" s="79"/>
      <c r="AA1262" s="79"/>
      <c r="AB1262" s="79"/>
      <c r="AC1262" s="79"/>
      <c r="AD1262" s="107"/>
      <c r="AE1262" s="107"/>
      <c r="AF1262" s="107"/>
      <c r="AG1262" s="109"/>
      <c r="AH1262" s="110"/>
      <c r="AI1262" s="80"/>
      <c r="AJ1262" s="80"/>
    </row>
    <row r="1263" spans="1:36" s="62" customFormat="1">
      <c r="A1263" s="84"/>
      <c r="B1263" s="79"/>
      <c r="C1263" s="79"/>
      <c r="D1263" s="79"/>
      <c r="E1263" s="79"/>
      <c r="F1263" s="79"/>
      <c r="G1263" s="79"/>
      <c r="H1263" s="79"/>
      <c r="I1263" s="79"/>
      <c r="J1263" s="79"/>
      <c r="K1263" s="79"/>
      <c r="L1263" s="79"/>
      <c r="M1263" s="611"/>
      <c r="N1263" s="611"/>
      <c r="O1263" s="611"/>
      <c r="P1263" s="79"/>
      <c r="Q1263" s="79"/>
      <c r="R1263" s="79"/>
      <c r="S1263" s="79"/>
      <c r="T1263" s="79"/>
      <c r="U1263" s="79"/>
      <c r="V1263" s="84"/>
      <c r="W1263" s="79"/>
      <c r="X1263" s="79"/>
      <c r="Y1263" s="79"/>
      <c r="Z1263" s="79"/>
      <c r="AA1263" s="79"/>
      <c r="AB1263" s="79"/>
      <c r="AC1263" s="79"/>
      <c r="AD1263" s="107"/>
      <c r="AE1263" s="107"/>
      <c r="AF1263" s="107"/>
      <c r="AG1263" s="109"/>
      <c r="AH1263" s="110"/>
      <c r="AI1263" s="80"/>
      <c r="AJ1263" s="80"/>
    </row>
    <row r="1264" spans="1:36" s="62" customFormat="1">
      <c r="A1264" s="84"/>
      <c r="B1264" s="79"/>
      <c r="C1264" s="79"/>
      <c r="D1264" s="79"/>
      <c r="E1264" s="79"/>
      <c r="F1264" s="79"/>
      <c r="G1264" s="79"/>
      <c r="H1264" s="79"/>
      <c r="I1264" s="79"/>
      <c r="J1264" s="79"/>
      <c r="K1264" s="79"/>
      <c r="L1264" s="79"/>
      <c r="M1264" s="611"/>
      <c r="N1264" s="611"/>
      <c r="O1264" s="611"/>
      <c r="P1264" s="79"/>
      <c r="Q1264" s="79"/>
      <c r="R1264" s="79"/>
      <c r="S1264" s="79"/>
      <c r="T1264" s="79"/>
      <c r="U1264" s="79"/>
      <c r="V1264" s="84"/>
      <c r="W1264" s="79"/>
      <c r="X1264" s="79"/>
      <c r="Y1264" s="79"/>
      <c r="Z1264" s="79"/>
      <c r="AA1264" s="79"/>
      <c r="AB1264" s="79"/>
      <c r="AC1264" s="79"/>
      <c r="AD1264" s="107"/>
      <c r="AE1264" s="107"/>
      <c r="AF1264" s="107"/>
      <c r="AG1264" s="109"/>
      <c r="AH1264" s="110"/>
      <c r="AI1264" s="80"/>
      <c r="AJ1264" s="80"/>
    </row>
    <row r="1265" spans="1:36" s="62" customFormat="1">
      <c r="A1265" s="84"/>
      <c r="B1265" s="79"/>
      <c r="C1265" s="79"/>
      <c r="D1265" s="79"/>
      <c r="E1265" s="79"/>
      <c r="F1265" s="79"/>
      <c r="G1265" s="79"/>
      <c r="H1265" s="79"/>
      <c r="I1265" s="79"/>
      <c r="J1265" s="79"/>
      <c r="K1265" s="79"/>
      <c r="L1265" s="79"/>
      <c r="M1265" s="611"/>
      <c r="N1265" s="611"/>
      <c r="O1265" s="611"/>
      <c r="P1265" s="79"/>
      <c r="Q1265" s="79"/>
      <c r="R1265" s="79"/>
      <c r="S1265" s="79"/>
      <c r="T1265" s="79"/>
      <c r="U1265" s="79"/>
      <c r="V1265" s="84"/>
      <c r="W1265" s="79"/>
      <c r="X1265" s="79"/>
      <c r="Y1265" s="79"/>
      <c r="Z1265" s="79"/>
      <c r="AA1265" s="79"/>
      <c r="AB1265" s="79"/>
      <c r="AC1265" s="79"/>
      <c r="AD1265" s="107"/>
      <c r="AE1265" s="107"/>
      <c r="AF1265" s="107"/>
      <c r="AG1265" s="109"/>
      <c r="AH1265" s="110"/>
      <c r="AI1265" s="80"/>
      <c r="AJ1265" s="80"/>
    </row>
    <row r="1266" spans="1:36" s="62" customFormat="1">
      <c r="A1266" s="84"/>
      <c r="B1266" s="79"/>
      <c r="C1266" s="79"/>
      <c r="D1266" s="79"/>
      <c r="E1266" s="79"/>
      <c r="F1266" s="79"/>
      <c r="G1266" s="79"/>
      <c r="H1266" s="79"/>
      <c r="I1266" s="79"/>
      <c r="J1266" s="79"/>
      <c r="K1266" s="79"/>
      <c r="L1266" s="79"/>
      <c r="M1266" s="611"/>
      <c r="N1266" s="611"/>
      <c r="O1266" s="611"/>
      <c r="P1266" s="79"/>
      <c r="Q1266" s="79"/>
      <c r="R1266" s="79"/>
      <c r="S1266" s="79"/>
      <c r="T1266" s="79"/>
      <c r="U1266" s="79"/>
      <c r="V1266" s="84"/>
      <c r="W1266" s="79"/>
      <c r="X1266" s="79"/>
      <c r="Y1266" s="79"/>
      <c r="Z1266" s="79"/>
      <c r="AA1266" s="79"/>
      <c r="AB1266" s="79"/>
      <c r="AC1266" s="79"/>
      <c r="AD1266" s="107"/>
      <c r="AE1266" s="107"/>
      <c r="AF1266" s="107"/>
      <c r="AG1266" s="109"/>
      <c r="AH1266" s="110"/>
      <c r="AI1266" s="80"/>
      <c r="AJ1266" s="80"/>
    </row>
    <row r="1267" spans="1:36" s="62" customFormat="1">
      <c r="A1267" s="84"/>
      <c r="B1267" s="79"/>
      <c r="C1267" s="79"/>
      <c r="D1267" s="79"/>
      <c r="E1267" s="79"/>
      <c r="F1267" s="79"/>
      <c r="G1267" s="79"/>
      <c r="H1267" s="79"/>
      <c r="I1267" s="79"/>
      <c r="J1267" s="79"/>
      <c r="K1267" s="79"/>
      <c r="L1267" s="79"/>
      <c r="M1267" s="611"/>
      <c r="N1267" s="611"/>
      <c r="O1267" s="611"/>
      <c r="P1267" s="79"/>
      <c r="Q1267" s="79"/>
      <c r="R1267" s="79"/>
      <c r="S1267" s="79"/>
      <c r="T1267" s="79"/>
      <c r="U1267" s="79"/>
      <c r="V1267" s="84"/>
      <c r="W1267" s="79"/>
      <c r="X1267" s="79"/>
      <c r="Y1267" s="79"/>
      <c r="Z1267" s="79"/>
      <c r="AA1267" s="79"/>
      <c r="AB1267" s="79"/>
      <c r="AC1267" s="79"/>
      <c r="AD1267" s="107"/>
      <c r="AE1267" s="107"/>
      <c r="AF1267" s="107"/>
      <c r="AG1267" s="109"/>
      <c r="AH1267" s="110"/>
      <c r="AI1267" s="80"/>
      <c r="AJ1267" s="80"/>
    </row>
    <row r="1268" spans="1:36" s="62" customFormat="1">
      <c r="A1268" s="84"/>
      <c r="B1268" s="79"/>
      <c r="C1268" s="79"/>
      <c r="D1268" s="79"/>
      <c r="E1268" s="79"/>
      <c r="F1268" s="79"/>
      <c r="G1268" s="79"/>
      <c r="H1268" s="79"/>
      <c r="I1268" s="79"/>
      <c r="J1268" s="79"/>
      <c r="K1268" s="79"/>
      <c r="L1268" s="79"/>
      <c r="M1268" s="611"/>
      <c r="N1268" s="611"/>
      <c r="O1268" s="611"/>
      <c r="P1268" s="79"/>
      <c r="Q1268" s="79"/>
      <c r="R1268" s="79"/>
      <c r="S1268" s="79"/>
      <c r="T1268" s="79"/>
      <c r="U1268" s="79"/>
      <c r="V1268" s="84"/>
      <c r="W1268" s="79"/>
      <c r="X1268" s="79"/>
      <c r="Y1268" s="79"/>
      <c r="Z1268" s="79"/>
      <c r="AA1268" s="79"/>
      <c r="AB1268" s="79"/>
      <c r="AC1268" s="79"/>
      <c r="AD1268" s="107"/>
      <c r="AE1268" s="107"/>
      <c r="AF1268" s="107"/>
      <c r="AG1268" s="109"/>
      <c r="AH1268" s="110"/>
      <c r="AI1268" s="80"/>
      <c r="AJ1268" s="80"/>
    </row>
    <row r="1269" spans="1:36" s="62" customFormat="1">
      <c r="A1269" s="84"/>
      <c r="B1269" s="79"/>
      <c r="C1269" s="79"/>
      <c r="D1269" s="79"/>
      <c r="E1269" s="79"/>
      <c r="F1269" s="79"/>
      <c r="G1269" s="79"/>
      <c r="H1269" s="79"/>
      <c r="I1269" s="79"/>
      <c r="J1269" s="79"/>
      <c r="K1269" s="79"/>
      <c r="L1269" s="79"/>
      <c r="M1269" s="611"/>
      <c r="N1269" s="611"/>
      <c r="O1269" s="611"/>
      <c r="P1269" s="79"/>
      <c r="Q1269" s="79"/>
      <c r="R1269" s="79"/>
      <c r="S1269" s="79"/>
      <c r="T1269" s="79"/>
      <c r="U1269" s="79"/>
      <c r="V1269" s="84"/>
      <c r="W1269" s="79"/>
      <c r="X1269" s="79"/>
      <c r="Y1269" s="79"/>
      <c r="Z1269" s="79"/>
      <c r="AA1269" s="79"/>
      <c r="AB1269" s="79"/>
      <c r="AC1269" s="79"/>
      <c r="AD1269" s="107"/>
      <c r="AE1269" s="107"/>
      <c r="AF1269" s="107"/>
      <c r="AG1269" s="109"/>
      <c r="AH1269" s="110"/>
      <c r="AI1269" s="80"/>
      <c r="AJ1269" s="80"/>
    </row>
    <row r="1270" spans="1:36" s="62" customFormat="1">
      <c r="A1270" s="84"/>
      <c r="B1270" s="79"/>
      <c r="C1270" s="79"/>
      <c r="D1270" s="79"/>
      <c r="E1270" s="79"/>
      <c r="F1270" s="79"/>
      <c r="G1270" s="79"/>
      <c r="H1270" s="79"/>
      <c r="I1270" s="79"/>
      <c r="J1270" s="79"/>
      <c r="K1270" s="79"/>
      <c r="L1270" s="79"/>
      <c r="M1270" s="611"/>
      <c r="N1270" s="611"/>
      <c r="O1270" s="611"/>
      <c r="P1270" s="79"/>
      <c r="Q1270" s="79"/>
      <c r="R1270" s="79"/>
      <c r="S1270" s="79"/>
      <c r="T1270" s="79"/>
      <c r="U1270" s="79"/>
      <c r="V1270" s="84"/>
      <c r="W1270" s="79"/>
      <c r="X1270" s="79"/>
      <c r="Y1270" s="79"/>
      <c r="Z1270" s="79"/>
      <c r="AA1270" s="79"/>
      <c r="AB1270" s="79"/>
      <c r="AC1270" s="79"/>
      <c r="AD1270" s="107"/>
      <c r="AE1270" s="107"/>
      <c r="AF1270" s="107"/>
      <c r="AG1270" s="109"/>
      <c r="AH1270" s="110"/>
      <c r="AI1270" s="80"/>
      <c r="AJ1270" s="80"/>
    </row>
    <row r="1271" spans="1:36" s="62" customFormat="1">
      <c r="A1271" s="84"/>
      <c r="B1271" s="79"/>
      <c r="C1271" s="79"/>
      <c r="D1271" s="79"/>
      <c r="E1271" s="79"/>
      <c r="F1271" s="79"/>
      <c r="G1271" s="79"/>
      <c r="H1271" s="79"/>
      <c r="I1271" s="79"/>
      <c r="J1271" s="79"/>
      <c r="K1271" s="79"/>
      <c r="L1271" s="79"/>
      <c r="M1271" s="611"/>
      <c r="N1271" s="611"/>
      <c r="O1271" s="611"/>
      <c r="P1271" s="79"/>
      <c r="Q1271" s="79"/>
      <c r="R1271" s="79"/>
      <c r="S1271" s="79"/>
      <c r="T1271" s="79"/>
      <c r="U1271" s="79"/>
      <c r="V1271" s="84"/>
      <c r="W1271" s="79"/>
      <c r="X1271" s="79"/>
      <c r="Y1271" s="79"/>
      <c r="Z1271" s="79"/>
      <c r="AA1271" s="79"/>
      <c r="AB1271" s="79"/>
      <c r="AC1271" s="79"/>
      <c r="AD1271" s="107"/>
      <c r="AE1271" s="107"/>
      <c r="AF1271" s="107"/>
      <c r="AG1271" s="109"/>
      <c r="AH1271" s="110"/>
      <c r="AI1271" s="80"/>
      <c r="AJ1271" s="80"/>
    </row>
    <row r="1272" spans="1:36" s="62" customFormat="1">
      <c r="A1272" s="84"/>
      <c r="B1272" s="79"/>
      <c r="C1272" s="79"/>
      <c r="D1272" s="79"/>
      <c r="E1272" s="79"/>
      <c r="F1272" s="79"/>
      <c r="G1272" s="79"/>
      <c r="H1272" s="79"/>
      <c r="I1272" s="79"/>
      <c r="J1272" s="79"/>
      <c r="K1272" s="79"/>
      <c r="L1272" s="79"/>
      <c r="M1272" s="611"/>
      <c r="N1272" s="611"/>
      <c r="O1272" s="611"/>
      <c r="P1272" s="79"/>
      <c r="Q1272" s="79"/>
      <c r="R1272" s="79"/>
      <c r="S1272" s="79"/>
      <c r="T1272" s="79"/>
      <c r="U1272" s="79"/>
      <c r="V1272" s="84"/>
      <c r="W1272" s="79"/>
      <c r="X1272" s="79"/>
      <c r="Y1272" s="79"/>
      <c r="Z1272" s="79"/>
      <c r="AA1272" s="79"/>
      <c r="AB1272" s="79"/>
      <c r="AC1272" s="79"/>
      <c r="AD1272" s="107"/>
      <c r="AE1272" s="107"/>
      <c r="AF1272" s="107"/>
      <c r="AG1272" s="109"/>
      <c r="AH1272" s="110"/>
      <c r="AI1272" s="80"/>
      <c r="AJ1272" s="80"/>
    </row>
    <row r="1273" spans="1:36" s="62" customFormat="1">
      <c r="A1273" s="84"/>
      <c r="B1273" s="79"/>
      <c r="C1273" s="79"/>
      <c r="D1273" s="79"/>
      <c r="E1273" s="79"/>
      <c r="F1273" s="79"/>
      <c r="G1273" s="79"/>
      <c r="H1273" s="79"/>
      <c r="I1273" s="79"/>
      <c r="J1273" s="79"/>
      <c r="K1273" s="79"/>
      <c r="L1273" s="79"/>
      <c r="M1273" s="611"/>
      <c r="N1273" s="611"/>
      <c r="O1273" s="611"/>
      <c r="P1273" s="79"/>
      <c r="Q1273" s="79"/>
      <c r="R1273" s="79"/>
      <c r="S1273" s="79"/>
      <c r="T1273" s="79"/>
      <c r="U1273" s="79"/>
      <c r="V1273" s="84"/>
      <c r="W1273" s="79"/>
      <c r="X1273" s="79"/>
      <c r="Y1273" s="79"/>
      <c r="Z1273" s="79"/>
      <c r="AA1273" s="79"/>
      <c r="AB1273" s="79"/>
      <c r="AC1273" s="79"/>
      <c r="AD1273" s="107"/>
      <c r="AE1273" s="107"/>
      <c r="AF1273" s="107"/>
      <c r="AG1273" s="109"/>
      <c r="AH1273" s="110"/>
      <c r="AI1273" s="80"/>
      <c r="AJ1273" s="80"/>
    </row>
    <row r="1274" spans="1:36" s="62" customFormat="1">
      <c r="A1274" s="84"/>
      <c r="B1274" s="79"/>
      <c r="C1274" s="79"/>
      <c r="D1274" s="79"/>
      <c r="E1274" s="79"/>
      <c r="F1274" s="79"/>
      <c r="G1274" s="79"/>
      <c r="H1274" s="79"/>
      <c r="I1274" s="79"/>
      <c r="J1274" s="79"/>
      <c r="K1274" s="79"/>
      <c r="L1274" s="79"/>
      <c r="M1274" s="611"/>
      <c r="N1274" s="611"/>
      <c r="O1274" s="611"/>
      <c r="P1274" s="79"/>
      <c r="Q1274" s="79"/>
      <c r="R1274" s="79"/>
      <c r="S1274" s="79"/>
      <c r="T1274" s="79"/>
      <c r="U1274" s="79"/>
      <c r="V1274" s="84"/>
      <c r="W1274" s="79"/>
      <c r="X1274" s="79"/>
      <c r="Y1274" s="79"/>
      <c r="Z1274" s="79"/>
      <c r="AA1274" s="79"/>
      <c r="AB1274" s="79"/>
      <c r="AC1274" s="79"/>
      <c r="AD1274" s="107"/>
      <c r="AE1274" s="107"/>
      <c r="AF1274" s="107"/>
      <c r="AG1274" s="109"/>
      <c r="AH1274" s="110"/>
      <c r="AI1274" s="80"/>
      <c r="AJ1274" s="80"/>
    </row>
    <row r="1275" spans="1:36" s="62" customFormat="1">
      <c r="A1275" s="84"/>
      <c r="B1275" s="79"/>
      <c r="C1275" s="79"/>
      <c r="D1275" s="79"/>
      <c r="E1275" s="79"/>
      <c r="F1275" s="79"/>
      <c r="G1275" s="79"/>
      <c r="H1275" s="79"/>
      <c r="I1275" s="79"/>
      <c r="J1275" s="79"/>
      <c r="K1275" s="79"/>
      <c r="L1275" s="79"/>
      <c r="M1275" s="611"/>
      <c r="N1275" s="611"/>
      <c r="O1275" s="611"/>
      <c r="P1275" s="79"/>
      <c r="Q1275" s="79"/>
      <c r="R1275" s="79"/>
      <c r="S1275" s="79"/>
      <c r="T1275" s="79"/>
      <c r="U1275" s="79"/>
      <c r="V1275" s="84"/>
      <c r="W1275" s="79"/>
      <c r="X1275" s="79"/>
      <c r="Y1275" s="79"/>
      <c r="Z1275" s="79"/>
      <c r="AA1275" s="79"/>
      <c r="AB1275" s="79"/>
      <c r="AC1275" s="79"/>
      <c r="AD1275" s="107"/>
      <c r="AE1275" s="107"/>
      <c r="AF1275" s="107"/>
      <c r="AG1275" s="109"/>
      <c r="AH1275" s="110"/>
      <c r="AI1275" s="80"/>
      <c r="AJ1275" s="80"/>
    </row>
    <row r="1276" spans="1:36" s="62" customFormat="1">
      <c r="A1276" s="84"/>
      <c r="B1276" s="79"/>
      <c r="C1276" s="79"/>
      <c r="D1276" s="79"/>
      <c r="E1276" s="79"/>
      <c r="F1276" s="79"/>
      <c r="G1276" s="79"/>
      <c r="H1276" s="79"/>
      <c r="I1276" s="79"/>
      <c r="J1276" s="79"/>
      <c r="K1276" s="79"/>
      <c r="L1276" s="79"/>
      <c r="M1276" s="611"/>
      <c r="N1276" s="611"/>
      <c r="O1276" s="611"/>
      <c r="P1276" s="79"/>
      <c r="Q1276" s="79"/>
      <c r="R1276" s="79"/>
      <c r="S1276" s="79"/>
      <c r="T1276" s="79"/>
      <c r="U1276" s="79"/>
      <c r="V1276" s="84"/>
      <c r="W1276" s="79"/>
      <c r="X1276" s="79"/>
      <c r="Y1276" s="79"/>
      <c r="Z1276" s="79"/>
      <c r="AA1276" s="79"/>
      <c r="AB1276" s="79"/>
      <c r="AC1276" s="79"/>
      <c r="AD1276" s="107"/>
      <c r="AE1276" s="107"/>
      <c r="AF1276" s="107"/>
      <c r="AG1276" s="109"/>
      <c r="AH1276" s="110"/>
      <c r="AI1276" s="80"/>
      <c r="AJ1276" s="80"/>
    </row>
    <row r="1277" spans="1:36" s="62" customFormat="1">
      <c r="A1277" s="84"/>
      <c r="B1277" s="79"/>
      <c r="C1277" s="79"/>
      <c r="D1277" s="79"/>
      <c r="E1277" s="79"/>
      <c r="F1277" s="79"/>
      <c r="G1277" s="79"/>
      <c r="H1277" s="79"/>
      <c r="I1277" s="79"/>
      <c r="J1277" s="79"/>
      <c r="K1277" s="79"/>
      <c r="L1277" s="79"/>
      <c r="M1277" s="611"/>
      <c r="N1277" s="611"/>
      <c r="O1277" s="611"/>
      <c r="P1277" s="79"/>
      <c r="Q1277" s="79"/>
      <c r="R1277" s="79"/>
      <c r="S1277" s="79"/>
      <c r="T1277" s="79"/>
      <c r="U1277" s="79"/>
      <c r="V1277" s="84"/>
      <c r="W1277" s="79"/>
      <c r="X1277" s="79"/>
      <c r="Y1277" s="79"/>
      <c r="Z1277" s="79"/>
      <c r="AA1277" s="79"/>
      <c r="AB1277" s="79"/>
      <c r="AC1277" s="79"/>
      <c r="AD1277" s="107"/>
      <c r="AE1277" s="107"/>
      <c r="AF1277" s="107"/>
      <c r="AG1277" s="109"/>
      <c r="AH1277" s="110"/>
      <c r="AI1277" s="80"/>
      <c r="AJ1277" s="80"/>
    </row>
    <row r="1278" spans="1:36" s="62" customFormat="1">
      <c r="A1278" s="84"/>
      <c r="B1278" s="79"/>
      <c r="C1278" s="79"/>
      <c r="D1278" s="79"/>
      <c r="E1278" s="79"/>
      <c r="F1278" s="79"/>
      <c r="G1278" s="79"/>
      <c r="H1278" s="79"/>
      <c r="I1278" s="79"/>
      <c r="J1278" s="79"/>
      <c r="K1278" s="79"/>
      <c r="L1278" s="79"/>
      <c r="M1278" s="611"/>
      <c r="N1278" s="611"/>
      <c r="O1278" s="611"/>
      <c r="P1278" s="79"/>
      <c r="Q1278" s="79"/>
      <c r="R1278" s="79"/>
      <c r="S1278" s="79"/>
      <c r="T1278" s="79"/>
      <c r="U1278" s="79"/>
      <c r="V1278" s="84"/>
      <c r="W1278" s="79"/>
      <c r="X1278" s="79"/>
      <c r="Y1278" s="79"/>
      <c r="Z1278" s="79"/>
      <c r="AA1278" s="79"/>
      <c r="AB1278" s="79"/>
      <c r="AC1278" s="79"/>
      <c r="AD1278" s="107"/>
      <c r="AE1278" s="107"/>
      <c r="AF1278" s="107"/>
      <c r="AG1278" s="109"/>
      <c r="AH1278" s="110"/>
      <c r="AI1278" s="80"/>
      <c r="AJ1278" s="80"/>
    </row>
    <row r="1279" spans="1:36" s="62" customFormat="1">
      <c r="A1279" s="84"/>
      <c r="B1279" s="79"/>
      <c r="C1279" s="79"/>
      <c r="D1279" s="79"/>
      <c r="E1279" s="79"/>
      <c r="F1279" s="79"/>
      <c r="G1279" s="79"/>
      <c r="H1279" s="79"/>
      <c r="I1279" s="79"/>
      <c r="J1279" s="79"/>
      <c r="K1279" s="79"/>
      <c r="L1279" s="79"/>
      <c r="M1279" s="611"/>
      <c r="N1279" s="611"/>
      <c r="O1279" s="611"/>
      <c r="P1279" s="79"/>
      <c r="Q1279" s="79"/>
      <c r="R1279" s="79"/>
      <c r="S1279" s="79"/>
      <c r="T1279" s="79"/>
      <c r="U1279" s="79"/>
      <c r="V1279" s="84"/>
      <c r="W1279" s="79"/>
      <c r="X1279" s="79"/>
      <c r="Y1279" s="79"/>
      <c r="Z1279" s="79"/>
      <c r="AA1279" s="79"/>
      <c r="AB1279" s="79"/>
      <c r="AC1279" s="79"/>
      <c r="AD1279" s="107"/>
      <c r="AE1279" s="107"/>
      <c r="AF1279" s="107"/>
      <c r="AG1279" s="109"/>
      <c r="AH1279" s="110"/>
      <c r="AI1279" s="80"/>
      <c r="AJ1279" s="80"/>
    </row>
    <row r="1280" spans="1:36" s="62" customFormat="1">
      <c r="A1280" s="84"/>
      <c r="B1280" s="79"/>
      <c r="C1280" s="79"/>
      <c r="D1280" s="79"/>
      <c r="E1280" s="79"/>
      <c r="F1280" s="79"/>
      <c r="G1280" s="79"/>
      <c r="H1280" s="79"/>
      <c r="I1280" s="79"/>
      <c r="J1280" s="79"/>
      <c r="K1280" s="79"/>
      <c r="L1280" s="79"/>
      <c r="M1280" s="611"/>
      <c r="N1280" s="611"/>
      <c r="O1280" s="611"/>
      <c r="P1280" s="79"/>
      <c r="Q1280" s="79"/>
      <c r="R1280" s="79"/>
      <c r="S1280" s="79"/>
      <c r="T1280" s="79"/>
      <c r="U1280" s="79"/>
      <c r="V1280" s="84"/>
      <c r="W1280" s="79"/>
      <c r="X1280" s="79"/>
      <c r="Y1280" s="79"/>
      <c r="Z1280" s="79"/>
      <c r="AA1280" s="79"/>
      <c r="AB1280" s="79"/>
      <c r="AC1280" s="79"/>
      <c r="AD1280" s="107"/>
      <c r="AE1280" s="107"/>
      <c r="AF1280" s="107"/>
      <c r="AG1280" s="109"/>
      <c r="AH1280" s="110"/>
      <c r="AI1280" s="80"/>
      <c r="AJ1280" s="80"/>
    </row>
    <row r="1281" spans="1:36" s="62" customFormat="1">
      <c r="A1281" s="84"/>
      <c r="B1281" s="79"/>
      <c r="C1281" s="79"/>
      <c r="D1281" s="79"/>
      <c r="E1281" s="79"/>
      <c r="F1281" s="79"/>
      <c r="G1281" s="79"/>
      <c r="H1281" s="79"/>
      <c r="I1281" s="79"/>
      <c r="J1281" s="79"/>
      <c r="K1281" s="79"/>
      <c r="L1281" s="79"/>
      <c r="M1281" s="611"/>
      <c r="N1281" s="611"/>
      <c r="O1281" s="611"/>
      <c r="P1281" s="79"/>
      <c r="Q1281" s="79"/>
      <c r="R1281" s="79"/>
      <c r="S1281" s="79"/>
      <c r="T1281" s="79"/>
      <c r="U1281" s="79"/>
      <c r="V1281" s="84"/>
      <c r="W1281" s="79"/>
      <c r="X1281" s="79"/>
      <c r="Y1281" s="79"/>
      <c r="Z1281" s="79"/>
      <c r="AA1281" s="79"/>
      <c r="AB1281" s="79"/>
      <c r="AC1281" s="79"/>
      <c r="AD1281" s="107"/>
      <c r="AE1281" s="107"/>
      <c r="AF1281" s="107"/>
      <c r="AG1281" s="109"/>
      <c r="AH1281" s="110"/>
      <c r="AI1281" s="80"/>
      <c r="AJ1281" s="80"/>
    </row>
    <row r="1282" spans="1:36" s="62" customFormat="1">
      <c r="A1282" s="84"/>
      <c r="B1282" s="79"/>
      <c r="C1282" s="79"/>
      <c r="D1282" s="79"/>
      <c r="E1282" s="79"/>
      <c r="F1282" s="79"/>
      <c r="G1282" s="79"/>
      <c r="H1282" s="79"/>
      <c r="I1282" s="79"/>
      <c r="J1282" s="79"/>
      <c r="K1282" s="79"/>
      <c r="L1282" s="79"/>
      <c r="M1282" s="611"/>
      <c r="N1282" s="611"/>
      <c r="O1282" s="611"/>
      <c r="P1282" s="79"/>
      <c r="Q1282" s="79"/>
      <c r="R1282" s="79"/>
      <c r="S1282" s="79"/>
      <c r="T1282" s="79"/>
      <c r="U1282" s="79"/>
      <c r="V1282" s="84"/>
      <c r="W1282" s="79"/>
      <c r="X1282" s="79"/>
      <c r="Y1282" s="79"/>
      <c r="Z1282" s="79"/>
      <c r="AA1282" s="79"/>
      <c r="AB1282" s="79"/>
      <c r="AC1282" s="79"/>
      <c r="AD1282" s="107"/>
      <c r="AE1282" s="107"/>
      <c r="AF1282" s="107"/>
      <c r="AG1282" s="109"/>
      <c r="AH1282" s="110"/>
      <c r="AI1282" s="80"/>
      <c r="AJ1282" s="80"/>
    </row>
    <row r="1283" spans="1:36" s="62" customFormat="1">
      <c r="A1283" s="84"/>
      <c r="B1283" s="79"/>
      <c r="C1283" s="79"/>
      <c r="D1283" s="79"/>
      <c r="E1283" s="79"/>
      <c r="F1283" s="79"/>
      <c r="G1283" s="79"/>
      <c r="H1283" s="79"/>
      <c r="I1283" s="79"/>
      <c r="J1283" s="79"/>
      <c r="K1283" s="79"/>
      <c r="L1283" s="79"/>
      <c r="M1283" s="611"/>
      <c r="N1283" s="611"/>
      <c r="O1283" s="611"/>
      <c r="P1283" s="79"/>
      <c r="Q1283" s="79"/>
      <c r="R1283" s="79"/>
      <c r="S1283" s="79"/>
      <c r="T1283" s="79"/>
      <c r="U1283" s="79"/>
      <c r="V1283" s="84"/>
      <c r="W1283" s="79"/>
      <c r="X1283" s="79"/>
      <c r="Y1283" s="79"/>
      <c r="Z1283" s="79"/>
      <c r="AA1283" s="79"/>
      <c r="AB1283" s="79"/>
      <c r="AC1283" s="79"/>
      <c r="AD1283" s="107"/>
      <c r="AE1283" s="107"/>
      <c r="AF1283" s="107"/>
      <c r="AG1283" s="109"/>
      <c r="AH1283" s="110"/>
      <c r="AI1283" s="80"/>
      <c r="AJ1283" s="80"/>
    </row>
    <row r="1284" spans="1:36" s="62" customFormat="1">
      <c r="A1284" s="84"/>
      <c r="B1284" s="79"/>
      <c r="C1284" s="79"/>
      <c r="D1284" s="79"/>
      <c r="E1284" s="79"/>
      <c r="F1284" s="79"/>
      <c r="G1284" s="79"/>
      <c r="H1284" s="79"/>
      <c r="I1284" s="79"/>
      <c r="J1284" s="79"/>
      <c r="K1284" s="79"/>
      <c r="L1284" s="79"/>
      <c r="M1284" s="611"/>
      <c r="N1284" s="611"/>
      <c r="O1284" s="611"/>
      <c r="P1284" s="79"/>
      <c r="Q1284" s="79"/>
      <c r="R1284" s="79"/>
      <c r="S1284" s="79"/>
      <c r="T1284" s="79"/>
      <c r="U1284" s="79"/>
      <c r="V1284" s="84"/>
      <c r="W1284" s="79"/>
      <c r="X1284" s="79"/>
      <c r="Y1284" s="79"/>
      <c r="Z1284" s="79"/>
      <c r="AA1284" s="79"/>
      <c r="AB1284" s="79"/>
      <c r="AC1284" s="79"/>
      <c r="AD1284" s="107"/>
      <c r="AE1284" s="107"/>
      <c r="AF1284" s="107"/>
      <c r="AG1284" s="109"/>
      <c r="AH1284" s="110"/>
      <c r="AI1284" s="80"/>
      <c r="AJ1284" s="80"/>
    </row>
    <row r="1285" spans="1:36" s="62" customFormat="1">
      <c r="A1285" s="84"/>
      <c r="B1285" s="79"/>
      <c r="C1285" s="79"/>
      <c r="D1285" s="79"/>
      <c r="E1285" s="79"/>
      <c r="F1285" s="79"/>
      <c r="G1285" s="79"/>
      <c r="H1285" s="79"/>
      <c r="I1285" s="79"/>
      <c r="J1285" s="79"/>
      <c r="K1285" s="79"/>
      <c r="L1285" s="79"/>
      <c r="M1285" s="611"/>
      <c r="N1285" s="611"/>
      <c r="O1285" s="611"/>
      <c r="P1285" s="79"/>
      <c r="Q1285" s="79"/>
      <c r="R1285" s="79"/>
      <c r="S1285" s="79"/>
      <c r="T1285" s="79"/>
      <c r="U1285" s="79"/>
      <c r="V1285" s="84"/>
      <c r="W1285" s="79"/>
      <c r="X1285" s="79"/>
      <c r="Y1285" s="79"/>
      <c r="Z1285" s="79"/>
      <c r="AA1285" s="79"/>
      <c r="AB1285" s="79"/>
      <c r="AC1285" s="79"/>
      <c r="AD1285" s="107"/>
      <c r="AE1285" s="107"/>
      <c r="AF1285" s="107"/>
      <c r="AG1285" s="109"/>
      <c r="AH1285" s="110"/>
      <c r="AI1285" s="80"/>
      <c r="AJ1285" s="80"/>
    </row>
    <row r="1286" spans="1:36" s="62" customFormat="1">
      <c r="A1286" s="84"/>
      <c r="B1286" s="79"/>
      <c r="C1286" s="79"/>
      <c r="D1286" s="79"/>
      <c r="E1286" s="79"/>
      <c r="F1286" s="79"/>
      <c r="G1286" s="79"/>
      <c r="H1286" s="79"/>
      <c r="I1286" s="79"/>
      <c r="J1286" s="79"/>
      <c r="K1286" s="79"/>
      <c r="L1286" s="79"/>
      <c r="M1286" s="611"/>
      <c r="N1286" s="611"/>
      <c r="O1286" s="611"/>
      <c r="P1286" s="79"/>
      <c r="Q1286" s="79"/>
      <c r="R1286" s="79"/>
      <c r="S1286" s="79"/>
      <c r="T1286" s="79"/>
      <c r="U1286" s="79"/>
      <c r="V1286" s="84"/>
      <c r="W1286" s="79"/>
      <c r="X1286" s="79"/>
      <c r="Y1286" s="79"/>
      <c r="Z1286" s="79"/>
      <c r="AA1286" s="79"/>
      <c r="AB1286" s="79"/>
      <c r="AC1286" s="79"/>
      <c r="AD1286" s="107"/>
      <c r="AE1286" s="107"/>
      <c r="AF1286" s="107"/>
      <c r="AG1286" s="109"/>
      <c r="AH1286" s="110"/>
      <c r="AI1286" s="80"/>
      <c r="AJ1286" s="80"/>
    </row>
    <row r="1287" spans="1:36" s="62" customFormat="1">
      <c r="A1287" s="84"/>
      <c r="B1287" s="79"/>
      <c r="C1287" s="79"/>
      <c r="D1287" s="79"/>
      <c r="E1287" s="79"/>
      <c r="F1287" s="79"/>
      <c r="G1287" s="79"/>
      <c r="H1287" s="79"/>
      <c r="I1287" s="79"/>
      <c r="J1287" s="79"/>
      <c r="K1287" s="79"/>
      <c r="L1287" s="79"/>
      <c r="M1287" s="611"/>
      <c r="N1287" s="611"/>
      <c r="O1287" s="611"/>
      <c r="P1287" s="79"/>
      <c r="Q1287" s="79"/>
      <c r="R1287" s="79"/>
      <c r="S1287" s="79"/>
      <c r="T1287" s="79"/>
      <c r="U1287" s="79"/>
      <c r="V1287" s="84"/>
      <c r="W1287" s="79"/>
      <c r="X1287" s="79"/>
      <c r="Y1287" s="79"/>
      <c r="Z1287" s="79"/>
      <c r="AA1287" s="79"/>
      <c r="AB1287" s="79"/>
      <c r="AC1287" s="79"/>
      <c r="AD1287" s="107"/>
      <c r="AE1287" s="107"/>
      <c r="AF1287" s="107"/>
      <c r="AG1287" s="109"/>
      <c r="AH1287" s="110"/>
      <c r="AI1287" s="80"/>
      <c r="AJ1287" s="80"/>
    </row>
    <row r="1288" spans="1:36" s="62" customFormat="1">
      <c r="A1288" s="84"/>
      <c r="B1288" s="79"/>
      <c r="C1288" s="79"/>
      <c r="D1288" s="79"/>
      <c r="E1288" s="79"/>
      <c r="F1288" s="79"/>
      <c r="G1288" s="79"/>
      <c r="H1288" s="79"/>
      <c r="I1288" s="79"/>
      <c r="J1288" s="79"/>
      <c r="K1288" s="79"/>
      <c r="L1288" s="79"/>
      <c r="M1288" s="611"/>
      <c r="N1288" s="611"/>
      <c r="O1288" s="611"/>
      <c r="P1288" s="79"/>
      <c r="Q1288" s="79"/>
      <c r="R1288" s="79"/>
      <c r="S1288" s="79"/>
      <c r="T1288" s="79"/>
      <c r="U1288" s="79"/>
      <c r="V1288" s="84"/>
      <c r="W1288" s="79"/>
      <c r="X1288" s="79"/>
      <c r="Y1288" s="79"/>
      <c r="Z1288" s="79"/>
      <c r="AA1288" s="79"/>
      <c r="AB1288" s="79"/>
      <c r="AC1288" s="79"/>
      <c r="AD1288" s="107"/>
      <c r="AE1288" s="107"/>
      <c r="AF1288" s="107"/>
      <c r="AG1288" s="109"/>
      <c r="AH1288" s="110"/>
      <c r="AI1288" s="80"/>
      <c r="AJ1288" s="80"/>
    </row>
    <row r="1289" spans="1:36" s="62" customFormat="1">
      <c r="A1289" s="84"/>
      <c r="B1289" s="79"/>
      <c r="C1289" s="79"/>
      <c r="D1289" s="79"/>
      <c r="E1289" s="79"/>
      <c r="F1289" s="79"/>
      <c r="G1289" s="79"/>
      <c r="H1289" s="79"/>
      <c r="I1289" s="79"/>
      <c r="J1289" s="79"/>
      <c r="K1289" s="79"/>
      <c r="L1289" s="79"/>
      <c r="M1289" s="611"/>
      <c r="N1289" s="611"/>
      <c r="O1289" s="611"/>
      <c r="P1289" s="79"/>
      <c r="Q1289" s="79"/>
      <c r="R1289" s="79"/>
      <c r="S1289" s="79"/>
      <c r="T1289" s="79"/>
      <c r="U1289" s="79"/>
      <c r="V1289" s="84"/>
      <c r="W1289" s="79"/>
      <c r="X1289" s="79"/>
      <c r="Y1289" s="79"/>
      <c r="Z1289" s="79"/>
      <c r="AA1289" s="79"/>
      <c r="AB1289" s="79"/>
      <c r="AC1289" s="79"/>
      <c r="AD1289" s="107"/>
      <c r="AE1289" s="107"/>
      <c r="AF1289" s="107"/>
      <c r="AG1289" s="109"/>
      <c r="AH1289" s="110"/>
      <c r="AI1289" s="80"/>
      <c r="AJ1289" s="80"/>
    </row>
    <row r="1290" spans="1:36" s="62" customFormat="1">
      <c r="A1290" s="84"/>
      <c r="B1290" s="79"/>
      <c r="C1290" s="79"/>
      <c r="D1290" s="79"/>
      <c r="E1290" s="79"/>
      <c r="F1290" s="79"/>
      <c r="G1290" s="79"/>
      <c r="H1290" s="79"/>
      <c r="I1290" s="79"/>
      <c r="J1290" s="79"/>
      <c r="K1290" s="79"/>
      <c r="L1290" s="79"/>
      <c r="M1290" s="611"/>
      <c r="N1290" s="611"/>
      <c r="O1290" s="611"/>
      <c r="P1290" s="79"/>
      <c r="Q1290" s="79"/>
      <c r="R1290" s="79"/>
      <c r="S1290" s="79"/>
      <c r="T1290" s="79"/>
      <c r="U1290" s="79"/>
      <c r="V1290" s="84"/>
      <c r="W1290" s="79"/>
      <c r="X1290" s="79"/>
      <c r="Y1290" s="79"/>
      <c r="Z1290" s="79"/>
      <c r="AA1290" s="79"/>
      <c r="AB1290" s="79"/>
      <c r="AC1290" s="79"/>
      <c r="AD1290" s="107"/>
      <c r="AE1290" s="107"/>
      <c r="AF1290" s="107"/>
      <c r="AG1290" s="109"/>
      <c r="AH1290" s="110"/>
      <c r="AI1290" s="80"/>
      <c r="AJ1290" s="80"/>
    </row>
    <row r="1291" spans="1:36" s="62" customFormat="1">
      <c r="A1291" s="84"/>
      <c r="B1291" s="79"/>
      <c r="C1291" s="79"/>
      <c r="D1291" s="79"/>
      <c r="E1291" s="79"/>
      <c r="F1291" s="79"/>
      <c r="G1291" s="79"/>
      <c r="H1291" s="79"/>
      <c r="I1291" s="79"/>
      <c r="J1291" s="79"/>
      <c r="K1291" s="79"/>
      <c r="L1291" s="79"/>
      <c r="M1291" s="611"/>
      <c r="N1291" s="611"/>
      <c r="O1291" s="611"/>
      <c r="P1291" s="79"/>
      <c r="Q1291" s="79"/>
      <c r="R1291" s="79"/>
      <c r="S1291" s="79"/>
      <c r="T1291" s="79"/>
      <c r="U1291" s="79"/>
      <c r="V1291" s="84"/>
      <c r="W1291" s="79"/>
      <c r="X1291" s="79"/>
      <c r="Y1291" s="79"/>
      <c r="Z1291" s="79"/>
      <c r="AA1291" s="79"/>
      <c r="AB1291" s="79"/>
      <c r="AC1291" s="79"/>
      <c r="AD1291" s="107"/>
      <c r="AE1291" s="107"/>
      <c r="AF1291" s="107"/>
      <c r="AG1291" s="109"/>
      <c r="AH1291" s="110"/>
      <c r="AI1291" s="80"/>
      <c r="AJ1291" s="80"/>
    </row>
    <row r="1292" spans="1:36" s="62" customFormat="1">
      <c r="A1292" s="84"/>
      <c r="B1292" s="79"/>
      <c r="C1292" s="79"/>
      <c r="D1292" s="79"/>
      <c r="E1292" s="79"/>
      <c r="F1292" s="79"/>
      <c r="G1292" s="79"/>
      <c r="H1292" s="79"/>
      <c r="I1292" s="79"/>
      <c r="J1292" s="79"/>
      <c r="K1292" s="79"/>
      <c r="L1292" s="79"/>
      <c r="M1292" s="611"/>
      <c r="N1292" s="611"/>
      <c r="O1292" s="611"/>
      <c r="P1292" s="79"/>
      <c r="Q1292" s="79"/>
      <c r="R1292" s="79"/>
      <c r="S1292" s="79"/>
      <c r="T1292" s="79"/>
      <c r="U1292" s="79"/>
      <c r="V1292" s="84"/>
      <c r="W1292" s="79"/>
      <c r="X1292" s="79"/>
      <c r="Y1292" s="79"/>
      <c r="Z1292" s="79"/>
      <c r="AA1292" s="79"/>
      <c r="AB1292" s="79"/>
      <c r="AC1292" s="79"/>
      <c r="AD1292" s="107"/>
      <c r="AE1292" s="107"/>
      <c r="AF1292" s="107"/>
      <c r="AG1292" s="109"/>
      <c r="AH1292" s="110"/>
      <c r="AI1292" s="80"/>
      <c r="AJ1292" s="80"/>
    </row>
    <row r="1293" spans="1:36" s="62" customFormat="1">
      <c r="A1293" s="84"/>
      <c r="B1293" s="79"/>
      <c r="C1293" s="79"/>
      <c r="D1293" s="79"/>
      <c r="E1293" s="79"/>
      <c r="F1293" s="79"/>
      <c r="G1293" s="79"/>
      <c r="H1293" s="79"/>
      <c r="I1293" s="79"/>
      <c r="J1293" s="79"/>
      <c r="K1293" s="79"/>
      <c r="L1293" s="79"/>
      <c r="M1293" s="611"/>
      <c r="N1293" s="611"/>
      <c r="O1293" s="611"/>
      <c r="P1293" s="79"/>
      <c r="Q1293" s="79"/>
      <c r="R1293" s="79"/>
      <c r="S1293" s="79"/>
      <c r="T1293" s="79"/>
      <c r="U1293" s="79"/>
      <c r="V1293" s="84"/>
      <c r="W1293" s="79"/>
      <c r="X1293" s="79"/>
      <c r="Y1293" s="79"/>
      <c r="Z1293" s="79"/>
      <c r="AA1293" s="79"/>
      <c r="AB1293" s="79"/>
      <c r="AC1293" s="79"/>
      <c r="AD1293" s="107"/>
      <c r="AE1293" s="107"/>
      <c r="AF1293" s="107"/>
      <c r="AG1293" s="109"/>
      <c r="AH1293" s="110"/>
      <c r="AI1293" s="80"/>
      <c r="AJ1293" s="80"/>
    </row>
    <row r="1294" spans="1:36" s="62" customFormat="1">
      <c r="A1294" s="84"/>
      <c r="B1294" s="79"/>
      <c r="C1294" s="79"/>
      <c r="D1294" s="79"/>
      <c r="E1294" s="79"/>
      <c r="F1294" s="79"/>
      <c r="G1294" s="79"/>
      <c r="H1294" s="79"/>
      <c r="I1294" s="79"/>
      <c r="J1294" s="79"/>
      <c r="K1294" s="79"/>
      <c r="L1294" s="79"/>
      <c r="M1294" s="611"/>
      <c r="N1294" s="611"/>
      <c r="O1294" s="611"/>
      <c r="P1294" s="79"/>
      <c r="Q1294" s="79"/>
      <c r="R1294" s="79"/>
      <c r="S1294" s="79"/>
      <c r="T1294" s="79"/>
      <c r="U1294" s="79"/>
      <c r="V1294" s="84"/>
      <c r="W1294" s="79"/>
      <c r="X1294" s="79"/>
      <c r="Y1294" s="79"/>
      <c r="Z1294" s="79"/>
      <c r="AA1294" s="79"/>
      <c r="AB1294" s="79"/>
      <c r="AC1294" s="79"/>
      <c r="AD1294" s="107"/>
      <c r="AE1294" s="107"/>
      <c r="AF1294" s="107"/>
      <c r="AG1294" s="109"/>
      <c r="AH1294" s="110"/>
      <c r="AI1294" s="80"/>
      <c r="AJ1294" s="80"/>
    </row>
    <row r="1295" spans="1:36" s="62" customFormat="1">
      <c r="A1295" s="84"/>
      <c r="B1295" s="79"/>
      <c r="C1295" s="79"/>
      <c r="D1295" s="79"/>
      <c r="E1295" s="79"/>
      <c r="F1295" s="79"/>
      <c r="G1295" s="79"/>
      <c r="H1295" s="79"/>
      <c r="I1295" s="79"/>
      <c r="J1295" s="79"/>
      <c r="K1295" s="79"/>
      <c r="L1295" s="79"/>
      <c r="M1295" s="611"/>
      <c r="N1295" s="611"/>
      <c r="O1295" s="611"/>
      <c r="P1295" s="79"/>
      <c r="Q1295" s="79"/>
      <c r="R1295" s="79"/>
      <c r="S1295" s="79"/>
      <c r="T1295" s="79"/>
      <c r="U1295" s="79"/>
      <c r="V1295" s="84"/>
      <c r="W1295" s="79"/>
      <c r="X1295" s="79"/>
      <c r="Y1295" s="79"/>
      <c r="Z1295" s="79"/>
      <c r="AA1295" s="79"/>
      <c r="AB1295" s="79"/>
      <c r="AC1295" s="79"/>
      <c r="AD1295" s="107"/>
      <c r="AE1295" s="107"/>
      <c r="AF1295" s="107"/>
      <c r="AG1295" s="109"/>
      <c r="AH1295" s="110"/>
      <c r="AI1295" s="80"/>
      <c r="AJ1295" s="80"/>
    </row>
    <row r="1296" spans="1:36" s="62" customFormat="1">
      <c r="A1296" s="84"/>
      <c r="B1296" s="79"/>
      <c r="C1296" s="79"/>
      <c r="D1296" s="79"/>
      <c r="E1296" s="79"/>
      <c r="F1296" s="79"/>
      <c r="G1296" s="79"/>
      <c r="H1296" s="79"/>
      <c r="I1296" s="79"/>
      <c r="J1296" s="79"/>
      <c r="K1296" s="79"/>
      <c r="L1296" s="79"/>
      <c r="M1296" s="611"/>
      <c r="N1296" s="611"/>
      <c r="O1296" s="611"/>
      <c r="P1296" s="79"/>
      <c r="Q1296" s="79"/>
      <c r="R1296" s="79"/>
      <c r="S1296" s="79"/>
      <c r="T1296" s="79"/>
      <c r="U1296" s="79"/>
      <c r="V1296" s="84"/>
      <c r="W1296" s="79"/>
      <c r="X1296" s="79"/>
      <c r="Y1296" s="79"/>
      <c r="Z1296" s="79"/>
      <c r="AA1296" s="79"/>
      <c r="AB1296" s="79"/>
      <c r="AC1296" s="79"/>
      <c r="AD1296" s="107"/>
      <c r="AE1296" s="107"/>
      <c r="AF1296" s="107"/>
      <c r="AG1296" s="109"/>
      <c r="AH1296" s="110"/>
      <c r="AI1296" s="80"/>
      <c r="AJ1296" s="80"/>
    </row>
    <row r="1297" spans="1:36" s="62" customFormat="1">
      <c r="A1297" s="84"/>
      <c r="B1297" s="79"/>
      <c r="C1297" s="79"/>
      <c r="D1297" s="79"/>
      <c r="E1297" s="79"/>
      <c r="F1297" s="79"/>
      <c r="G1297" s="79"/>
      <c r="H1297" s="79"/>
      <c r="I1297" s="79"/>
      <c r="J1297" s="79"/>
      <c r="K1297" s="79"/>
      <c r="L1297" s="79"/>
      <c r="M1297" s="611"/>
      <c r="N1297" s="611"/>
      <c r="O1297" s="611"/>
      <c r="P1297" s="79"/>
      <c r="Q1297" s="79"/>
      <c r="R1297" s="79"/>
      <c r="S1297" s="79"/>
      <c r="T1297" s="79"/>
      <c r="U1297" s="79"/>
      <c r="V1297" s="84"/>
      <c r="W1297" s="79"/>
      <c r="X1297" s="79"/>
      <c r="Y1297" s="79"/>
      <c r="Z1297" s="79"/>
      <c r="AA1297" s="79"/>
      <c r="AB1297" s="79"/>
      <c r="AC1297" s="79"/>
      <c r="AD1297" s="107"/>
      <c r="AE1297" s="107"/>
      <c r="AF1297" s="107"/>
      <c r="AG1297" s="109"/>
      <c r="AH1297" s="110"/>
      <c r="AI1297" s="80"/>
      <c r="AJ1297" s="80"/>
    </row>
    <row r="1298" spans="1:36" s="62" customFormat="1">
      <c r="A1298" s="84"/>
      <c r="B1298" s="79"/>
      <c r="C1298" s="79"/>
      <c r="D1298" s="79"/>
      <c r="E1298" s="79"/>
      <c r="F1298" s="79"/>
      <c r="G1298" s="79"/>
      <c r="H1298" s="79"/>
      <c r="I1298" s="79"/>
      <c r="J1298" s="79"/>
      <c r="K1298" s="79"/>
      <c r="L1298" s="79"/>
      <c r="M1298" s="611"/>
      <c r="N1298" s="611"/>
      <c r="O1298" s="611"/>
      <c r="P1298" s="79"/>
      <c r="Q1298" s="79"/>
      <c r="R1298" s="79"/>
      <c r="S1298" s="79"/>
      <c r="T1298" s="79"/>
      <c r="U1298" s="79"/>
      <c r="V1298" s="84"/>
      <c r="W1298" s="79"/>
      <c r="X1298" s="79"/>
      <c r="Y1298" s="79"/>
      <c r="Z1298" s="79"/>
      <c r="AA1298" s="79"/>
      <c r="AB1298" s="79"/>
      <c r="AC1298" s="79"/>
      <c r="AD1298" s="107"/>
      <c r="AE1298" s="107"/>
      <c r="AF1298" s="107"/>
      <c r="AG1298" s="109"/>
      <c r="AH1298" s="110"/>
      <c r="AI1298" s="80"/>
      <c r="AJ1298" s="80"/>
    </row>
    <row r="1299" spans="1:36" s="62" customFormat="1">
      <c r="A1299" s="84"/>
      <c r="B1299" s="79"/>
      <c r="C1299" s="79"/>
      <c r="D1299" s="79"/>
      <c r="E1299" s="79"/>
      <c r="F1299" s="79"/>
      <c r="G1299" s="79"/>
      <c r="H1299" s="79"/>
      <c r="I1299" s="79"/>
      <c r="J1299" s="79"/>
      <c r="K1299" s="79"/>
      <c r="L1299" s="79"/>
      <c r="M1299" s="611"/>
      <c r="N1299" s="611"/>
      <c r="O1299" s="611"/>
      <c r="P1299" s="79"/>
      <c r="Q1299" s="79"/>
      <c r="R1299" s="79"/>
      <c r="S1299" s="79"/>
      <c r="T1299" s="79"/>
      <c r="U1299" s="79"/>
      <c r="V1299" s="84"/>
      <c r="W1299" s="79"/>
      <c r="X1299" s="79"/>
      <c r="Y1299" s="79"/>
      <c r="Z1299" s="79"/>
      <c r="AA1299" s="79"/>
      <c r="AB1299" s="79"/>
      <c r="AC1299" s="79"/>
      <c r="AD1299" s="107"/>
      <c r="AE1299" s="107"/>
      <c r="AF1299" s="107"/>
      <c r="AG1299" s="109"/>
      <c r="AH1299" s="110"/>
      <c r="AI1299" s="80"/>
      <c r="AJ1299" s="80"/>
    </row>
    <row r="1300" spans="1:36" s="62" customFormat="1">
      <c r="A1300" s="84"/>
      <c r="B1300" s="79"/>
      <c r="C1300" s="79"/>
      <c r="D1300" s="79"/>
      <c r="E1300" s="79"/>
      <c r="F1300" s="79"/>
      <c r="G1300" s="79"/>
      <c r="H1300" s="79"/>
      <c r="I1300" s="79"/>
      <c r="J1300" s="79"/>
      <c r="K1300" s="79"/>
      <c r="L1300" s="79"/>
      <c r="M1300" s="611"/>
      <c r="N1300" s="611"/>
      <c r="O1300" s="611"/>
      <c r="P1300" s="79"/>
      <c r="Q1300" s="79"/>
      <c r="R1300" s="79"/>
      <c r="S1300" s="79"/>
      <c r="T1300" s="79"/>
      <c r="U1300" s="79"/>
      <c r="V1300" s="84"/>
      <c r="W1300" s="79"/>
      <c r="X1300" s="79"/>
      <c r="Y1300" s="79"/>
      <c r="Z1300" s="79"/>
      <c r="AA1300" s="79"/>
      <c r="AB1300" s="79"/>
      <c r="AC1300" s="79"/>
      <c r="AD1300" s="107"/>
      <c r="AE1300" s="107"/>
      <c r="AF1300" s="107"/>
      <c r="AG1300" s="109"/>
      <c r="AH1300" s="110"/>
      <c r="AI1300" s="80"/>
      <c r="AJ1300" s="80"/>
    </row>
    <row r="1301" spans="1:36" s="62" customFormat="1">
      <c r="A1301" s="84"/>
      <c r="B1301" s="79"/>
      <c r="C1301" s="79"/>
      <c r="D1301" s="79"/>
      <c r="E1301" s="79"/>
      <c r="F1301" s="79"/>
      <c r="G1301" s="79"/>
      <c r="H1301" s="79"/>
      <c r="I1301" s="79"/>
      <c r="J1301" s="79"/>
      <c r="K1301" s="79"/>
      <c r="L1301" s="79"/>
      <c r="M1301" s="611"/>
      <c r="N1301" s="611"/>
      <c r="O1301" s="611"/>
      <c r="P1301" s="79"/>
      <c r="Q1301" s="79"/>
      <c r="R1301" s="79"/>
      <c r="S1301" s="79"/>
      <c r="T1301" s="79"/>
      <c r="U1301" s="79"/>
      <c r="V1301" s="84"/>
      <c r="W1301" s="79"/>
      <c r="X1301" s="79"/>
      <c r="Y1301" s="79"/>
      <c r="Z1301" s="79"/>
      <c r="AA1301" s="79"/>
      <c r="AB1301" s="79"/>
      <c r="AC1301" s="79"/>
      <c r="AD1301" s="107"/>
      <c r="AE1301" s="107"/>
      <c r="AF1301" s="107"/>
      <c r="AG1301" s="109"/>
      <c r="AH1301" s="110"/>
      <c r="AI1301" s="80"/>
      <c r="AJ1301" s="80"/>
    </row>
    <row r="1302" spans="1:36" s="62" customFormat="1">
      <c r="A1302" s="84"/>
      <c r="B1302" s="79"/>
      <c r="C1302" s="79"/>
      <c r="D1302" s="79"/>
      <c r="E1302" s="79"/>
      <c r="F1302" s="79"/>
      <c r="G1302" s="79"/>
      <c r="H1302" s="79"/>
      <c r="I1302" s="79"/>
      <c r="J1302" s="79"/>
      <c r="K1302" s="79"/>
      <c r="L1302" s="79"/>
      <c r="M1302" s="611"/>
      <c r="N1302" s="611"/>
      <c r="O1302" s="611"/>
      <c r="P1302" s="79"/>
      <c r="Q1302" s="79"/>
      <c r="R1302" s="79"/>
      <c r="S1302" s="79"/>
      <c r="T1302" s="79"/>
      <c r="U1302" s="79"/>
      <c r="V1302" s="84"/>
      <c r="W1302" s="79"/>
      <c r="X1302" s="79"/>
      <c r="Y1302" s="79"/>
      <c r="Z1302" s="79"/>
      <c r="AA1302" s="79"/>
      <c r="AB1302" s="79"/>
      <c r="AC1302" s="79"/>
      <c r="AD1302" s="107"/>
      <c r="AE1302" s="107"/>
      <c r="AF1302" s="107"/>
      <c r="AG1302" s="109"/>
      <c r="AH1302" s="110"/>
      <c r="AI1302" s="80"/>
      <c r="AJ1302" s="80"/>
    </row>
    <row r="1303" spans="1:36" s="62" customFormat="1">
      <c r="A1303" s="84"/>
      <c r="B1303" s="79"/>
      <c r="C1303" s="79"/>
      <c r="D1303" s="79"/>
      <c r="E1303" s="79"/>
      <c r="F1303" s="79"/>
      <c r="G1303" s="79"/>
      <c r="H1303" s="79"/>
      <c r="I1303" s="79"/>
      <c r="J1303" s="79"/>
      <c r="K1303" s="79"/>
      <c r="L1303" s="79"/>
      <c r="M1303" s="611"/>
      <c r="N1303" s="611"/>
      <c r="O1303" s="611"/>
      <c r="P1303" s="79"/>
      <c r="Q1303" s="79"/>
      <c r="R1303" s="79"/>
      <c r="S1303" s="79"/>
      <c r="T1303" s="79"/>
      <c r="U1303" s="79"/>
      <c r="V1303" s="84"/>
      <c r="W1303" s="79"/>
      <c r="X1303" s="79"/>
      <c r="Y1303" s="79"/>
      <c r="Z1303" s="79"/>
      <c r="AA1303" s="79"/>
      <c r="AB1303" s="79"/>
      <c r="AC1303" s="79"/>
      <c r="AD1303" s="107"/>
      <c r="AE1303" s="107"/>
      <c r="AF1303" s="107"/>
      <c r="AG1303" s="109"/>
      <c r="AH1303" s="110"/>
      <c r="AI1303" s="80"/>
      <c r="AJ1303" s="80"/>
    </row>
    <row r="1304" spans="1:36" s="62" customFormat="1">
      <c r="A1304" s="84"/>
      <c r="B1304" s="79"/>
      <c r="C1304" s="79"/>
      <c r="D1304" s="79"/>
      <c r="E1304" s="79"/>
      <c r="F1304" s="79"/>
      <c r="G1304" s="79"/>
      <c r="H1304" s="79"/>
      <c r="I1304" s="79"/>
      <c r="J1304" s="79"/>
      <c r="K1304" s="79"/>
      <c r="L1304" s="79"/>
      <c r="M1304" s="611"/>
      <c r="N1304" s="611"/>
      <c r="O1304" s="611"/>
      <c r="P1304" s="79"/>
      <c r="Q1304" s="79"/>
      <c r="R1304" s="79"/>
      <c r="S1304" s="79"/>
      <c r="T1304" s="79"/>
      <c r="U1304" s="79"/>
      <c r="V1304" s="84"/>
      <c r="W1304" s="79"/>
      <c r="X1304" s="79"/>
      <c r="Y1304" s="79"/>
      <c r="Z1304" s="79"/>
      <c r="AA1304" s="79"/>
      <c r="AB1304" s="79"/>
      <c r="AC1304" s="79"/>
      <c r="AD1304" s="107"/>
      <c r="AE1304" s="107"/>
      <c r="AF1304" s="107"/>
      <c r="AG1304" s="109"/>
      <c r="AH1304" s="110"/>
      <c r="AI1304" s="80"/>
      <c r="AJ1304" s="80"/>
    </row>
    <row r="1305" spans="1:36" s="62" customFormat="1">
      <c r="A1305" s="84"/>
      <c r="B1305" s="79"/>
      <c r="C1305" s="79"/>
      <c r="D1305" s="79"/>
      <c r="E1305" s="79"/>
      <c r="F1305" s="79"/>
      <c r="G1305" s="79"/>
      <c r="H1305" s="79"/>
      <c r="I1305" s="79"/>
      <c r="J1305" s="79"/>
      <c r="K1305" s="79"/>
      <c r="L1305" s="79"/>
      <c r="M1305" s="611"/>
      <c r="N1305" s="611"/>
      <c r="O1305" s="611"/>
      <c r="P1305" s="79"/>
      <c r="Q1305" s="79"/>
      <c r="R1305" s="79"/>
      <c r="S1305" s="79"/>
      <c r="T1305" s="79"/>
      <c r="U1305" s="79"/>
      <c r="V1305" s="84"/>
      <c r="W1305" s="79"/>
      <c r="X1305" s="79"/>
      <c r="Y1305" s="79"/>
      <c r="Z1305" s="79"/>
      <c r="AA1305" s="79"/>
      <c r="AB1305" s="79"/>
      <c r="AC1305" s="79"/>
      <c r="AD1305" s="107"/>
      <c r="AE1305" s="107"/>
      <c r="AF1305" s="107"/>
      <c r="AG1305" s="109"/>
      <c r="AH1305" s="110"/>
      <c r="AI1305" s="80"/>
      <c r="AJ1305" s="80"/>
    </row>
    <row r="1306" spans="1:36" s="62" customFormat="1">
      <c r="A1306" s="84"/>
      <c r="B1306" s="79"/>
      <c r="C1306" s="79"/>
      <c r="D1306" s="79"/>
      <c r="E1306" s="79"/>
      <c r="F1306" s="79"/>
      <c r="G1306" s="79"/>
      <c r="H1306" s="79"/>
      <c r="I1306" s="79"/>
      <c r="J1306" s="79"/>
      <c r="K1306" s="79"/>
      <c r="L1306" s="79"/>
      <c r="M1306" s="611"/>
      <c r="N1306" s="611"/>
      <c r="O1306" s="611"/>
      <c r="P1306" s="79"/>
      <c r="Q1306" s="79"/>
      <c r="R1306" s="79"/>
      <c r="S1306" s="79"/>
      <c r="T1306" s="79"/>
      <c r="U1306" s="79"/>
      <c r="V1306" s="84"/>
      <c r="W1306" s="79"/>
      <c r="X1306" s="79"/>
      <c r="Y1306" s="79"/>
      <c r="Z1306" s="79"/>
      <c r="AA1306" s="79"/>
      <c r="AB1306" s="79"/>
      <c r="AC1306" s="79"/>
      <c r="AD1306" s="107"/>
      <c r="AE1306" s="107"/>
      <c r="AF1306" s="107"/>
      <c r="AG1306" s="109"/>
      <c r="AH1306" s="110"/>
      <c r="AI1306" s="80"/>
      <c r="AJ1306" s="80"/>
    </row>
    <row r="1307" spans="1:36" s="62" customFormat="1">
      <c r="A1307" s="84"/>
      <c r="B1307" s="79"/>
      <c r="C1307" s="79"/>
      <c r="D1307" s="79"/>
      <c r="E1307" s="79"/>
      <c r="F1307" s="79"/>
      <c r="G1307" s="79"/>
      <c r="H1307" s="79"/>
      <c r="I1307" s="79"/>
      <c r="J1307" s="79"/>
      <c r="K1307" s="79"/>
      <c r="L1307" s="79"/>
      <c r="M1307" s="611"/>
      <c r="N1307" s="611"/>
      <c r="O1307" s="611"/>
      <c r="P1307" s="79"/>
      <c r="Q1307" s="79"/>
      <c r="R1307" s="79"/>
      <c r="S1307" s="79"/>
      <c r="T1307" s="79"/>
      <c r="U1307" s="79"/>
      <c r="V1307" s="84"/>
      <c r="W1307" s="79"/>
      <c r="X1307" s="79"/>
      <c r="Y1307" s="79"/>
      <c r="Z1307" s="79"/>
      <c r="AA1307" s="79"/>
      <c r="AB1307" s="79"/>
      <c r="AC1307" s="79"/>
      <c r="AD1307" s="107"/>
      <c r="AE1307" s="107"/>
      <c r="AF1307" s="107"/>
      <c r="AG1307" s="109"/>
      <c r="AH1307" s="110"/>
      <c r="AI1307" s="80"/>
      <c r="AJ1307" s="80"/>
    </row>
    <row r="1308" spans="1:36" s="62" customFormat="1">
      <c r="A1308" s="84"/>
      <c r="B1308" s="79"/>
      <c r="C1308" s="79"/>
      <c r="D1308" s="79"/>
      <c r="E1308" s="79"/>
      <c r="F1308" s="79"/>
      <c r="G1308" s="79"/>
      <c r="H1308" s="79"/>
      <c r="I1308" s="79"/>
      <c r="J1308" s="79"/>
      <c r="K1308" s="79"/>
      <c r="L1308" s="79"/>
      <c r="M1308" s="611"/>
      <c r="N1308" s="611"/>
      <c r="O1308" s="611"/>
      <c r="P1308" s="79"/>
      <c r="Q1308" s="79"/>
      <c r="R1308" s="79"/>
      <c r="S1308" s="79"/>
      <c r="T1308" s="79"/>
      <c r="U1308" s="79"/>
      <c r="V1308" s="84"/>
      <c r="W1308" s="79"/>
      <c r="X1308" s="79"/>
      <c r="Y1308" s="79"/>
      <c r="Z1308" s="79"/>
      <c r="AA1308" s="79"/>
      <c r="AB1308" s="79"/>
      <c r="AC1308" s="79"/>
      <c r="AD1308" s="107"/>
      <c r="AE1308" s="107"/>
      <c r="AF1308" s="107"/>
      <c r="AG1308" s="109"/>
      <c r="AH1308" s="110"/>
      <c r="AI1308" s="80"/>
      <c r="AJ1308" s="80"/>
    </row>
    <row r="1309" spans="1:36" s="62" customFormat="1">
      <c r="A1309" s="84"/>
      <c r="B1309" s="79"/>
      <c r="C1309" s="79"/>
      <c r="D1309" s="79"/>
      <c r="E1309" s="79"/>
      <c r="F1309" s="79"/>
      <c r="G1309" s="79"/>
      <c r="H1309" s="79"/>
      <c r="I1309" s="79"/>
      <c r="J1309" s="79"/>
      <c r="K1309" s="79"/>
      <c r="L1309" s="79"/>
      <c r="M1309" s="611"/>
      <c r="N1309" s="611"/>
      <c r="O1309" s="611"/>
      <c r="P1309" s="79"/>
      <c r="Q1309" s="79"/>
      <c r="R1309" s="79"/>
      <c r="S1309" s="79"/>
      <c r="T1309" s="79"/>
      <c r="U1309" s="79"/>
      <c r="V1309" s="84"/>
      <c r="W1309" s="79"/>
      <c r="X1309" s="79"/>
      <c r="Y1309" s="79"/>
      <c r="Z1309" s="79"/>
      <c r="AA1309" s="79"/>
      <c r="AB1309" s="79"/>
      <c r="AC1309" s="79"/>
      <c r="AD1309" s="107"/>
      <c r="AE1309" s="107"/>
      <c r="AF1309" s="107"/>
      <c r="AG1309" s="109"/>
      <c r="AH1309" s="110"/>
      <c r="AI1309" s="80"/>
      <c r="AJ1309" s="80"/>
    </row>
    <row r="1310" spans="1:36" s="62" customFormat="1">
      <c r="A1310" s="84"/>
      <c r="B1310" s="79"/>
      <c r="C1310" s="79"/>
      <c r="D1310" s="79"/>
      <c r="E1310" s="79"/>
      <c r="F1310" s="79"/>
      <c r="G1310" s="79"/>
      <c r="H1310" s="79"/>
      <c r="I1310" s="79"/>
      <c r="J1310" s="79"/>
      <c r="K1310" s="79"/>
      <c r="L1310" s="79"/>
      <c r="M1310" s="611"/>
      <c r="N1310" s="611"/>
      <c r="O1310" s="611"/>
      <c r="P1310" s="79"/>
      <c r="Q1310" s="79"/>
      <c r="R1310" s="79"/>
      <c r="S1310" s="79"/>
      <c r="T1310" s="79"/>
      <c r="U1310" s="79"/>
      <c r="V1310" s="84"/>
      <c r="W1310" s="79"/>
      <c r="X1310" s="79"/>
      <c r="Y1310" s="79"/>
      <c r="Z1310" s="79"/>
      <c r="AA1310" s="79"/>
      <c r="AB1310" s="79"/>
      <c r="AC1310" s="79"/>
      <c r="AD1310" s="107"/>
      <c r="AE1310" s="107"/>
      <c r="AF1310" s="107"/>
      <c r="AG1310" s="109"/>
      <c r="AH1310" s="110"/>
      <c r="AI1310" s="80"/>
      <c r="AJ1310" s="80"/>
    </row>
    <row r="1311" spans="1:36" s="62" customFormat="1">
      <c r="A1311" s="84"/>
      <c r="B1311" s="79"/>
      <c r="C1311" s="79"/>
      <c r="D1311" s="79"/>
      <c r="E1311" s="79"/>
      <c r="F1311" s="79"/>
      <c r="G1311" s="79"/>
      <c r="H1311" s="79"/>
      <c r="I1311" s="79"/>
      <c r="J1311" s="79"/>
      <c r="K1311" s="79"/>
      <c r="L1311" s="79"/>
      <c r="M1311" s="611"/>
      <c r="N1311" s="611"/>
      <c r="O1311" s="611"/>
      <c r="P1311" s="79"/>
      <c r="Q1311" s="79"/>
      <c r="R1311" s="79"/>
      <c r="S1311" s="79"/>
      <c r="T1311" s="79"/>
      <c r="U1311" s="79"/>
      <c r="V1311" s="84"/>
      <c r="W1311" s="79"/>
      <c r="X1311" s="79"/>
      <c r="Y1311" s="79"/>
      <c r="Z1311" s="79"/>
      <c r="AA1311" s="79"/>
      <c r="AB1311" s="79"/>
      <c r="AC1311" s="79"/>
      <c r="AD1311" s="107"/>
      <c r="AE1311" s="107"/>
      <c r="AF1311" s="107"/>
      <c r="AG1311" s="109"/>
      <c r="AH1311" s="110"/>
      <c r="AI1311" s="80"/>
      <c r="AJ1311" s="80"/>
    </row>
    <row r="1312" spans="1:36" s="62" customFormat="1">
      <c r="A1312" s="84"/>
      <c r="B1312" s="79"/>
      <c r="C1312" s="79"/>
      <c r="D1312" s="79"/>
      <c r="E1312" s="79"/>
      <c r="F1312" s="79"/>
      <c r="G1312" s="79"/>
      <c r="H1312" s="79"/>
      <c r="I1312" s="79"/>
      <c r="J1312" s="79"/>
      <c r="K1312" s="79"/>
      <c r="L1312" s="79"/>
      <c r="M1312" s="611"/>
      <c r="N1312" s="611"/>
      <c r="O1312" s="611"/>
      <c r="P1312" s="79"/>
      <c r="Q1312" s="79"/>
      <c r="R1312" s="79"/>
      <c r="S1312" s="79"/>
      <c r="T1312" s="79"/>
      <c r="U1312" s="79"/>
      <c r="V1312" s="84"/>
      <c r="W1312" s="79"/>
      <c r="X1312" s="79"/>
      <c r="Y1312" s="79"/>
      <c r="Z1312" s="79"/>
      <c r="AA1312" s="79"/>
      <c r="AB1312" s="79"/>
      <c r="AC1312" s="79"/>
      <c r="AD1312" s="107"/>
      <c r="AE1312" s="107"/>
      <c r="AF1312" s="107"/>
      <c r="AG1312" s="109"/>
      <c r="AH1312" s="110"/>
      <c r="AI1312" s="80"/>
      <c r="AJ1312" s="80"/>
    </row>
    <row r="1313" spans="1:36" s="62" customFormat="1">
      <c r="A1313" s="84"/>
      <c r="B1313" s="79"/>
      <c r="C1313" s="79"/>
      <c r="D1313" s="79"/>
      <c r="E1313" s="79"/>
      <c r="F1313" s="79"/>
      <c r="G1313" s="79"/>
      <c r="H1313" s="79"/>
      <c r="I1313" s="79"/>
      <c r="J1313" s="79"/>
      <c r="K1313" s="79"/>
      <c r="L1313" s="79"/>
      <c r="M1313" s="611"/>
      <c r="N1313" s="611"/>
      <c r="O1313" s="611"/>
      <c r="P1313" s="79"/>
      <c r="Q1313" s="79"/>
      <c r="R1313" s="79"/>
      <c r="S1313" s="79"/>
      <c r="T1313" s="79"/>
      <c r="U1313" s="79"/>
      <c r="V1313" s="84"/>
      <c r="W1313" s="79"/>
      <c r="X1313" s="79"/>
      <c r="Y1313" s="79"/>
      <c r="Z1313" s="79"/>
      <c r="AA1313" s="79"/>
      <c r="AB1313" s="79"/>
      <c r="AC1313" s="79"/>
      <c r="AD1313" s="107"/>
      <c r="AE1313" s="107"/>
      <c r="AF1313" s="107"/>
      <c r="AG1313" s="109"/>
      <c r="AH1313" s="110"/>
      <c r="AI1313" s="80"/>
      <c r="AJ1313" s="80"/>
    </row>
    <row r="1314" spans="1:36" s="62" customFormat="1">
      <c r="A1314" s="84"/>
      <c r="B1314" s="79"/>
      <c r="C1314" s="79"/>
      <c r="D1314" s="79"/>
      <c r="E1314" s="79"/>
      <c r="F1314" s="79"/>
      <c r="G1314" s="79"/>
      <c r="H1314" s="79"/>
      <c r="I1314" s="79"/>
      <c r="J1314" s="79"/>
      <c r="K1314" s="79"/>
      <c r="L1314" s="79"/>
      <c r="M1314" s="611"/>
      <c r="N1314" s="611"/>
      <c r="O1314" s="611"/>
      <c r="P1314" s="79"/>
      <c r="Q1314" s="79"/>
      <c r="R1314" s="79"/>
      <c r="S1314" s="79"/>
      <c r="T1314" s="79"/>
      <c r="U1314" s="79"/>
      <c r="V1314" s="84"/>
      <c r="W1314" s="79"/>
      <c r="X1314" s="79"/>
      <c r="Y1314" s="79"/>
      <c r="Z1314" s="79"/>
      <c r="AA1314" s="79"/>
      <c r="AB1314" s="79"/>
      <c r="AC1314" s="79"/>
      <c r="AD1314" s="107"/>
      <c r="AE1314" s="107"/>
      <c r="AF1314" s="107"/>
      <c r="AG1314" s="109"/>
      <c r="AH1314" s="110"/>
      <c r="AI1314" s="80"/>
      <c r="AJ1314" s="80"/>
    </row>
    <row r="1315" spans="1:36" s="62" customFormat="1">
      <c r="A1315" s="84"/>
      <c r="B1315" s="79"/>
      <c r="C1315" s="79"/>
      <c r="D1315" s="79"/>
      <c r="E1315" s="79"/>
      <c r="F1315" s="79"/>
      <c r="G1315" s="79"/>
      <c r="H1315" s="79"/>
      <c r="I1315" s="79"/>
      <c r="J1315" s="79"/>
      <c r="K1315" s="79"/>
      <c r="L1315" s="79"/>
      <c r="M1315" s="611"/>
      <c r="N1315" s="611"/>
      <c r="O1315" s="611"/>
      <c r="P1315" s="79"/>
      <c r="Q1315" s="79"/>
      <c r="R1315" s="79"/>
      <c r="S1315" s="79"/>
      <c r="T1315" s="79"/>
      <c r="U1315" s="79"/>
      <c r="V1315" s="84"/>
      <c r="W1315" s="79"/>
      <c r="X1315" s="79"/>
      <c r="Y1315" s="79"/>
      <c r="Z1315" s="79"/>
      <c r="AA1315" s="79"/>
      <c r="AB1315" s="79"/>
      <c r="AC1315" s="79"/>
      <c r="AD1315" s="107"/>
      <c r="AE1315" s="107"/>
      <c r="AF1315" s="107"/>
      <c r="AG1315" s="109"/>
      <c r="AH1315" s="110"/>
      <c r="AI1315" s="80"/>
      <c r="AJ1315" s="80"/>
    </row>
    <row r="1316" spans="1:36" s="62" customFormat="1">
      <c r="A1316" s="84"/>
      <c r="B1316" s="79"/>
      <c r="C1316" s="79"/>
      <c r="D1316" s="79"/>
      <c r="E1316" s="79"/>
      <c r="F1316" s="79"/>
      <c r="G1316" s="79"/>
      <c r="H1316" s="79"/>
      <c r="I1316" s="79"/>
      <c r="J1316" s="79"/>
      <c r="K1316" s="79"/>
      <c r="L1316" s="79"/>
      <c r="M1316" s="611"/>
      <c r="N1316" s="611"/>
      <c r="O1316" s="611"/>
      <c r="P1316" s="79"/>
      <c r="Q1316" s="79"/>
      <c r="R1316" s="79"/>
      <c r="S1316" s="79"/>
      <c r="T1316" s="79"/>
      <c r="U1316" s="79"/>
      <c r="V1316" s="84"/>
      <c r="W1316" s="79"/>
      <c r="X1316" s="79"/>
      <c r="Y1316" s="79"/>
      <c r="Z1316" s="79"/>
      <c r="AA1316" s="79"/>
      <c r="AB1316" s="79"/>
      <c r="AC1316" s="79"/>
      <c r="AD1316" s="107"/>
      <c r="AE1316" s="107"/>
      <c r="AF1316" s="107"/>
      <c r="AG1316" s="109"/>
      <c r="AH1316" s="110"/>
      <c r="AI1316" s="80"/>
      <c r="AJ1316" s="80"/>
    </row>
    <row r="1317" spans="1:36" s="62" customFormat="1">
      <c r="A1317" s="84"/>
      <c r="B1317" s="79"/>
      <c r="C1317" s="79"/>
      <c r="D1317" s="79"/>
      <c r="E1317" s="79"/>
      <c r="F1317" s="79"/>
      <c r="G1317" s="79"/>
      <c r="H1317" s="79"/>
      <c r="I1317" s="79"/>
      <c r="J1317" s="79"/>
      <c r="K1317" s="79"/>
      <c r="L1317" s="79"/>
      <c r="M1317" s="611"/>
      <c r="N1317" s="611"/>
      <c r="O1317" s="611"/>
      <c r="P1317" s="79"/>
      <c r="Q1317" s="79"/>
      <c r="R1317" s="79"/>
      <c r="S1317" s="79"/>
      <c r="T1317" s="79"/>
      <c r="U1317" s="79"/>
      <c r="V1317" s="84"/>
      <c r="W1317" s="79"/>
      <c r="X1317" s="79"/>
      <c r="Y1317" s="79"/>
      <c r="Z1317" s="79"/>
      <c r="AA1317" s="79"/>
      <c r="AB1317" s="79"/>
      <c r="AC1317" s="79"/>
      <c r="AD1317" s="107"/>
      <c r="AE1317" s="107"/>
      <c r="AF1317" s="107"/>
      <c r="AG1317" s="109"/>
      <c r="AH1317" s="110"/>
      <c r="AI1317" s="80"/>
      <c r="AJ1317" s="80"/>
    </row>
    <row r="1318" spans="1:36" s="62" customFormat="1">
      <c r="A1318" s="84"/>
      <c r="B1318" s="79"/>
      <c r="C1318" s="79"/>
      <c r="D1318" s="79"/>
      <c r="E1318" s="79"/>
      <c r="F1318" s="79"/>
      <c r="G1318" s="79"/>
      <c r="H1318" s="79"/>
      <c r="I1318" s="79"/>
      <c r="J1318" s="79"/>
      <c r="K1318" s="79"/>
      <c r="L1318" s="79"/>
      <c r="M1318" s="611"/>
      <c r="N1318" s="611"/>
      <c r="O1318" s="611"/>
      <c r="P1318" s="79"/>
      <c r="Q1318" s="79"/>
      <c r="R1318" s="79"/>
      <c r="S1318" s="79"/>
      <c r="T1318" s="79"/>
      <c r="U1318" s="79"/>
      <c r="V1318" s="84"/>
      <c r="W1318" s="79"/>
      <c r="X1318" s="79"/>
      <c r="Y1318" s="79"/>
      <c r="Z1318" s="79"/>
      <c r="AA1318" s="79"/>
      <c r="AB1318" s="79"/>
      <c r="AC1318" s="79"/>
      <c r="AD1318" s="107"/>
      <c r="AE1318" s="107"/>
      <c r="AF1318" s="107"/>
      <c r="AG1318" s="109"/>
      <c r="AH1318" s="110"/>
      <c r="AI1318" s="80"/>
      <c r="AJ1318" s="80"/>
    </row>
    <row r="1319" spans="1:36" s="62" customFormat="1">
      <c r="A1319" s="84"/>
      <c r="B1319" s="79"/>
      <c r="C1319" s="79"/>
      <c r="D1319" s="79"/>
      <c r="E1319" s="79"/>
      <c r="F1319" s="79"/>
      <c r="G1319" s="79"/>
      <c r="H1319" s="79"/>
      <c r="I1319" s="79"/>
      <c r="J1319" s="79"/>
      <c r="K1319" s="79"/>
      <c r="L1319" s="79"/>
      <c r="M1319" s="611"/>
      <c r="N1319" s="611"/>
      <c r="O1319" s="611"/>
      <c r="P1319" s="79"/>
      <c r="Q1319" s="79"/>
      <c r="R1319" s="79"/>
      <c r="S1319" s="79"/>
      <c r="T1319" s="79"/>
      <c r="U1319" s="79"/>
      <c r="V1319" s="84"/>
      <c r="W1319" s="79"/>
      <c r="X1319" s="79"/>
      <c r="Y1319" s="79"/>
      <c r="Z1319" s="79"/>
      <c r="AA1319" s="79"/>
      <c r="AB1319" s="79"/>
      <c r="AC1319" s="79"/>
      <c r="AD1319" s="107"/>
      <c r="AE1319" s="107"/>
      <c r="AF1319" s="107"/>
      <c r="AG1319" s="109"/>
      <c r="AH1319" s="110"/>
      <c r="AI1319" s="80"/>
      <c r="AJ1319" s="80"/>
    </row>
    <row r="1320" spans="1:36" s="62" customFormat="1">
      <c r="A1320" s="84"/>
      <c r="B1320" s="79"/>
      <c r="C1320" s="79"/>
      <c r="D1320" s="79"/>
      <c r="E1320" s="79"/>
      <c r="F1320" s="79"/>
      <c r="G1320" s="79"/>
      <c r="H1320" s="79"/>
      <c r="I1320" s="79"/>
      <c r="J1320" s="79"/>
      <c r="K1320" s="79"/>
      <c r="L1320" s="79"/>
      <c r="M1320" s="611"/>
      <c r="N1320" s="611"/>
      <c r="O1320" s="611"/>
      <c r="P1320" s="79"/>
      <c r="Q1320" s="79"/>
      <c r="R1320" s="79"/>
      <c r="S1320" s="79"/>
      <c r="T1320" s="79"/>
      <c r="U1320" s="79"/>
      <c r="V1320" s="84"/>
      <c r="W1320" s="79"/>
      <c r="X1320" s="79"/>
      <c r="Y1320" s="79"/>
      <c r="Z1320" s="79"/>
      <c r="AA1320" s="79"/>
      <c r="AB1320" s="79"/>
      <c r="AC1320" s="79"/>
      <c r="AD1320" s="107"/>
      <c r="AE1320" s="107"/>
      <c r="AF1320" s="107"/>
      <c r="AG1320" s="109"/>
      <c r="AH1320" s="110"/>
      <c r="AI1320" s="80"/>
      <c r="AJ1320" s="80"/>
    </row>
    <row r="1321" spans="1:36" s="62" customFormat="1">
      <c r="A1321" s="84"/>
      <c r="B1321" s="79"/>
      <c r="C1321" s="79"/>
      <c r="D1321" s="79"/>
      <c r="E1321" s="79"/>
      <c r="F1321" s="79"/>
      <c r="G1321" s="79"/>
      <c r="H1321" s="79"/>
      <c r="I1321" s="79"/>
      <c r="J1321" s="79"/>
      <c r="K1321" s="79"/>
      <c r="L1321" s="79"/>
      <c r="M1321" s="611"/>
      <c r="N1321" s="611"/>
      <c r="O1321" s="611"/>
      <c r="P1321" s="79"/>
      <c r="Q1321" s="79"/>
      <c r="R1321" s="79"/>
      <c r="S1321" s="79"/>
      <c r="T1321" s="79"/>
      <c r="U1321" s="79"/>
      <c r="V1321" s="84"/>
      <c r="W1321" s="79"/>
      <c r="X1321" s="79"/>
      <c r="Y1321" s="79"/>
      <c r="Z1321" s="79"/>
      <c r="AA1321" s="79"/>
      <c r="AB1321" s="79"/>
      <c r="AC1321" s="79"/>
      <c r="AD1321" s="107"/>
      <c r="AE1321" s="107"/>
      <c r="AF1321" s="107"/>
      <c r="AG1321" s="109"/>
      <c r="AH1321" s="110"/>
      <c r="AI1321" s="80"/>
      <c r="AJ1321" s="80"/>
    </row>
    <row r="1322" spans="1:36" s="62" customFormat="1">
      <c r="A1322" s="84"/>
      <c r="B1322" s="79"/>
      <c r="C1322" s="79"/>
      <c r="D1322" s="79"/>
      <c r="E1322" s="79"/>
      <c r="F1322" s="79"/>
      <c r="G1322" s="79"/>
      <c r="H1322" s="79"/>
      <c r="I1322" s="79"/>
      <c r="J1322" s="79"/>
      <c r="K1322" s="79"/>
      <c r="L1322" s="79"/>
      <c r="M1322" s="611"/>
      <c r="N1322" s="611"/>
      <c r="O1322" s="611"/>
      <c r="P1322" s="79"/>
      <c r="Q1322" s="79"/>
      <c r="R1322" s="79"/>
      <c r="S1322" s="79"/>
      <c r="T1322" s="79"/>
      <c r="U1322" s="79"/>
      <c r="V1322" s="84"/>
      <c r="W1322" s="79"/>
      <c r="X1322" s="79"/>
      <c r="Y1322" s="79"/>
      <c r="Z1322" s="79"/>
      <c r="AA1322" s="79"/>
      <c r="AB1322" s="79"/>
      <c r="AC1322" s="79"/>
      <c r="AD1322" s="107"/>
      <c r="AE1322" s="107"/>
      <c r="AF1322" s="107"/>
      <c r="AG1322" s="109"/>
      <c r="AH1322" s="110"/>
      <c r="AI1322" s="80"/>
      <c r="AJ1322" s="80"/>
    </row>
    <row r="1323" spans="1:36" s="62" customFormat="1">
      <c r="A1323" s="84"/>
      <c r="B1323" s="79"/>
      <c r="C1323" s="79"/>
      <c r="D1323" s="79"/>
      <c r="E1323" s="79"/>
      <c r="F1323" s="79"/>
      <c r="G1323" s="79"/>
      <c r="H1323" s="79"/>
      <c r="I1323" s="79"/>
      <c r="J1323" s="79"/>
      <c r="K1323" s="79"/>
      <c r="L1323" s="79"/>
      <c r="M1323" s="611"/>
      <c r="N1323" s="611"/>
      <c r="O1323" s="611"/>
      <c r="P1323" s="79"/>
      <c r="Q1323" s="79"/>
      <c r="R1323" s="79"/>
      <c r="S1323" s="79"/>
      <c r="T1323" s="79"/>
      <c r="U1323" s="79"/>
      <c r="V1323" s="84"/>
      <c r="W1323" s="79"/>
      <c r="X1323" s="79"/>
      <c r="Y1323" s="79"/>
      <c r="Z1323" s="79"/>
      <c r="AA1323" s="79"/>
      <c r="AB1323" s="79"/>
      <c r="AC1323" s="79"/>
      <c r="AD1323" s="107"/>
      <c r="AE1323" s="107"/>
      <c r="AF1323" s="107"/>
      <c r="AG1323" s="109"/>
      <c r="AH1323" s="110"/>
      <c r="AI1323" s="80"/>
      <c r="AJ1323" s="80"/>
    </row>
    <row r="1324" spans="1:36" s="62" customFormat="1">
      <c r="A1324" s="84"/>
      <c r="B1324" s="79"/>
      <c r="C1324" s="79"/>
      <c r="D1324" s="79"/>
      <c r="E1324" s="79"/>
      <c r="F1324" s="79"/>
      <c r="G1324" s="79"/>
      <c r="H1324" s="79"/>
      <c r="I1324" s="79"/>
      <c r="J1324" s="79"/>
      <c r="K1324" s="79"/>
      <c r="L1324" s="79"/>
      <c r="M1324" s="611"/>
      <c r="N1324" s="611"/>
      <c r="O1324" s="611"/>
      <c r="P1324" s="79"/>
      <c r="Q1324" s="79"/>
      <c r="R1324" s="79"/>
      <c r="S1324" s="79"/>
      <c r="T1324" s="79"/>
      <c r="U1324" s="79"/>
      <c r="V1324" s="84"/>
      <c r="W1324" s="79"/>
      <c r="X1324" s="79"/>
      <c r="Y1324" s="79"/>
      <c r="Z1324" s="79"/>
      <c r="AA1324" s="79"/>
      <c r="AB1324" s="79"/>
      <c r="AC1324" s="79"/>
      <c r="AD1324" s="107"/>
      <c r="AE1324" s="107"/>
      <c r="AF1324" s="107"/>
      <c r="AG1324" s="109"/>
      <c r="AH1324" s="110"/>
      <c r="AI1324" s="80"/>
      <c r="AJ1324" s="80"/>
    </row>
    <row r="1325" spans="1:36" s="62" customFormat="1">
      <c r="A1325" s="84"/>
      <c r="B1325" s="79"/>
      <c r="C1325" s="79"/>
      <c r="D1325" s="79"/>
      <c r="E1325" s="79"/>
      <c r="F1325" s="79"/>
      <c r="G1325" s="79"/>
      <c r="H1325" s="79"/>
      <c r="I1325" s="79"/>
      <c r="J1325" s="79"/>
      <c r="K1325" s="79"/>
      <c r="L1325" s="79"/>
      <c r="M1325" s="611"/>
      <c r="N1325" s="611"/>
      <c r="O1325" s="611"/>
      <c r="P1325" s="79"/>
      <c r="Q1325" s="79"/>
      <c r="R1325" s="79"/>
      <c r="S1325" s="79"/>
      <c r="T1325" s="79"/>
      <c r="U1325" s="79"/>
      <c r="V1325" s="84"/>
      <c r="W1325" s="79"/>
      <c r="X1325" s="79"/>
      <c r="Y1325" s="79"/>
      <c r="Z1325" s="79"/>
      <c r="AA1325" s="79"/>
      <c r="AB1325" s="79"/>
      <c r="AC1325" s="79"/>
      <c r="AD1325" s="107"/>
      <c r="AE1325" s="107"/>
      <c r="AF1325" s="107"/>
      <c r="AG1325" s="109"/>
      <c r="AH1325" s="110"/>
      <c r="AI1325" s="80"/>
      <c r="AJ1325" s="80"/>
    </row>
    <row r="1326" spans="1:36" s="62" customFormat="1">
      <c r="A1326" s="84"/>
      <c r="B1326" s="79"/>
      <c r="C1326" s="79"/>
      <c r="D1326" s="79"/>
      <c r="E1326" s="79"/>
      <c r="F1326" s="79"/>
      <c r="G1326" s="79"/>
      <c r="H1326" s="79"/>
      <c r="I1326" s="79"/>
      <c r="J1326" s="79"/>
      <c r="K1326" s="79"/>
      <c r="L1326" s="79"/>
      <c r="M1326" s="611"/>
      <c r="N1326" s="611"/>
      <c r="O1326" s="611"/>
      <c r="P1326" s="79"/>
      <c r="Q1326" s="79"/>
      <c r="R1326" s="79"/>
      <c r="S1326" s="79"/>
      <c r="T1326" s="79"/>
      <c r="U1326" s="79"/>
      <c r="V1326" s="84"/>
      <c r="W1326" s="79"/>
      <c r="X1326" s="79"/>
      <c r="Y1326" s="79"/>
      <c r="Z1326" s="79"/>
      <c r="AA1326" s="79"/>
      <c r="AB1326" s="79"/>
      <c r="AC1326" s="79"/>
      <c r="AD1326" s="107"/>
      <c r="AE1326" s="107"/>
      <c r="AF1326" s="107"/>
      <c r="AG1326" s="109"/>
      <c r="AH1326" s="110"/>
      <c r="AI1326" s="80"/>
      <c r="AJ1326" s="80"/>
    </row>
    <row r="1327" spans="1:36" s="62" customFormat="1">
      <c r="A1327" s="84"/>
      <c r="B1327" s="79"/>
      <c r="C1327" s="79"/>
      <c r="D1327" s="79"/>
      <c r="E1327" s="79"/>
      <c r="F1327" s="79"/>
      <c r="G1327" s="79"/>
      <c r="H1327" s="79"/>
      <c r="I1327" s="79"/>
      <c r="J1327" s="79"/>
      <c r="K1327" s="79"/>
      <c r="L1327" s="79"/>
      <c r="M1327" s="611"/>
      <c r="N1327" s="611"/>
      <c r="O1327" s="611"/>
      <c r="P1327" s="79"/>
      <c r="Q1327" s="79"/>
      <c r="R1327" s="79"/>
      <c r="S1327" s="79"/>
      <c r="T1327" s="79"/>
      <c r="U1327" s="79"/>
      <c r="V1327" s="84"/>
      <c r="W1327" s="79"/>
      <c r="X1327" s="79"/>
      <c r="Y1327" s="79"/>
      <c r="Z1327" s="79"/>
      <c r="AA1327" s="79"/>
      <c r="AB1327" s="79"/>
      <c r="AC1327" s="79"/>
      <c r="AD1327" s="107"/>
      <c r="AE1327" s="107"/>
      <c r="AF1327" s="107"/>
      <c r="AG1327" s="109"/>
      <c r="AH1327" s="110"/>
      <c r="AI1327" s="80"/>
      <c r="AJ1327" s="80"/>
    </row>
    <row r="1328" spans="1:36" s="62" customFormat="1">
      <c r="A1328" s="84"/>
      <c r="B1328" s="79"/>
      <c r="C1328" s="79"/>
      <c r="D1328" s="79"/>
      <c r="E1328" s="79"/>
      <c r="F1328" s="79"/>
      <c r="G1328" s="79"/>
      <c r="H1328" s="79"/>
      <c r="I1328" s="79"/>
      <c r="J1328" s="79"/>
      <c r="K1328" s="79"/>
      <c r="L1328" s="79"/>
      <c r="M1328" s="611"/>
      <c r="N1328" s="611"/>
      <c r="O1328" s="611"/>
      <c r="P1328" s="79"/>
      <c r="Q1328" s="79"/>
      <c r="R1328" s="79"/>
      <c r="S1328" s="79"/>
      <c r="T1328" s="79"/>
      <c r="U1328" s="79"/>
      <c r="V1328" s="84"/>
      <c r="W1328" s="79"/>
      <c r="X1328" s="79"/>
      <c r="Y1328" s="79"/>
      <c r="Z1328" s="79"/>
      <c r="AA1328" s="79"/>
      <c r="AB1328" s="79"/>
      <c r="AC1328" s="79"/>
      <c r="AD1328" s="107"/>
      <c r="AE1328" s="107"/>
      <c r="AF1328" s="107"/>
      <c r="AG1328" s="109"/>
      <c r="AH1328" s="110"/>
      <c r="AI1328" s="80"/>
      <c r="AJ1328" s="80"/>
    </row>
    <row r="1329" spans="1:36" s="62" customFormat="1">
      <c r="A1329" s="84"/>
      <c r="B1329" s="79"/>
      <c r="C1329" s="79"/>
      <c r="D1329" s="79"/>
      <c r="E1329" s="79"/>
      <c r="F1329" s="79"/>
      <c r="G1329" s="79"/>
      <c r="H1329" s="79"/>
      <c r="I1329" s="79"/>
      <c r="J1329" s="79"/>
      <c r="K1329" s="79"/>
      <c r="L1329" s="79"/>
      <c r="M1329" s="611"/>
      <c r="N1329" s="611"/>
      <c r="O1329" s="611"/>
      <c r="P1329" s="79"/>
      <c r="Q1329" s="79"/>
      <c r="R1329" s="79"/>
      <c r="S1329" s="79"/>
      <c r="T1329" s="79"/>
      <c r="U1329" s="79"/>
      <c r="V1329" s="84"/>
      <c r="W1329" s="79"/>
      <c r="X1329" s="79"/>
      <c r="Y1329" s="79"/>
      <c r="Z1329" s="79"/>
      <c r="AA1329" s="79"/>
      <c r="AB1329" s="79"/>
      <c r="AC1329" s="79"/>
      <c r="AD1329" s="107"/>
      <c r="AE1329" s="107"/>
      <c r="AF1329" s="107"/>
      <c r="AG1329" s="109"/>
      <c r="AH1329" s="110"/>
      <c r="AI1329" s="80"/>
      <c r="AJ1329" s="80"/>
    </row>
    <row r="1330" spans="1:36" s="62" customFormat="1">
      <c r="A1330" s="84"/>
      <c r="B1330" s="79"/>
      <c r="C1330" s="79"/>
      <c r="D1330" s="79"/>
      <c r="E1330" s="79"/>
      <c r="F1330" s="79"/>
      <c r="G1330" s="79"/>
      <c r="H1330" s="79"/>
      <c r="I1330" s="79"/>
      <c r="J1330" s="79"/>
      <c r="K1330" s="79"/>
      <c r="L1330" s="79"/>
      <c r="M1330" s="611"/>
      <c r="N1330" s="611"/>
      <c r="O1330" s="611"/>
      <c r="P1330" s="79"/>
      <c r="Q1330" s="79"/>
      <c r="R1330" s="79"/>
      <c r="S1330" s="79"/>
      <c r="T1330" s="79"/>
      <c r="U1330" s="79"/>
      <c r="V1330" s="84"/>
      <c r="W1330" s="79"/>
      <c r="X1330" s="79"/>
      <c r="Y1330" s="79"/>
      <c r="Z1330" s="79"/>
      <c r="AA1330" s="79"/>
      <c r="AB1330" s="79"/>
      <c r="AC1330" s="79"/>
      <c r="AD1330" s="107"/>
      <c r="AE1330" s="107"/>
      <c r="AF1330" s="107"/>
      <c r="AG1330" s="109"/>
      <c r="AH1330" s="110"/>
      <c r="AI1330" s="80"/>
      <c r="AJ1330" s="80"/>
    </row>
    <row r="1331" spans="1:36" s="62" customFormat="1">
      <c r="A1331" s="84"/>
      <c r="B1331" s="79"/>
      <c r="C1331" s="79"/>
      <c r="D1331" s="79"/>
      <c r="E1331" s="79"/>
      <c r="F1331" s="79"/>
      <c r="G1331" s="79"/>
      <c r="H1331" s="79"/>
      <c r="I1331" s="79"/>
      <c r="J1331" s="79"/>
      <c r="K1331" s="79"/>
      <c r="L1331" s="79"/>
      <c r="M1331" s="611"/>
      <c r="N1331" s="611"/>
      <c r="O1331" s="611"/>
      <c r="P1331" s="79"/>
      <c r="Q1331" s="79"/>
      <c r="R1331" s="79"/>
      <c r="S1331" s="79"/>
      <c r="T1331" s="79"/>
      <c r="U1331" s="79"/>
      <c r="V1331" s="84"/>
      <c r="W1331" s="79"/>
      <c r="X1331" s="79"/>
      <c r="Y1331" s="79"/>
      <c r="Z1331" s="79"/>
      <c r="AA1331" s="79"/>
      <c r="AB1331" s="79"/>
      <c r="AC1331" s="79"/>
      <c r="AD1331" s="107"/>
      <c r="AE1331" s="107"/>
      <c r="AF1331" s="107"/>
      <c r="AG1331" s="109"/>
      <c r="AH1331" s="110"/>
      <c r="AI1331" s="80"/>
      <c r="AJ1331" s="80"/>
    </row>
    <row r="1332" spans="1:36" s="62" customFormat="1">
      <c r="A1332" s="84"/>
      <c r="B1332" s="79"/>
      <c r="C1332" s="79"/>
      <c r="D1332" s="79"/>
      <c r="E1332" s="79"/>
      <c r="F1332" s="79"/>
      <c r="G1332" s="79"/>
      <c r="H1332" s="79"/>
      <c r="I1332" s="79"/>
      <c r="J1332" s="79"/>
      <c r="K1332" s="79"/>
      <c r="L1332" s="79"/>
      <c r="M1332" s="611"/>
      <c r="N1332" s="611"/>
      <c r="O1332" s="611"/>
      <c r="P1332" s="79"/>
      <c r="Q1332" s="79"/>
      <c r="R1332" s="79"/>
      <c r="S1332" s="79"/>
      <c r="T1332" s="79"/>
      <c r="U1332" s="79"/>
      <c r="V1332" s="84"/>
      <c r="W1332" s="79"/>
      <c r="X1332" s="79"/>
      <c r="Y1332" s="79"/>
      <c r="Z1332" s="79"/>
      <c r="AA1332" s="79"/>
      <c r="AB1332" s="79"/>
      <c r="AC1332" s="79"/>
      <c r="AD1332" s="107"/>
      <c r="AE1332" s="107"/>
      <c r="AF1332" s="107"/>
      <c r="AG1332" s="109"/>
      <c r="AH1332" s="110"/>
      <c r="AI1332" s="80"/>
      <c r="AJ1332" s="80"/>
    </row>
    <row r="1333" spans="1:36" s="62" customFormat="1">
      <c r="A1333" s="84"/>
      <c r="B1333" s="79"/>
      <c r="C1333" s="79"/>
      <c r="D1333" s="79"/>
      <c r="E1333" s="79"/>
      <c r="F1333" s="79"/>
      <c r="G1333" s="79"/>
      <c r="H1333" s="79"/>
      <c r="I1333" s="79"/>
      <c r="J1333" s="79"/>
      <c r="K1333" s="79"/>
      <c r="L1333" s="79"/>
      <c r="M1333" s="611"/>
      <c r="N1333" s="611"/>
      <c r="O1333" s="611"/>
      <c r="P1333" s="79"/>
      <c r="Q1333" s="79"/>
      <c r="R1333" s="79"/>
      <c r="S1333" s="79"/>
      <c r="T1333" s="79"/>
      <c r="U1333" s="79"/>
      <c r="V1333" s="84"/>
      <c r="W1333" s="79"/>
      <c r="X1333" s="79"/>
      <c r="Y1333" s="79"/>
      <c r="Z1333" s="79"/>
      <c r="AA1333" s="79"/>
      <c r="AB1333" s="79"/>
      <c r="AC1333" s="79"/>
      <c r="AD1333" s="107"/>
      <c r="AE1333" s="107"/>
      <c r="AF1333" s="107"/>
      <c r="AG1333" s="109"/>
      <c r="AH1333" s="110"/>
      <c r="AI1333" s="80"/>
      <c r="AJ1333" s="80"/>
    </row>
    <row r="1334" spans="1:36" s="62" customFormat="1">
      <c r="A1334" s="84"/>
      <c r="B1334" s="79"/>
      <c r="C1334" s="79"/>
      <c r="D1334" s="79"/>
      <c r="E1334" s="79"/>
      <c r="F1334" s="79"/>
      <c r="G1334" s="79"/>
      <c r="H1334" s="79"/>
      <c r="I1334" s="79"/>
      <c r="J1334" s="79"/>
      <c r="K1334" s="79"/>
      <c r="L1334" s="79"/>
      <c r="M1334" s="611"/>
      <c r="N1334" s="611"/>
      <c r="O1334" s="611"/>
      <c r="P1334" s="79"/>
      <c r="Q1334" s="79"/>
      <c r="R1334" s="79"/>
      <c r="S1334" s="79"/>
      <c r="T1334" s="79"/>
      <c r="U1334" s="79"/>
      <c r="V1334" s="84"/>
      <c r="W1334" s="79"/>
      <c r="X1334" s="79"/>
      <c r="Y1334" s="79"/>
      <c r="Z1334" s="79"/>
      <c r="AA1334" s="79"/>
      <c r="AB1334" s="79"/>
      <c r="AC1334" s="79"/>
      <c r="AD1334" s="107"/>
      <c r="AE1334" s="107"/>
      <c r="AF1334" s="107"/>
      <c r="AG1334" s="109"/>
      <c r="AH1334" s="110"/>
      <c r="AI1334" s="80"/>
      <c r="AJ1334" s="80"/>
    </row>
    <row r="1335" spans="1:36" s="62" customFormat="1">
      <c r="A1335" s="84"/>
      <c r="B1335" s="79"/>
      <c r="C1335" s="79"/>
      <c r="D1335" s="79"/>
      <c r="E1335" s="79"/>
      <c r="F1335" s="79"/>
      <c r="G1335" s="79"/>
      <c r="H1335" s="79"/>
      <c r="I1335" s="79"/>
      <c r="J1335" s="79"/>
      <c r="K1335" s="79"/>
      <c r="L1335" s="79"/>
      <c r="M1335" s="611"/>
      <c r="N1335" s="611"/>
      <c r="O1335" s="611"/>
      <c r="P1335" s="79"/>
      <c r="Q1335" s="79"/>
      <c r="R1335" s="79"/>
      <c r="S1335" s="79"/>
      <c r="T1335" s="79"/>
      <c r="U1335" s="79"/>
      <c r="V1335" s="84"/>
      <c r="W1335" s="79"/>
      <c r="X1335" s="79"/>
      <c r="Y1335" s="79"/>
      <c r="Z1335" s="79"/>
      <c r="AA1335" s="79"/>
      <c r="AB1335" s="79"/>
      <c r="AC1335" s="79"/>
      <c r="AD1335" s="107"/>
      <c r="AE1335" s="107"/>
      <c r="AF1335" s="107"/>
      <c r="AG1335" s="109"/>
      <c r="AH1335" s="110"/>
      <c r="AI1335" s="80"/>
      <c r="AJ1335" s="80"/>
    </row>
    <row r="1336" spans="1:36" s="62" customFormat="1">
      <c r="A1336" s="84"/>
      <c r="B1336" s="79"/>
      <c r="C1336" s="79"/>
      <c r="D1336" s="79"/>
      <c r="E1336" s="79"/>
      <c r="F1336" s="79"/>
      <c r="G1336" s="79"/>
      <c r="H1336" s="79"/>
      <c r="I1336" s="79"/>
      <c r="J1336" s="79"/>
      <c r="K1336" s="79"/>
      <c r="L1336" s="79"/>
      <c r="M1336" s="611"/>
      <c r="N1336" s="611"/>
      <c r="O1336" s="611"/>
      <c r="P1336" s="79"/>
      <c r="Q1336" s="79"/>
      <c r="R1336" s="79"/>
      <c r="S1336" s="79"/>
      <c r="T1336" s="79"/>
      <c r="U1336" s="79"/>
      <c r="V1336" s="84"/>
      <c r="W1336" s="79"/>
      <c r="X1336" s="79"/>
      <c r="Y1336" s="79"/>
      <c r="Z1336" s="79"/>
      <c r="AA1336" s="79"/>
      <c r="AB1336" s="79"/>
      <c r="AC1336" s="79"/>
      <c r="AD1336" s="107"/>
      <c r="AE1336" s="107"/>
      <c r="AF1336" s="107"/>
      <c r="AG1336" s="109"/>
      <c r="AH1336" s="110"/>
      <c r="AI1336" s="80"/>
      <c r="AJ1336" s="80"/>
    </row>
    <row r="1337" spans="1:36" s="62" customFormat="1">
      <c r="A1337" s="84"/>
      <c r="B1337" s="79"/>
      <c r="C1337" s="79"/>
      <c r="D1337" s="79"/>
      <c r="E1337" s="79"/>
      <c r="F1337" s="79"/>
      <c r="G1337" s="79"/>
      <c r="H1337" s="79"/>
      <c r="I1337" s="79"/>
      <c r="J1337" s="79"/>
      <c r="K1337" s="79"/>
      <c r="L1337" s="79"/>
      <c r="M1337" s="611"/>
      <c r="N1337" s="611"/>
      <c r="O1337" s="611"/>
      <c r="P1337" s="79"/>
      <c r="Q1337" s="79"/>
      <c r="R1337" s="79"/>
      <c r="S1337" s="79"/>
      <c r="T1337" s="79"/>
      <c r="U1337" s="79"/>
      <c r="V1337" s="84"/>
      <c r="W1337" s="79"/>
      <c r="X1337" s="79"/>
      <c r="Y1337" s="79"/>
      <c r="Z1337" s="79"/>
      <c r="AA1337" s="79"/>
      <c r="AB1337" s="79"/>
      <c r="AC1337" s="79"/>
      <c r="AD1337" s="107"/>
      <c r="AE1337" s="107"/>
      <c r="AF1337" s="107"/>
      <c r="AG1337" s="109"/>
      <c r="AH1337" s="110"/>
      <c r="AI1337" s="80"/>
      <c r="AJ1337" s="80"/>
    </row>
    <row r="1338" spans="1:36" s="62" customFormat="1">
      <c r="A1338" s="84"/>
      <c r="B1338" s="79"/>
      <c r="C1338" s="79"/>
      <c r="D1338" s="79"/>
      <c r="E1338" s="79"/>
      <c r="F1338" s="79"/>
      <c r="G1338" s="79"/>
      <c r="H1338" s="79"/>
      <c r="I1338" s="79"/>
      <c r="J1338" s="79"/>
      <c r="K1338" s="79"/>
      <c r="L1338" s="79"/>
      <c r="M1338" s="611"/>
      <c r="N1338" s="611"/>
      <c r="O1338" s="611"/>
      <c r="P1338" s="79"/>
      <c r="Q1338" s="79"/>
      <c r="R1338" s="79"/>
      <c r="S1338" s="79"/>
      <c r="T1338" s="79"/>
      <c r="U1338" s="79"/>
      <c r="V1338" s="84"/>
      <c r="W1338" s="79"/>
      <c r="X1338" s="79"/>
      <c r="Y1338" s="79"/>
      <c r="Z1338" s="79"/>
      <c r="AA1338" s="79"/>
      <c r="AB1338" s="79"/>
      <c r="AC1338" s="79"/>
      <c r="AD1338" s="107"/>
      <c r="AE1338" s="107"/>
      <c r="AF1338" s="107"/>
      <c r="AG1338" s="109"/>
      <c r="AH1338" s="110"/>
      <c r="AI1338" s="80"/>
      <c r="AJ1338" s="80"/>
    </row>
    <row r="1339" spans="1:36" s="62" customFormat="1">
      <c r="A1339" s="84"/>
      <c r="B1339" s="79"/>
      <c r="C1339" s="79"/>
      <c r="D1339" s="79"/>
      <c r="E1339" s="79"/>
      <c r="F1339" s="79"/>
      <c r="G1339" s="79"/>
      <c r="H1339" s="79"/>
      <c r="I1339" s="79"/>
      <c r="J1339" s="79"/>
      <c r="K1339" s="79"/>
      <c r="L1339" s="79"/>
      <c r="M1339" s="611"/>
      <c r="N1339" s="611"/>
      <c r="O1339" s="611"/>
      <c r="P1339" s="79"/>
      <c r="Q1339" s="79"/>
      <c r="R1339" s="79"/>
      <c r="S1339" s="79"/>
      <c r="T1339" s="79"/>
      <c r="U1339" s="79"/>
      <c r="V1339" s="84"/>
      <c r="W1339" s="79"/>
      <c r="X1339" s="79"/>
      <c r="Y1339" s="79"/>
      <c r="Z1339" s="79"/>
      <c r="AA1339" s="79"/>
      <c r="AB1339" s="79"/>
      <c r="AC1339" s="79"/>
      <c r="AD1339" s="107"/>
      <c r="AE1339" s="107"/>
      <c r="AF1339" s="107"/>
      <c r="AG1339" s="109"/>
      <c r="AH1339" s="110"/>
      <c r="AI1339" s="80"/>
      <c r="AJ1339" s="80"/>
    </row>
    <row r="1340" spans="1:36" s="62" customFormat="1">
      <c r="A1340" s="84"/>
      <c r="B1340" s="79"/>
      <c r="C1340" s="79"/>
      <c r="D1340" s="79"/>
      <c r="E1340" s="79"/>
      <c r="F1340" s="79"/>
      <c r="G1340" s="79"/>
      <c r="H1340" s="79"/>
      <c r="I1340" s="79"/>
      <c r="J1340" s="79"/>
      <c r="K1340" s="79"/>
      <c r="L1340" s="79"/>
      <c r="M1340" s="611"/>
      <c r="N1340" s="611"/>
      <c r="O1340" s="611"/>
      <c r="P1340" s="79"/>
      <c r="Q1340" s="79"/>
      <c r="R1340" s="79"/>
      <c r="S1340" s="79"/>
      <c r="T1340" s="79"/>
      <c r="U1340" s="79"/>
      <c r="V1340" s="84"/>
      <c r="W1340" s="79"/>
      <c r="X1340" s="79"/>
      <c r="Y1340" s="79"/>
      <c r="Z1340" s="79"/>
      <c r="AA1340" s="79"/>
      <c r="AB1340" s="79"/>
      <c r="AC1340" s="79"/>
      <c r="AD1340" s="107"/>
      <c r="AE1340" s="107"/>
      <c r="AF1340" s="107"/>
      <c r="AG1340" s="109"/>
      <c r="AH1340" s="110"/>
      <c r="AI1340" s="80"/>
      <c r="AJ1340" s="80"/>
    </row>
    <row r="1341" spans="1:36" s="62" customFormat="1">
      <c r="A1341" s="84"/>
      <c r="B1341" s="79"/>
      <c r="C1341" s="79"/>
      <c r="D1341" s="79"/>
      <c r="E1341" s="79"/>
      <c r="F1341" s="79"/>
      <c r="G1341" s="79"/>
      <c r="H1341" s="79"/>
      <c r="I1341" s="79"/>
      <c r="J1341" s="79"/>
      <c r="K1341" s="79"/>
      <c r="L1341" s="79"/>
      <c r="M1341" s="611"/>
      <c r="N1341" s="611"/>
      <c r="O1341" s="611"/>
      <c r="P1341" s="79"/>
      <c r="Q1341" s="79"/>
      <c r="R1341" s="79"/>
      <c r="S1341" s="79"/>
      <c r="T1341" s="79"/>
      <c r="U1341" s="79"/>
      <c r="V1341" s="84"/>
      <c r="W1341" s="79"/>
      <c r="X1341" s="79"/>
      <c r="Y1341" s="79"/>
      <c r="Z1341" s="79"/>
      <c r="AA1341" s="79"/>
      <c r="AB1341" s="79"/>
      <c r="AC1341" s="79"/>
      <c r="AD1341" s="107"/>
      <c r="AE1341" s="107"/>
      <c r="AF1341" s="107"/>
      <c r="AG1341" s="109"/>
      <c r="AH1341" s="110"/>
      <c r="AI1341" s="80"/>
      <c r="AJ1341" s="80"/>
    </row>
    <row r="1342" spans="1:36" s="62" customFormat="1">
      <c r="A1342" s="84"/>
      <c r="B1342" s="79"/>
      <c r="C1342" s="79"/>
      <c r="D1342" s="79"/>
      <c r="E1342" s="79"/>
      <c r="F1342" s="79"/>
      <c r="G1342" s="79"/>
      <c r="H1342" s="79"/>
      <c r="I1342" s="79"/>
      <c r="J1342" s="79"/>
      <c r="K1342" s="79"/>
      <c r="L1342" s="79"/>
      <c r="M1342" s="611"/>
      <c r="N1342" s="611"/>
      <c r="O1342" s="611"/>
      <c r="P1342" s="79"/>
      <c r="Q1342" s="79"/>
      <c r="R1342" s="79"/>
      <c r="S1342" s="79"/>
      <c r="T1342" s="79"/>
      <c r="U1342" s="79"/>
      <c r="V1342" s="84"/>
      <c r="W1342" s="79"/>
      <c r="X1342" s="79"/>
      <c r="Y1342" s="79"/>
      <c r="Z1342" s="79"/>
      <c r="AA1342" s="79"/>
      <c r="AB1342" s="79"/>
      <c r="AC1342" s="79"/>
      <c r="AD1342" s="107"/>
      <c r="AE1342" s="107"/>
      <c r="AF1342" s="107"/>
      <c r="AG1342" s="109"/>
      <c r="AH1342" s="110"/>
      <c r="AI1342" s="80"/>
      <c r="AJ1342" s="80"/>
    </row>
    <row r="1343" spans="1:36" s="62" customFormat="1">
      <c r="A1343" s="84"/>
      <c r="B1343" s="79"/>
      <c r="C1343" s="79"/>
      <c r="D1343" s="79"/>
      <c r="E1343" s="79"/>
      <c r="F1343" s="79"/>
      <c r="G1343" s="79"/>
      <c r="H1343" s="79"/>
      <c r="I1343" s="79"/>
      <c r="J1343" s="79"/>
      <c r="K1343" s="79"/>
      <c r="L1343" s="79"/>
      <c r="M1343" s="611"/>
      <c r="N1343" s="611"/>
      <c r="O1343" s="611"/>
      <c r="P1343" s="79"/>
      <c r="Q1343" s="79"/>
      <c r="R1343" s="79"/>
      <c r="S1343" s="79"/>
      <c r="T1343" s="79"/>
      <c r="U1343" s="79"/>
      <c r="V1343" s="84"/>
      <c r="W1343" s="79"/>
      <c r="X1343" s="79"/>
      <c r="Y1343" s="79"/>
      <c r="Z1343" s="79"/>
      <c r="AA1343" s="79"/>
      <c r="AB1343" s="79"/>
      <c r="AC1343" s="79"/>
      <c r="AD1343" s="107"/>
      <c r="AE1343" s="107"/>
      <c r="AF1343" s="107"/>
      <c r="AG1343" s="109"/>
      <c r="AH1343" s="110"/>
      <c r="AI1343" s="80"/>
      <c r="AJ1343" s="80"/>
    </row>
    <row r="1344" spans="1:36" s="62" customFormat="1">
      <c r="A1344" s="84"/>
      <c r="B1344" s="79"/>
      <c r="C1344" s="79"/>
      <c r="D1344" s="79"/>
      <c r="E1344" s="79"/>
      <c r="F1344" s="79"/>
      <c r="G1344" s="79"/>
      <c r="H1344" s="79"/>
      <c r="I1344" s="79"/>
      <c r="J1344" s="79"/>
      <c r="K1344" s="79"/>
      <c r="L1344" s="79"/>
      <c r="M1344" s="611"/>
      <c r="N1344" s="611"/>
      <c r="O1344" s="611"/>
      <c r="P1344" s="79"/>
      <c r="Q1344" s="79"/>
      <c r="R1344" s="79"/>
      <c r="S1344" s="79"/>
      <c r="T1344" s="79"/>
      <c r="U1344" s="79"/>
      <c r="V1344" s="84"/>
      <c r="W1344" s="79"/>
      <c r="X1344" s="79"/>
      <c r="Y1344" s="79"/>
      <c r="Z1344" s="79"/>
      <c r="AA1344" s="79"/>
      <c r="AB1344" s="79"/>
      <c r="AC1344" s="79"/>
      <c r="AD1344" s="107"/>
      <c r="AE1344" s="107"/>
      <c r="AF1344" s="107"/>
      <c r="AG1344" s="109"/>
      <c r="AH1344" s="110"/>
      <c r="AI1344" s="80"/>
      <c r="AJ1344" s="80"/>
    </row>
    <row r="1345" spans="1:36" s="62" customFormat="1">
      <c r="A1345" s="84"/>
      <c r="B1345" s="79"/>
      <c r="C1345" s="79"/>
      <c r="D1345" s="79"/>
      <c r="E1345" s="79"/>
      <c r="F1345" s="79"/>
      <c r="G1345" s="79"/>
      <c r="H1345" s="79"/>
      <c r="I1345" s="79"/>
      <c r="J1345" s="79"/>
      <c r="K1345" s="79"/>
      <c r="L1345" s="79"/>
      <c r="M1345" s="611"/>
      <c r="N1345" s="611"/>
      <c r="O1345" s="611"/>
      <c r="P1345" s="79"/>
      <c r="Q1345" s="79"/>
      <c r="R1345" s="79"/>
      <c r="S1345" s="79"/>
      <c r="T1345" s="79"/>
      <c r="U1345" s="79"/>
      <c r="V1345" s="84"/>
      <c r="W1345" s="79"/>
      <c r="X1345" s="79"/>
      <c r="Y1345" s="79"/>
      <c r="Z1345" s="79"/>
      <c r="AA1345" s="79"/>
      <c r="AB1345" s="79"/>
      <c r="AC1345" s="79"/>
      <c r="AD1345" s="107"/>
      <c r="AE1345" s="107"/>
      <c r="AF1345" s="107"/>
      <c r="AG1345" s="109"/>
      <c r="AH1345" s="110"/>
      <c r="AI1345" s="80"/>
      <c r="AJ1345" s="80"/>
    </row>
    <row r="1346" spans="1:36" s="62" customFormat="1">
      <c r="A1346" s="84"/>
      <c r="B1346" s="79"/>
      <c r="C1346" s="79"/>
      <c r="D1346" s="79"/>
      <c r="E1346" s="79"/>
      <c r="F1346" s="79"/>
      <c r="G1346" s="79"/>
      <c r="H1346" s="79"/>
      <c r="I1346" s="79"/>
      <c r="J1346" s="79"/>
      <c r="K1346" s="79"/>
      <c r="L1346" s="79"/>
      <c r="M1346" s="611"/>
      <c r="N1346" s="611"/>
      <c r="O1346" s="611"/>
      <c r="P1346" s="79"/>
      <c r="Q1346" s="79"/>
      <c r="R1346" s="79"/>
      <c r="S1346" s="79"/>
      <c r="T1346" s="79"/>
      <c r="U1346" s="79"/>
      <c r="V1346" s="84"/>
      <c r="W1346" s="79"/>
      <c r="X1346" s="79"/>
      <c r="Y1346" s="79"/>
      <c r="Z1346" s="79"/>
      <c r="AA1346" s="79"/>
      <c r="AB1346" s="79"/>
      <c r="AC1346" s="79"/>
      <c r="AD1346" s="107"/>
      <c r="AE1346" s="107"/>
      <c r="AF1346" s="107"/>
      <c r="AG1346" s="109"/>
      <c r="AH1346" s="110"/>
      <c r="AI1346" s="80"/>
      <c r="AJ1346" s="80"/>
    </row>
    <row r="1347" spans="1:36" s="62" customFormat="1">
      <c r="A1347" s="84"/>
      <c r="B1347" s="79"/>
      <c r="C1347" s="79"/>
      <c r="D1347" s="79"/>
      <c r="E1347" s="79"/>
      <c r="F1347" s="79"/>
      <c r="G1347" s="79"/>
      <c r="H1347" s="79"/>
      <c r="I1347" s="79"/>
      <c r="J1347" s="79"/>
      <c r="K1347" s="79"/>
      <c r="L1347" s="79"/>
      <c r="M1347" s="611"/>
      <c r="N1347" s="611"/>
      <c r="O1347" s="611"/>
      <c r="P1347" s="79"/>
      <c r="Q1347" s="79"/>
      <c r="R1347" s="79"/>
      <c r="S1347" s="79"/>
      <c r="T1347" s="79"/>
      <c r="U1347" s="79"/>
      <c r="V1347" s="84"/>
      <c r="W1347" s="79"/>
      <c r="X1347" s="79"/>
      <c r="Y1347" s="79"/>
      <c r="Z1347" s="79"/>
      <c r="AA1347" s="79"/>
      <c r="AB1347" s="79"/>
      <c r="AC1347" s="79"/>
      <c r="AD1347" s="107"/>
      <c r="AE1347" s="107"/>
      <c r="AF1347" s="107"/>
      <c r="AG1347" s="109"/>
      <c r="AH1347" s="110"/>
      <c r="AI1347" s="80"/>
      <c r="AJ1347" s="80"/>
    </row>
    <row r="1348" spans="1:36" s="62" customFormat="1">
      <c r="A1348" s="84"/>
      <c r="B1348" s="79"/>
      <c r="C1348" s="79"/>
      <c r="D1348" s="79"/>
      <c r="E1348" s="79"/>
      <c r="F1348" s="79"/>
      <c r="G1348" s="79"/>
      <c r="H1348" s="79"/>
      <c r="I1348" s="79"/>
      <c r="J1348" s="79"/>
      <c r="K1348" s="79"/>
      <c r="L1348" s="79"/>
      <c r="M1348" s="611"/>
      <c r="N1348" s="611"/>
      <c r="O1348" s="611"/>
      <c r="P1348" s="79"/>
      <c r="Q1348" s="79"/>
      <c r="R1348" s="79"/>
      <c r="S1348" s="79"/>
      <c r="T1348" s="79"/>
      <c r="U1348" s="79"/>
      <c r="V1348" s="84"/>
      <c r="W1348" s="79"/>
      <c r="X1348" s="79"/>
      <c r="Y1348" s="79"/>
      <c r="Z1348" s="79"/>
      <c r="AA1348" s="79"/>
      <c r="AB1348" s="79"/>
      <c r="AC1348" s="79"/>
      <c r="AD1348" s="107"/>
      <c r="AE1348" s="107"/>
      <c r="AF1348" s="107"/>
      <c r="AG1348" s="109"/>
      <c r="AH1348" s="110"/>
      <c r="AI1348" s="80"/>
      <c r="AJ1348" s="80"/>
    </row>
    <row r="1349" spans="1:36" s="62" customFormat="1">
      <c r="A1349" s="84"/>
      <c r="B1349" s="79"/>
      <c r="C1349" s="79"/>
      <c r="D1349" s="79"/>
      <c r="E1349" s="79"/>
      <c r="F1349" s="79"/>
      <c r="G1349" s="79"/>
      <c r="H1349" s="79"/>
      <c r="I1349" s="79"/>
      <c r="J1349" s="79"/>
      <c r="K1349" s="79"/>
      <c r="L1349" s="79"/>
      <c r="M1349" s="611"/>
      <c r="N1349" s="611"/>
      <c r="O1349" s="611"/>
      <c r="P1349" s="79"/>
      <c r="Q1349" s="79"/>
      <c r="R1349" s="79"/>
      <c r="S1349" s="79"/>
      <c r="T1349" s="79"/>
      <c r="U1349" s="79"/>
      <c r="V1349" s="84"/>
      <c r="W1349" s="79"/>
      <c r="X1349" s="79"/>
      <c r="Y1349" s="79"/>
      <c r="Z1349" s="79"/>
      <c r="AA1349" s="79"/>
      <c r="AB1349" s="79"/>
      <c r="AC1349" s="79"/>
      <c r="AD1349" s="107"/>
      <c r="AE1349" s="107"/>
      <c r="AF1349" s="107"/>
      <c r="AG1349" s="109"/>
      <c r="AH1349" s="110"/>
      <c r="AI1349" s="80"/>
      <c r="AJ1349" s="80"/>
    </row>
    <row r="1350" spans="1:36" s="62" customFormat="1">
      <c r="A1350" s="84"/>
      <c r="B1350" s="79"/>
      <c r="C1350" s="79"/>
      <c r="D1350" s="79"/>
      <c r="E1350" s="79"/>
      <c r="F1350" s="79"/>
      <c r="G1350" s="79"/>
      <c r="H1350" s="79"/>
      <c r="I1350" s="79"/>
      <c r="J1350" s="79"/>
      <c r="K1350" s="79"/>
      <c r="L1350" s="79"/>
      <c r="M1350" s="611"/>
      <c r="N1350" s="611"/>
      <c r="O1350" s="611"/>
      <c r="P1350" s="79"/>
      <c r="Q1350" s="79"/>
      <c r="R1350" s="79"/>
      <c r="S1350" s="79"/>
      <c r="T1350" s="79"/>
      <c r="U1350" s="79"/>
      <c r="V1350" s="84"/>
      <c r="W1350" s="79"/>
      <c r="X1350" s="79"/>
      <c r="Y1350" s="79"/>
      <c r="Z1350" s="79"/>
      <c r="AA1350" s="79"/>
      <c r="AB1350" s="79"/>
      <c r="AC1350" s="79"/>
      <c r="AD1350" s="107"/>
      <c r="AE1350" s="107"/>
      <c r="AF1350" s="107"/>
      <c r="AG1350" s="109"/>
      <c r="AH1350" s="110"/>
      <c r="AI1350" s="80"/>
      <c r="AJ1350" s="80"/>
    </row>
    <row r="1351" spans="1:36" s="62" customFormat="1">
      <c r="A1351" s="84"/>
      <c r="B1351" s="79"/>
      <c r="C1351" s="79"/>
      <c r="D1351" s="79"/>
      <c r="E1351" s="79"/>
      <c r="F1351" s="79"/>
      <c r="G1351" s="79"/>
      <c r="H1351" s="79"/>
      <c r="I1351" s="79"/>
      <c r="J1351" s="79"/>
      <c r="K1351" s="79"/>
      <c r="L1351" s="79"/>
      <c r="M1351" s="611"/>
      <c r="N1351" s="611"/>
      <c r="O1351" s="611"/>
      <c r="P1351" s="79"/>
      <c r="Q1351" s="79"/>
      <c r="R1351" s="79"/>
      <c r="S1351" s="79"/>
      <c r="T1351" s="79"/>
      <c r="U1351" s="79"/>
      <c r="V1351" s="84"/>
      <c r="W1351" s="79"/>
      <c r="X1351" s="79"/>
      <c r="Y1351" s="79"/>
      <c r="Z1351" s="79"/>
      <c r="AA1351" s="79"/>
      <c r="AB1351" s="79"/>
      <c r="AC1351" s="79"/>
      <c r="AD1351" s="107"/>
      <c r="AE1351" s="107"/>
      <c r="AF1351" s="107"/>
      <c r="AG1351" s="109"/>
      <c r="AH1351" s="110"/>
      <c r="AI1351" s="80"/>
      <c r="AJ1351" s="80"/>
    </row>
    <row r="1352" spans="1:36" s="62" customFormat="1">
      <c r="A1352" s="84"/>
      <c r="B1352" s="79"/>
      <c r="C1352" s="79"/>
      <c r="D1352" s="79"/>
      <c r="E1352" s="79"/>
      <c r="F1352" s="79"/>
      <c r="G1352" s="79"/>
      <c r="H1352" s="79"/>
      <c r="I1352" s="79"/>
      <c r="J1352" s="79"/>
      <c r="K1352" s="79"/>
      <c r="L1352" s="79"/>
      <c r="M1352" s="611"/>
      <c r="N1352" s="611"/>
      <c r="O1352" s="611"/>
      <c r="P1352" s="79"/>
      <c r="Q1352" s="79"/>
      <c r="R1352" s="79"/>
      <c r="S1352" s="79"/>
      <c r="T1352" s="79"/>
      <c r="U1352" s="79"/>
      <c r="V1352" s="84"/>
      <c r="W1352" s="79"/>
      <c r="X1352" s="79"/>
      <c r="Y1352" s="79"/>
      <c r="Z1352" s="79"/>
      <c r="AA1352" s="79"/>
      <c r="AB1352" s="79"/>
      <c r="AC1352" s="79"/>
      <c r="AD1352" s="107"/>
      <c r="AE1352" s="107"/>
      <c r="AF1352" s="107"/>
      <c r="AG1352" s="109"/>
      <c r="AH1352" s="110"/>
      <c r="AI1352" s="80"/>
      <c r="AJ1352" s="80"/>
    </row>
    <row r="1353" spans="1:36" s="62" customFormat="1">
      <c r="A1353" s="84"/>
      <c r="B1353" s="79"/>
      <c r="C1353" s="79"/>
      <c r="D1353" s="79"/>
      <c r="E1353" s="79"/>
      <c r="F1353" s="79"/>
      <c r="G1353" s="79"/>
      <c r="H1353" s="79"/>
      <c r="I1353" s="79"/>
      <c r="J1353" s="79"/>
      <c r="K1353" s="79"/>
      <c r="L1353" s="79"/>
      <c r="M1353" s="611"/>
      <c r="N1353" s="611"/>
      <c r="O1353" s="611"/>
      <c r="P1353" s="79"/>
      <c r="Q1353" s="79"/>
      <c r="R1353" s="79"/>
      <c r="S1353" s="79"/>
      <c r="T1353" s="79"/>
      <c r="U1353" s="79"/>
      <c r="V1353" s="84"/>
      <c r="W1353" s="79"/>
      <c r="X1353" s="79"/>
      <c r="Y1353" s="79"/>
      <c r="Z1353" s="79"/>
      <c r="AA1353" s="79"/>
      <c r="AB1353" s="79"/>
      <c r="AC1353" s="79"/>
      <c r="AD1353" s="107"/>
      <c r="AE1353" s="107"/>
      <c r="AF1353" s="107"/>
      <c r="AG1353" s="109"/>
      <c r="AH1353" s="110"/>
      <c r="AI1353" s="80"/>
      <c r="AJ1353" s="80"/>
    </row>
    <row r="1354" spans="1:36" s="62" customFormat="1">
      <c r="A1354" s="84"/>
      <c r="B1354" s="79"/>
      <c r="C1354" s="79"/>
      <c r="D1354" s="79"/>
      <c r="E1354" s="79"/>
      <c r="F1354" s="79"/>
      <c r="G1354" s="79"/>
      <c r="H1354" s="79"/>
      <c r="I1354" s="79"/>
      <c r="J1354" s="79"/>
      <c r="K1354" s="79"/>
      <c r="L1354" s="79"/>
      <c r="M1354" s="611"/>
      <c r="N1354" s="611"/>
      <c r="O1354" s="611"/>
      <c r="P1354" s="79"/>
      <c r="Q1354" s="79"/>
      <c r="R1354" s="79"/>
      <c r="S1354" s="79"/>
      <c r="T1354" s="79"/>
      <c r="U1354" s="79"/>
      <c r="V1354" s="84"/>
      <c r="W1354" s="79"/>
      <c r="X1354" s="79"/>
      <c r="Y1354" s="79"/>
      <c r="Z1354" s="79"/>
      <c r="AA1354" s="79"/>
      <c r="AB1354" s="79"/>
      <c r="AC1354" s="79"/>
      <c r="AD1354" s="107"/>
      <c r="AE1354" s="107"/>
      <c r="AF1354" s="107"/>
      <c r="AG1354" s="109"/>
      <c r="AH1354" s="110"/>
      <c r="AI1354" s="80"/>
      <c r="AJ1354" s="80"/>
    </row>
    <row r="1355" spans="1:36" s="62" customFormat="1">
      <c r="A1355" s="84"/>
      <c r="B1355" s="79"/>
      <c r="C1355" s="79"/>
      <c r="D1355" s="79"/>
      <c r="E1355" s="79"/>
      <c r="F1355" s="79"/>
      <c r="G1355" s="79"/>
      <c r="H1355" s="79"/>
      <c r="I1355" s="79"/>
      <c r="J1355" s="79"/>
      <c r="K1355" s="79"/>
      <c r="L1355" s="79"/>
      <c r="M1355" s="611"/>
      <c r="N1355" s="611"/>
      <c r="O1355" s="611"/>
      <c r="P1355" s="79"/>
      <c r="Q1355" s="79"/>
      <c r="R1355" s="79"/>
      <c r="S1355" s="79"/>
      <c r="T1355" s="79"/>
      <c r="U1355" s="79"/>
      <c r="V1355" s="84"/>
      <c r="W1355" s="79"/>
      <c r="X1355" s="79"/>
      <c r="Y1355" s="79"/>
      <c r="Z1355" s="79"/>
      <c r="AA1355" s="79"/>
      <c r="AB1355" s="79"/>
      <c r="AC1355" s="79"/>
      <c r="AD1355" s="107"/>
      <c r="AE1355" s="107"/>
      <c r="AF1355" s="107"/>
      <c r="AG1355" s="109"/>
      <c r="AH1355" s="110"/>
      <c r="AI1355" s="80"/>
      <c r="AJ1355" s="80"/>
    </row>
    <row r="1356" spans="1:36" s="62" customFormat="1">
      <c r="A1356" s="84"/>
      <c r="B1356" s="79"/>
      <c r="C1356" s="79"/>
      <c r="D1356" s="79"/>
      <c r="E1356" s="79"/>
      <c r="F1356" s="79"/>
      <c r="G1356" s="79"/>
      <c r="H1356" s="79"/>
      <c r="I1356" s="79"/>
      <c r="J1356" s="79"/>
      <c r="K1356" s="79"/>
      <c r="L1356" s="79"/>
      <c r="M1356" s="611"/>
      <c r="N1356" s="611"/>
      <c r="O1356" s="611"/>
      <c r="P1356" s="79"/>
      <c r="Q1356" s="79"/>
      <c r="R1356" s="79"/>
      <c r="S1356" s="79"/>
      <c r="T1356" s="79"/>
      <c r="U1356" s="79"/>
      <c r="V1356" s="84"/>
      <c r="W1356" s="79"/>
      <c r="X1356" s="79"/>
      <c r="Y1356" s="79"/>
      <c r="Z1356" s="79"/>
      <c r="AA1356" s="79"/>
      <c r="AB1356" s="79"/>
      <c r="AC1356" s="79"/>
      <c r="AD1356" s="107"/>
      <c r="AE1356" s="107"/>
      <c r="AF1356" s="107"/>
      <c r="AG1356" s="109"/>
      <c r="AH1356" s="110"/>
      <c r="AI1356" s="80"/>
      <c r="AJ1356" s="80"/>
    </row>
    <row r="1357" spans="1:36" s="62" customFormat="1">
      <c r="A1357" s="84"/>
      <c r="B1357" s="79"/>
      <c r="C1357" s="79"/>
      <c r="D1357" s="79"/>
      <c r="E1357" s="79"/>
      <c r="F1357" s="79"/>
      <c r="G1357" s="79"/>
      <c r="H1357" s="79"/>
      <c r="I1357" s="79"/>
      <c r="J1357" s="79"/>
      <c r="K1357" s="79"/>
      <c r="L1357" s="79"/>
      <c r="M1357" s="611"/>
      <c r="N1357" s="611"/>
      <c r="O1357" s="611"/>
      <c r="P1357" s="79"/>
      <c r="Q1357" s="79"/>
      <c r="R1357" s="79"/>
      <c r="S1357" s="79"/>
      <c r="T1357" s="79"/>
      <c r="U1357" s="79"/>
      <c r="V1357" s="84"/>
      <c r="W1357" s="79"/>
      <c r="X1357" s="79"/>
      <c r="Y1357" s="79"/>
      <c r="Z1357" s="79"/>
      <c r="AA1357" s="79"/>
      <c r="AB1357" s="79"/>
      <c r="AC1357" s="79"/>
      <c r="AD1357" s="107"/>
      <c r="AE1357" s="107"/>
      <c r="AF1357" s="107"/>
      <c r="AG1357" s="109"/>
      <c r="AH1357" s="110"/>
      <c r="AI1357" s="80"/>
      <c r="AJ1357" s="80"/>
    </row>
    <row r="1358" spans="1:36" s="62" customFormat="1">
      <c r="A1358" s="84"/>
      <c r="B1358" s="79"/>
      <c r="C1358" s="79"/>
      <c r="D1358" s="79"/>
      <c r="E1358" s="79"/>
      <c r="F1358" s="79"/>
      <c r="G1358" s="79"/>
      <c r="H1358" s="79"/>
      <c r="I1358" s="79"/>
      <c r="J1358" s="79"/>
      <c r="K1358" s="79"/>
      <c r="L1358" s="79"/>
      <c r="M1358" s="611"/>
      <c r="N1358" s="611"/>
      <c r="O1358" s="611"/>
      <c r="P1358" s="79"/>
      <c r="Q1358" s="79"/>
      <c r="R1358" s="79"/>
      <c r="S1358" s="79"/>
      <c r="T1358" s="79"/>
      <c r="U1358" s="79"/>
      <c r="V1358" s="84"/>
      <c r="W1358" s="79"/>
      <c r="X1358" s="79"/>
      <c r="Y1358" s="79"/>
      <c r="Z1358" s="79"/>
      <c r="AA1358" s="79"/>
      <c r="AB1358" s="79"/>
      <c r="AC1358" s="79"/>
      <c r="AD1358" s="107"/>
      <c r="AE1358" s="107"/>
      <c r="AF1358" s="107"/>
      <c r="AG1358" s="109"/>
      <c r="AH1358" s="110"/>
      <c r="AI1358" s="80"/>
      <c r="AJ1358" s="80"/>
    </row>
    <row r="1359" spans="1:36" s="62" customFormat="1">
      <c r="A1359" s="84"/>
      <c r="B1359" s="79"/>
      <c r="C1359" s="79"/>
      <c r="D1359" s="79"/>
      <c r="E1359" s="79"/>
      <c r="F1359" s="79"/>
      <c r="G1359" s="79"/>
      <c r="H1359" s="79"/>
      <c r="I1359" s="79"/>
      <c r="J1359" s="79"/>
      <c r="K1359" s="79"/>
      <c r="L1359" s="79"/>
      <c r="M1359" s="611"/>
      <c r="N1359" s="611"/>
      <c r="O1359" s="611"/>
      <c r="P1359" s="79"/>
      <c r="Q1359" s="79"/>
      <c r="R1359" s="79"/>
      <c r="S1359" s="79"/>
      <c r="T1359" s="79"/>
      <c r="U1359" s="79"/>
      <c r="V1359" s="84"/>
      <c r="W1359" s="79"/>
      <c r="X1359" s="79"/>
      <c r="Y1359" s="79"/>
      <c r="Z1359" s="79"/>
      <c r="AA1359" s="79"/>
      <c r="AB1359" s="79"/>
      <c r="AC1359" s="79"/>
      <c r="AD1359" s="107"/>
      <c r="AE1359" s="107"/>
      <c r="AF1359" s="107"/>
      <c r="AG1359" s="109"/>
      <c r="AH1359" s="110"/>
      <c r="AI1359" s="80"/>
      <c r="AJ1359" s="80"/>
    </row>
    <row r="1360" spans="1:36" s="62" customFormat="1">
      <c r="A1360" s="84"/>
      <c r="B1360" s="79"/>
      <c r="C1360" s="79"/>
      <c r="D1360" s="79"/>
      <c r="E1360" s="79"/>
      <c r="F1360" s="79"/>
      <c r="G1360" s="79"/>
      <c r="H1360" s="79"/>
      <c r="I1360" s="79"/>
      <c r="J1360" s="79"/>
      <c r="K1360" s="79"/>
      <c r="L1360" s="79"/>
      <c r="M1360" s="611"/>
      <c r="N1360" s="611"/>
      <c r="O1360" s="611"/>
      <c r="P1360" s="79"/>
      <c r="Q1360" s="79"/>
      <c r="R1360" s="79"/>
      <c r="S1360" s="79"/>
      <c r="T1360" s="79"/>
      <c r="U1360" s="79"/>
      <c r="V1360" s="84"/>
      <c r="W1360" s="79"/>
      <c r="X1360" s="79"/>
      <c r="Y1360" s="79"/>
      <c r="Z1360" s="79"/>
      <c r="AA1360" s="79"/>
      <c r="AB1360" s="79"/>
      <c r="AC1360" s="79"/>
      <c r="AD1360" s="107"/>
      <c r="AE1360" s="107"/>
      <c r="AF1360" s="107"/>
      <c r="AG1360" s="109"/>
      <c r="AH1360" s="110"/>
      <c r="AI1360" s="80"/>
      <c r="AJ1360" s="80"/>
    </row>
    <row r="1361" spans="1:36" s="62" customFormat="1">
      <c r="A1361" s="84"/>
      <c r="B1361" s="79"/>
      <c r="C1361" s="79"/>
      <c r="D1361" s="79"/>
      <c r="E1361" s="79"/>
      <c r="F1361" s="79"/>
      <c r="G1361" s="79"/>
      <c r="H1361" s="79"/>
      <c r="I1361" s="79"/>
      <c r="J1361" s="79"/>
      <c r="K1361" s="79"/>
      <c r="L1361" s="79"/>
      <c r="M1361" s="611"/>
      <c r="N1361" s="611"/>
      <c r="O1361" s="611"/>
      <c r="P1361" s="79"/>
      <c r="Q1361" s="79"/>
      <c r="R1361" s="79"/>
      <c r="S1361" s="79"/>
      <c r="T1361" s="79"/>
      <c r="U1361" s="79"/>
      <c r="V1361" s="84"/>
      <c r="W1361" s="79"/>
      <c r="X1361" s="79"/>
      <c r="Y1361" s="79"/>
      <c r="Z1361" s="79"/>
      <c r="AA1361" s="79"/>
      <c r="AB1361" s="79"/>
      <c r="AC1361" s="79"/>
      <c r="AD1361" s="107"/>
      <c r="AE1361" s="107"/>
      <c r="AF1361" s="107"/>
      <c r="AG1361" s="109"/>
      <c r="AH1361" s="110"/>
      <c r="AI1361" s="80"/>
      <c r="AJ1361" s="80"/>
    </row>
    <row r="1362" spans="1:36" s="62" customFormat="1">
      <c r="A1362" s="84"/>
      <c r="B1362" s="79"/>
      <c r="C1362" s="79"/>
      <c r="D1362" s="79"/>
      <c r="E1362" s="79"/>
      <c r="F1362" s="79"/>
      <c r="G1362" s="79"/>
      <c r="H1362" s="79"/>
      <c r="I1362" s="79"/>
      <c r="J1362" s="79"/>
      <c r="K1362" s="79"/>
      <c r="L1362" s="79"/>
      <c r="M1362" s="611"/>
      <c r="N1362" s="611"/>
      <c r="O1362" s="611"/>
      <c r="P1362" s="79"/>
      <c r="Q1362" s="79"/>
      <c r="R1362" s="79"/>
      <c r="S1362" s="79"/>
      <c r="T1362" s="79"/>
      <c r="U1362" s="79"/>
      <c r="V1362" s="84"/>
      <c r="W1362" s="79"/>
      <c r="X1362" s="79"/>
      <c r="Y1362" s="79"/>
      <c r="Z1362" s="79"/>
      <c r="AA1362" s="79"/>
      <c r="AB1362" s="79"/>
      <c r="AC1362" s="79"/>
      <c r="AD1362" s="107"/>
      <c r="AE1362" s="107"/>
      <c r="AF1362" s="107"/>
      <c r="AG1362" s="109"/>
      <c r="AH1362" s="110"/>
      <c r="AI1362" s="80"/>
      <c r="AJ1362" s="80"/>
    </row>
    <row r="1363" spans="1:36" s="62" customFormat="1">
      <c r="A1363" s="84"/>
      <c r="B1363" s="79"/>
      <c r="C1363" s="79"/>
      <c r="D1363" s="79"/>
      <c r="E1363" s="79"/>
      <c r="F1363" s="79"/>
      <c r="G1363" s="79"/>
      <c r="H1363" s="79"/>
      <c r="I1363" s="79"/>
      <c r="J1363" s="79"/>
      <c r="K1363" s="79"/>
      <c r="L1363" s="79"/>
      <c r="M1363" s="611"/>
      <c r="N1363" s="611"/>
      <c r="O1363" s="611"/>
      <c r="P1363" s="79"/>
      <c r="Q1363" s="79"/>
      <c r="R1363" s="79"/>
      <c r="S1363" s="79"/>
      <c r="T1363" s="79"/>
      <c r="U1363" s="79"/>
      <c r="V1363" s="84"/>
      <c r="W1363" s="79"/>
      <c r="X1363" s="79"/>
      <c r="Y1363" s="79"/>
      <c r="Z1363" s="79"/>
      <c r="AA1363" s="79"/>
      <c r="AB1363" s="79"/>
      <c r="AC1363" s="79"/>
      <c r="AD1363" s="107"/>
      <c r="AE1363" s="107"/>
      <c r="AF1363" s="107"/>
      <c r="AG1363" s="109"/>
      <c r="AH1363" s="110"/>
      <c r="AI1363" s="80"/>
      <c r="AJ1363" s="80"/>
    </row>
    <row r="1364" spans="1:36" s="62" customFormat="1">
      <c r="A1364" s="84"/>
      <c r="B1364" s="79"/>
      <c r="C1364" s="79"/>
      <c r="D1364" s="79"/>
      <c r="E1364" s="79"/>
      <c r="F1364" s="79"/>
      <c r="G1364" s="79"/>
      <c r="H1364" s="79"/>
      <c r="I1364" s="79"/>
      <c r="J1364" s="79"/>
      <c r="K1364" s="79"/>
      <c r="L1364" s="79"/>
      <c r="M1364" s="611"/>
      <c r="N1364" s="611"/>
      <c r="O1364" s="611"/>
      <c r="P1364" s="79"/>
      <c r="Q1364" s="79"/>
      <c r="R1364" s="79"/>
      <c r="S1364" s="79"/>
      <c r="T1364" s="79"/>
      <c r="U1364" s="79"/>
      <c r="V1364" s="84"/>
      <c r="W1364" s="79"/>
      <c r="X1364" s="79"/>
      <c r="Y1364" s="79"/>
      <c r="Z1364" s="79"/>
      <c r="AA1364" s="79"/>
      <c r="AB1364" s="79"/>
      <c r="AC1364" s="79"/>
      <c r="AD1364" s="107"/>
      <c r="AE1364" s="107"/>
      <c r="AF1364" s="107"/>
      <c r="AG1364" s="109"/>
      <c r="AH1364" s="110"/>
      <c r="AI1364" s="80"/>
      <c r="AJ1364" s="80"/>
    </row>
    <row r="1365" spans="1:36" s="62" customFormat="1">
      <c r="A1365" s="84"/>
      <c r="B1365" s="79"/>
      <c r="C1365" s="79"/>
      <c r="D1365" s="79"/>
      <c r="E1365" s="79"/>
      <c r="F1365" s="79"/>
      <c r="G1365" s="79"/>
      <c r="H1365" s="79"/>
      <c r="I1365" s="79"/>
      <c r="J1365" s="79"/>
      <c r="K1365" s="79"/>
      <c r="L1365" s="79"/>
      <c r="M1365" s="611"/>
      <c r="N1365" s="611"/>
      <c r="O1365" s="611"/>
      <c r="P1365" s="79"/>
      <c r="Q1365" s="79"/>
      <c r="R1365" s="79"/>
      <c r="S1365" s="79"/>
      <c r="T1365" s="79"/>
      <c r="U1365" s="79"/>
      <c r="V1365" s="84"/>
      <c r="W1365" s="79"/>
      <c r="X1365" s="79"/>
      <c r="Y1365" s="79"/>
      <c r="Z1365" s="79"/>
      <c r="AA1365" s="79"/>
      <c r="AB1365" s="79"/>
      <c r="AC1365" s="79"/>
      <c r="AD1365" s="107"/>
      <c r="AE1365" s="107"/>
      <c r="AF1365" s="107"/>
      <c r="AG1365" s="109"/>
      <c r="AH1365" s="110"/>
      <c r="AI1365" s="80"/>
      <c r="AJ1365" s="80"/>
    </row>
    <row r="1366" spans="1:36" s="62" customFormat="1">
      <c r="A1366" s="84"/>
      <c r="B1366" s="79"/>
      <c r="C1366" s="79"/>
      <c r="D1366" s="79"/>
      <c r="E1366" s="79"/>
      <c r="F1366" s="79"/>
      <c r="G1366" s="79"/>
      <c r="H1366" s="79"/>
      <c r="I1366" s="79"/>
      <c r="J1366" s="79"/>
      <c r="K1366" s="79"/>
      <c r="L1366" s="79"/>
      <c r="M1366" s="611"/>
      <c r="N1366" s="611"/>
      <c r="O1366" s="611"/>
      <c r="P1366" s="79"/>
      <c r="Q1366" s="79"/>
      <c r="R1366" s="79"/>
      <c r="S1366" s="79"/>
      <c r="T1366" s="79"/>
      <c r="U1366" s="79"/>
      <c r="V1366" s="84"/>
      <c r="W1366" s="79"/>
      <c r="X1366" s="79"/>
      <c r="Y1366" s="79"/>
      <c r="Z1366" s="79"/>
      <c r="AA1366" s="79"/>
      <c r="AB1366" s="79"/>
      <c r="AC1366" s="79"/>
      <c r="AD1366" s="107"/>
      <c r="AE1366" s="107"/>
      <c r="AF1366" s="107"/>
      <c r="AG1366" s="109"/>
      <c r="AH1366" s="110"/>
      <c r="AI1366" s="80"/>
      <c r="AJ1366" s="80"/>
    </row>
    <row r="1367" spans="1:36" s="62" customFormat="1">
      <c r="A1367" s="84"/>
      <c r="B1367" s="79"/>
      <c r="C1367" s="79"/>
      <c r="D1367" s="79"/>
      <c r="E1367" s="79"/>
      <c r="F1367" s="79"/>
      <c r="G1367" s="79"/>
      <c r="H1367" s="79"/>
      <c r="I1367" s="79"/>
      <c r="J1367" s="79"/>
      <c r="K1367" s="79"/>
      <c r="L1367" s="79"/>
      <c r="M1367" s="611"/>
      <c r="N1367" s="611"/>
      <c r="O1367" s="611"/>
      <c r="P1367" s="79"/>
      <c r="Q1367" s="79"/>
      <c r="R1367" s="79"/>
      <c r="S1367" s="79"/>
      <c r="T1367" s="79"/>
      <c r="U1367" s="79"/>
      <c r="V1367" s="84"/>
      <c r="W1367" s="79"/>
      <c r="X1367" s="79"/>
      <c r="Y1367" s="79"/>
      <c r="Z1367" s="79"/>
      <c r="AA1367" s="79"/>
      <c r="AB1367" s="79"/>
      <c r="AC1367" s="79"/>
      <c r="AD1367" s="107"/>
      <c r="AE1367" s="107"/>
      <c r="AF1367" s="107"/>
      <c r="AG1367" s="109"/>
      <c r="AH1367" s="110"/>
      <c r="AI1367" s="80"/>
      <c r="AJ1367" s="80"/>
    </row>
    <row r="1368" spans="1:36" s="62" customFormat="1">
      <c r="A1368" s="84"/>
      <c r="B1368" s="79"/>
      <c r="C1368" s="79"/>
      <c r="D1368" s="79"/>
      <c r="E1368" s="79"/>
      <c r="F1368" s="79"/>
      <c r="G1368" s="79"/>
      <c r="H1368" s="79"/>
      <c r="I1368" s="79"/>
      <c r="J1368" s="79"/>
      <c r="K1368" s="79"/>
      <c r="L1368" s="79"/>
      <c r="M1368" s="611"/>
      <c r="N1368" s="611"/>
      <c r="O1368" s="611"/>
      <c r="P1368" s="79"/>
      <c r="Q1368" s="79"/>
      <c r="R1368" s="79"/>
      <c r="S1368" s="79"/>
      <c r="T1368" s="79"/>
      <c r="U1368" s="79"/>
      <c r="V1368" s="84"/>
      <c r="W1368" s="79"/>
      <c r="X1368" s="79"/>
      <c r="Y1368" s="79"/>
      <c r="Z1368" s="79"/>
      <c r="AA1368" s="79"/>
      <c r="AB1368" s="79"/>
      <c r="AC1368" s="79"/>
      <c r="AD1368" s="107"/>
      <c r="AE1368" s="107"/>
      <c r="AF1368" s="107"/>
      <c r="AG1368" s="109"/>
      <c r="AH1368" s="110"/>
      <c r="AI1368" s="80"/>
      <c r="AJ1368" s="80"/>
    </row>
    <row r="1369" spans="1:36" s="62" customFormat="1">
      <c r="A1369" s="84"/>
      <c r="B1369" s="79"/>
      <c r="C1369" s="79"/>
      <c r="D1369" s="79"/>
      <c r="E1369" s="79"/>
      <c r="F1369" s="79"/>
      <c r="G1369" s="79"/>
      <c r="H1369" s="79"/>
      <c r="I1369" s="79"/>
      <c r="J1369" s="79"/>
      <c r="K1369" s="79"/>
      <c r="L1369" s="79"/>
      <c r="M1369" s="611"/>
      <c r="N1369" s="611"/>
      <c r="O1369" s="611"/>
      <c r="P1369" s="79"/>
      <c r="Q1369" s="79"/>
      <c r="R1369" s="79"/>
      <c r="S1369" s="79"/>
      <c r="T1369" s="79"/>
      <c r="U1369" s="79"/>
      <c r="V1369" s="84"/>
      <c r="W1369" s="79"/>
      <c r="X1369" s="79"/>
      <c r="Y1369" s="79"/>
      <c r="Z1369" s="79"/>
      <c r="AA1369" s="79"/>
      <c r="AB1369" s="79"/>
      <c r="AC1369" s="79"/>
      <c r="AD1369" s="107"/>
      <c r="AE1369" s="107"/>
      <c r="AF1369" s="107"/>
      <c r="AG1369" s="109"/>
      <c r="AH1369" s="110"/>
      <c r="AI1369" s="80"/>
      <c r="AJ1369" s="80"/>
    </row>
    <row r="1370" spans="1:36" s="62" customFormat="1">
      <c r="A1370" s="84"/>
      <c r="B1370" s="79"/>
      <c r="C1370" s="79"/>
      <c r="D1370" s="79"/>
      <c r="E1370" s="79"/>
      <c r="F1370" s="79"/>
      <c r="G1370" s="79"/>
      <c r="H1370" s="79"/>
      <c r="I1370" s="79"/>
      <c r="J1370" s="79"/>
      <c r="K1370" s="79"/>
      <c r="L1370" s="79"/>
      <c r="M1370" s="611"/>
      <c r="N1370" s="611"/>
      <c r="O1370" s="611"/>
      <c r="P1370" s="79"/>
      <c r="Q1370" s="79"/>
      <c r="R1370" s="79"/>
      <c r="S1370" s="79"/>
      <c r="T1370" s="79"/>
      <c r="U1370" s="79"/>
      <c r="V1370" s="84"/>
      <c r="W1370" s="79"/>
      <c r="X1370" s="79"/>
      <c r="Y1370" s="79"/>
      <c r="Z1370" s="79"/>
      <c r="AA1370" s="79"/>
      <c r="AB1370" s="79"/>
      <c r="AC1370" s="79"/>
      <c r="AD1370" s="107"/>
      <c r="AE1370" s="107"/>
      <c r="AF1370" s="107"/>
      <c r="AG1370" s="109"/>
      <c r="AH1370" s="110"/>
      <c r="AI1370" s="80"/>
      <c r="AJ1370" s="80"/>
    </row>
    <row r="1371" spans="1:36" s="62" customFormat="1">
      <c r="A1371" s="84"/>
      <c r="B1371" s="79"/>
      <c r="C1371" s="79"/>
      <c r="D1371" s="79"/>
      <c r="E1371" s="79"/>
      <c r="F1371" s="79"/>
      <c r="G1371" s="79"/>
      <c r="H1371" s="79"/>
      <c r="I1371" s="79"/>
      <c r="J1371" s="79"/>
      <c r="K1371" s="79"/>
      <c r="L1371" s="79"/>
      <c r="M1371" s="611"/>
      <c r="N1371" s="611"/>
      <c r="O1371" s="611"/>
      <c r="P1371" s="79"/>
      <c r="Q1371" s="79"/>
      <c r="R1371" s="79"/>
      <c r="S1371" s="79"/>
      <c r="T1371" s="79"/>
      <c r="U1371" s="79"/>
      <c r="V1371" s="84"/>
      <c r="W1371" s="79"/>
      <c r="X1371" s="79"/>
      <c r="Y1371" s="79"/>
      <c r="Z1371" s="79"/>
      <c r="AA1371" s="79"/>
      <c r="AB1371" s="79"/>
      <c r="AC1371" s="79"/>
      <c r="AD1371" s="107"/>
      <c r="AE1371" s="107"/>
      <c r="AF1371" s="107"/>
      <c r="AG1371" s="109"/>
      <c r="AH1371" s="110"/>
      <c r="AI1371" s="80"/>
      <c r="AJ1371" s="80"/>
    </row>
    <row r="1372" spans="1:36" s="62" customFormat="1">
      <c r="A1372" s="84"/>
      <c r="B1372" s="79"/>
      <c r="C1372" s="79"/>
      <c r="D1372" s="79"/>
      <c r="E1372" s="79"/>
      <c r="F1372" s="79"/>
      <c r="G1372" s="79"/>
      <c r="H1372" s="79"/>
      <c r="I1372" s="79"/>
      <c r="J1372" s="79"/>
      <c r="K1372" s="79"/>
      <c r="L1372" s="79"/>
      <c r="M1372" s="611"/>
      <c r="N1372" s="611"/>
      <c r="O1372" s="611"/>
      <c r="P1372" s="79"/>
      <c r="Q1372" s="79"/>
      <c r="R1372" s="79"/>
      <c r="S1372" s="79"/>
      <c r="T1372" s="79"/>
      <c r="U1372" s="79"/>
      <c r="V1372" s="84"/>
      <c r="W1372" s="79"/>
      <c r="X1372" s="79"/>
      <c r="Y1372" s="79"/>
      <c r="Z1372" s="79"/>
      <c r="AA1372" s="79"/>
      <c r="AB1372" s="79"/>
      <c r="AC1372" s="79"/>
      <c r="AD1372" s="107"/>
      <c r="AE1372" s="107"/>
      <c r="AF1372" s="107"/>
      <c r="AG1372" s="109"/>
      <c r="AH1372" s="110"/>
      <c r="AI1372" s="80"/>
      <c r="AJ1372" s="80"/>
    </row>
    <row r="1373" spans="1:36" s="62" customFormat="1">
      <c r="A1373" s="84"/>
      <c r="B1373" s="79"/>
      <c r="C1373" s="79"/>
      <c r="D1373" s="79"/>
      <c r="E1373" s="79"/>
      <c r="F1373" s="79"/>
      <c r="G1373" s="79"/>
      <c r="H1373" s="79"/>
      <c r="I1373" s="79"/>
      <c r="J1373" s="79"/>
      <c r="K1373" s="79"/>
      <c r="L1373" s="79"/>
      <c r="M1373" s="611"/>
      <c r="N1373" s="611"/>
      <c r="O1373" s="611"/>
      <c r="P1373" s="79"/>
      <c r="Q1373" s="79"/>
      <c r="R1373" s="79"/>
      <c r="S1373" s="79"/>
      <c r="T1373" s="79"/>
      <c r="U1373" s="79"/>
      <c r="V1373" s="84"/>
      <c r="W1373" s="79"/>
      <c r="X1373" s="79"/>
      <c r="Y1373" s="79"/>
      <c r="Z1373" s="79"/>
      <c r="AA1373" s="79"/>
      <c r="AB1373" s="79"/>
      <c r="AC1373" s="79"/>
      <c r="AD1373" s="107"/>
      <c r="AE1373" s="107"/>
      <c r="AF1373" s="107"/>
      <c r="AG1373" s="109"/>
      <c r="AH1373" s="110"/>
      <c r="AI1373" s="80"/>
      <c r="AJ1373" s="80"/>
    </row>
    <row r="1374" spans="1:36" s="62" customFormat="1">
      <c r="A1374" s="84"/>
      <c r="B1374" s="79"/>
      <c r="C1374" s="79"/>
      <c r="D1374" s="79"/>
      <c r="E1374" s="79"/>
      <c r="F1374" s="79"/>
      <c r="G1374" s="79"/>
      <c r="H1374" s="79"/>
      <c r="I1374" s="79"/>
      <c r="J1374" s="79"/>
      <c r="K1374" s="79"/>
      <c r="L1374" s="79"/>
      <c r="M1374" s="611"/>
      <c r="N1374" s="611"/>
      <c r="O1374" s="611"/>
      <c r="P1374" s="79"/>
      <c r="Q1374" s="79"/>
      <c r="R1374" s="79"/>
      <c r="S1374" s="79"/>
      <c r="T1374" s="79"/>
      <c r="U1374" s="79"/>
      <c r="V1374" s="84"/>
      <c r="W1374" s="79"/>
      <c r="X1374" s="79"/>
      <c r="Y1374" s="79"/>
      <c r="Z1374" s="79"/>
      <c r="AA1374" s="79"/>
      <c r="AB1374" s="79"/>
      <c r="AC1374" s="79"/>
      <c r="AD1374" s="107"/>
      <c r="AE1374" s="107"/>
      <c r="AF1374" s="107"/>
      <c r="AG1374" s="109"/>
      <c r="AH1374" s="110"/>
      <c r="AI1374" s="80"/>
      <c r="AJ1374" s="80"/>
    </row>
    <row r="1375" spans="1:36" s="62" customFormat="1">
      <c r="A1375" s="84"/>
      <c r="B1375" s="79"/>
      <c r="C1375" s="79"/>
      <c r="D1375" s="79"/>
      <c r="E1375" s="79"/>
      <c r="F1375" s="79"/>
      <c r="G1375" s="79"/>
      <c r="H1375" s="79"/>
      <c r="I1375" s="79"/>
      <c r="J1375" s="79"/>
      <c r="K1375" s="79"/>
      <c r="L1375" s="79"/>
      <c r="M1375" s="611"/>
      <c r="N1375" s="611"/>
      <c r="O1375" s="611"/>
      <c r="P1375" s="79"/>
      <c r="Q1375" s="79"/>
      <c r="R1375" s="79"/>
      <c r="S1375" s="79"/>
      <c r="T1375" s="79"/>
      <c r="U1375" s="79"/>
      <c r="V1375" s="84"/>
      <c r="W1375" s="79"/>
      <c r="X1375" s="79"/>
      <c r="Y1375" s="79"/>
      <c r="Z1375" s="79"/>
      <c r="AA1375" s="79"/>
      <c r="AB1375" s="79"/>
      <c r="AC1375" s="79"/>
      <c r="AD1375" s="107"/>
      <c r="AE1375" s="107"/>
      <c r="AF1375" s="107"/>
      <c r="AG1375" s="109"/>
      <c r="AH1375" s="110"/>
      <c r="AI1375" s="80"/>
      <c r="AJ1375" s="80"/>
    </row>
    <row r="1376" spans="1:36" s="62" customFormat="1">
      <c r="A1376" s="84"/>
      <c r="B1376" s="79"/>
      <c r="C1376" s="79"/>
      <c r="D1376" s="79"/>
      <c r="E1376" s="79"/>
      <c r="F1376" s="79"/>
      <c r="G1376" s="79"/>
      <c r="H1376" s="79"/>
      <c r="I1376" s="79"/>
      <c r="J1376" s="79"/>
      <c r="K1376" s="79"/>
      <c r="L1376" s="79"/>
      <c r="M1376" s="611"/>
      <c r="N1376" s="611"/>
      <c r="O1376" s="611"/>
      <c r="P1376" s="79"/>
      <c r="Q1376" s="79"/>
      <c r="R1376" s="79"/>
      <c r="S1376" s="79"/>
      <c r="T1376" s="79"/>
      <c r="U1376" s="79"/>
      <c r="V1376" s="84"/>
      <c r="W1376" s="79"/>
      <c r="X1376" s="79"/>
      <c r="Y1376" s="79"/>
      <c r="Z1376" s="79"/>
      <c r="AA1376" s="79"/>
      <c r="AB1376" s="79"/>
      <c r="AC1376" s="79"/>
      <c r="AD1376" s="107"/>
      <c r="AE1376" s="107"/>
      <c r="AF1376" s="107"/>
      <c r="AG1376" s="109"/>
      <c r="AH1376" s="110"/>
      <c r="AI1376" s="80"/>
      <c r="AJ1376" s="80"/>
    </row>
    <row r="1377" spans="1:36" s="62" customFormat="1">
      <c r="A1377" s="84"/>
      <c r="B1377" s="79"/>
      <c r="C1377" s="79"/>
      <c r="D1377" s="79"/>
      <c r="E1377" s="79"/>
      <c r="F1377" s="79"/>
      <c r="G1377" s="79"/>
      <c r="H1377" s="79"/>
      <c r="I1377" s="79"/>
      <c r="J1377" s="79"/>
      <c r="K1377" s="79"/>
      <c r="L1377" s="79"/>
      <c r="M1377" s="611"/>
      <c r="N1377" s="611"/>
      <c r="O1377" s="611"/>
      <c r="P1377" s="79"/>
      <c r="Q1377" s="79"/>
      <c r="R1377" s="79"/>
      <c r="S1377" s="79"/>
      <c r="T1377" s="79"/>
      <c r="U1377" s="79"/>
      <c r="V1377" s="84"/>
      <c r="W1377" s="79"/>
      <c r="X1377" s="79"/>
      <c r="Y1377" s="79"/>
      <c r="Z1377" s="79"/>
      <c r="AA1377" s="79"/>
      <c r="AB1377" s="79"/>
      <c r="AC1377" s="79"/>
      <c r="AD1377" s="107"/>
      <c r="AE1377" s="107"/>
      <c r="AF1377" s="107"/>
      <c r="AG1377" s="109"/>
      <c r="AH1377" s="110"/>
      <c r="AI1377" s="80"/>
      <c r="AJ1377" s="80"/>
    </row>
    <row r="1378" spans="1:36" s="62" customFormat="1">
      <c r="A1378" s="84"/>
      <c r="B1378" s="79"/>
      <c r="C1378" s="79"/>
      <c r="D1378" s="79"/>
      <c r="E1378" s="79"/>
      <c r="F1378" s="79"/>
      <c r="G1378" s="79"/>
      <c r="H1378" s="79"/>
      <c r="I1378" s="79"/>
      <c r="J1378" s="79"/>
      <c r="K1378" s="79"/>
      <c r="L1378" s="79"/>
      <c r="M1378" s="611"/>
      <c r="N1378" s="611"/>
      <c r="O1378" s="611"/>
      <c r="P1378" s="79"/>
      <c r="Q1378" s="79"/>
      <c r="R1378" s="79"/>
      <c r="S1378" s="79"/>
      <c r="T1378" s="79"/>
      <c r="U1378" s="79"/>
      <c r="V1378" s="84"/>
      <c r="W1378" s="79"/>
      <c r="X1378" s="79"/>
      <c r="Y1378" s="79"/>
      <c r="Z1378" s="79"/>
      <c r="AA1378" s="79"/>
      <c r="AB1378" s="79"/>
      <c r="AC1378" s="79"/>
      <c r="AD1378" s="107"/>
      <c r="AE1378" s="107"/>
      <c r="AF1378" s="107"/>
      <c r="AG1378" s="109"/>
      <c r="AH1378" s="110"/>
      <c r="AI1378" s="80"/>
      <c r="AJ1378" s="80"/>
    </row>
    <row r="1379" spans="1:36" s="62" customFormat="1">
      <c r="A1379" s="84"/>
      <c r="B1379" s="79"/>
      <c r="C1379" s="79"/>
      <c r="D1379" s="79"/>
      <c r="E1379" s="79"/>
      <c r="F1379" s="79"/>
      <c r="G1379" s="79"/>
      <c r="H1379" s="79"/>
      <c r="I1379" s="79"/>
      <c r="J1379" s="79"/>
      <c r="K1379" s="79"/>
      <c r="L1379" s="79"/>
      <c r="M1379" s="611"/>
      <c r="N1379" s="611"/>
      <c r="O1379" s="611"/>
      <c r="P1379" s="79"/>
      <c r="Q1379" s="79"/>
      <c r="R1379" s="79"/>
      <c r="S1379" s="79"/>
      <c r="T1379" s="79"/>
      <c r="U1379" s="79"/>
      <c r="V1379" s="84"/>
      <c r="W1379" s="79"/>
      <c r="X1379" s="79"/>
      <c r="Y1379" s="79"/>
      <c r="Z1379" s="79"/>
      <c r="AA1379" s="79"/>
      <c r="AB1379" s="79"/>
      <c r="AC1379" s="79"/>
      <c r="AD1379" s="107"/>
      <c r="AE1379" s="107"/>
      <c r="AF1379" s="107"/>
      <c r="AG1379" s="109"/>
      <c r="AH1379" s="110"/>
      <c r="AI1379" s="80"/>
      <c r="AJ1379" s="80"/>
    </row>
    <row r="1380" spans="1:36" s="62" customFormat="1">
      <c r="A1380" s="84"/>
      <c r="B1380" s="79"/>
      <c r="C1380" s="79"/>
      <c r="D1380" s="79"/>
      <c r="E1380" s="79"/>
      <c r="F1380" s="79"/>
      <c r="G1380" s="79"/>
      <c r="H1380" s="79"/>
      <c r="I1380" s="79"/>
      <c r="J1380" s="79"/>
      <c r="K1380" s="79"/>
      <c r="L1380" s="79"/>
      <c r="M1380" s="611"/>
      <c r="N1380" s="611"/>
      <c r="O1380" s="611"/>
      <c r="P1380" s="79"/>
      <c r="Q1380" s="79"/>
      <c r="R1380" s="79"/>
      <c r="S1380" s="79"/>
      <c r="T1380" s="79"/>
      <c r="U1380" s="79"/>
      <c r="V1380" s="84"/>
      <c r="W1380" s="79"/>
      <c r="X1380" s="79"/>
      <c r="Y1380" s="79"/>
      <c r="Z1380" s="79"/>
      <c r="AA1380" s="79"/>
      <c r="AB1380" s="79"/>
      <c r="AC1380" s="79"/>
      <c r="AD1380" s="107"/>
      <c r="AE1380" s="107"/>
      <c r="AF1380" s="107"/>
      <c r="AG1380" s="109"/>
      <c r="AH1380" s="110"/>
      <c r="AI1380" s="80"/>
      <c r="AJ1380" s="80"/>
    </row>
    <row r="1381" spans="1:36" s="62" customFormat="1">
      <c r="A1381" s="84"/>
      <c r="B1381" s="79"/>
      <c r="C1381" s="79"/>
      <c r="D1381" s="79"/>
      <c r="E1381" s="79"/>
      <c r="F1381" s="79"/>
      <c r="G1381" s="79"/>
      <c r="H1381" s="79"/>
      <c r="I1381" s="79"/>
      <c r="J1381" s="79"/>
      <c r="K1381" s="79"/>
      <c r="L1381" s="79"/>
      <c r="M1381" s="611"/>
      <c r="N1381" s="611"/>
      <c r="O1381" s="611"/>
      <c r="P1381" s="79"/>
      <c r="Q1381" s="79"/>
      <c r="R1381" s="79"/>
      <c r="S1381" s="79"/>
      <c r="T1381" s="79"/>
      <c r="U1381" s="79"/>
      <c r="V1381" s="84"/>
      <c r="W1381" s="79"/>
      <c r="X1381" s="79"/>
      <c r="Y1381" s="79"/>
      <c r="Z1381" s="79"/>
      <c r="AA1381" s="79"/>
      <c r="AB1381" s="79"/>
      <c r="AC1381" s="79"/>
      <c r="AD1381" s="107"/>
      <c r="AE1381" s="107"/>
      <c r="AF1381" s="107"/>
      <c r="AG1381" s="109"/>
      <c r="AH1381" s="110"/>
      <c r="AI1381" s="80"/>
      <c r="AJ1381" s="80"/>
    </row>
    <row r="1382" spans="1:36" s="62" customFormat="1">
      <c r="A1382" s="84"/>
      <c r="B1382" s="79"/>
      <c r="C1382" s="79"/>
      <c r="D1382" s="79"/>
      <c r="E1382" s="79"/>
      <c r="F1382" s="79"/>
      <c r="G1382" s="79"/>
      <c r="H1382" s="79"/>
      <c r="I1382" s="79"/>
      <c r="J1382" s="79"/>
      <c r="K1382" s="79"/>
      <c r="L1382" s="79"/>
      <c r="M1382" s="611"/>
      <c r="N1382" s="611"/>
      <c r="O1382" s="611"/>
      <c r="P1382" s="79"/>
      <c r="Q1382" s="79"/>
      <c r="R1382" s="79"/>
      <c r="S1382" s="79"/>
      <c r="T1382" s="79"/>
      <c r="U1382" s="79"/>
      <c r="V1382" s="84"/>
      <c r="W1382" s="79"/>
      <c r="X1382" s="79"/>
      <c r="Y1382" s="79"/>
      <c r="Z1382" s="79"/>
      <c r="AA1382" s="79"/>
      <c r="AB1382" s="79"/>
      <c r="AC1382" s="79"/>
      <c r="AD1382" s="107"/>
      <c r="AE1382" s="107"/>
      <c r="AF1382" s="107"/>
      <c r="AG1382" s="109"/>
      <c r="AH1382" s="110"/>
      <c r="AI1382" s="80"/>
      <c r="AJ1382" s="80"/>
    </row>
    <row r="1383" spans="1:36" s="62" customFormat="1">
      <c r="A1383" s="84"/>
      <c r="B1383" s="79"/>
      <c r="C1383" s="79"/>
      <c r="D1383" s="79"/>
      <c r="E1383" s="79"/>
      <c r="F1383" s="79"/>
      <c r="G1383" s="79"/>
      <c r="H1383" s="79"/>
      <c r="I1383" s="79"/>
      <c r="J1383" s="79"/>
      <c r="K1383" s="79"/>
      <c r="L1383" s="79"/>
      <c r="M1383" s="611"/>
      <c r="N1383" s="611"/>
      <c r="O1383" s="611"/>
      <c r="P1383" s="79"/>
      <c r="Q1383" s="79"/>
      <c r="R1383" s="79"/>
      <c r="S1383" s="79"/>
      <c r="T1383" s="79"/>
      <c r="U1383" s="79"/>
      <c r="V1383" s="84"/>
      <c r="W1383" s="79"/>
      <c r="X1383" s="79"/>
      <c r="Y1383" s="79"/>
      <c r="Z1383" s="79"/>
      <c r="AA1383" s="79"/>
      <c r="AB1383" s="79"/>
      <c r="AC1383" s="79"/>
      <c r="AD1383" s="107"/>
      <c r="AE1383" s="107"/>
      <c r="AF1383" s="107"/>
      <c r="AG1383" s="109"/>
      <c r="AH1383" s="110"/>
      <c r="AI1383" s="80"/>
      <c r="AJ1383" s="80"/>
    </row>
    <row r="1384" spans="1:36" s="62" customFormat="1">
      <c r="A1384" s="84"/>
      <c r="B1384" s="79"/>
      <c r="C1384" s="79"/>
      <c r="D1384" s="79"/>
      <c r="E1384" s="79"/>
      <c r="F1384" s="79"/>
      <c r="G1384" s="79"/>
      <c r="H1384" s="79"/>
      <c r="I1384" s="79"/>
      <c r="J1384" s="79"/>
      <c r="K1384" s="79"/>
      <c r="L1384" s="79"/>
      <c r="M1384" s="611"/>
      <c r="N1384" s="611"/>
      <c r="O1384" s="611"/>
      <c r="P1384" s="79"/>
      <c r="Q1384" s="79"/>
      <c r="R1384" s="79"/>
      <c r="S1384" s="79"/>
      <c r="T1384" s="79"/>
      <c r="U1384" s="79"/>
      <c r="V1384" s="84"/>
      <c r="W1384" s="79"/>
      <c r="X1384" s="79"/>
      <c r="Y1384" s="79"/>
      <c r="Z1384" s="79"/>
      <c r="AA1384" s="79"/>
      <c r="AB1384" s="79"/>
      <c r="AC1384" s="79"/>
      <c r="AD1384" s="107"/>
      <c r="AE1384" s="107"/>
      <c r="AF1384" s="107"/>
      <c r="AG1384" s="109"/>
      <c r="AH1384" s="110"/>
      <c r="AI1384" s="80"/>
      <c r="AJ1384" s="80"/>
    </row>
    <row r="1385" spans="1:36" s="62" customFormat="1">
      <c r="A1385" s="84"/>
      <c r="B1385" s="79"/>
      <c r="C1385" s="79"/>
      <c r="D1385" s="79"/>
      <c r="E1385" s="79"/>
      <c r="F1385" s="79"/>
      <c r="G1385" s="79"/>
      <c r="H1385" s="79"/>
      <c r="I1385" s="79"/>
      <c r="J1385" s="79"/>
      <c r="K1385" s="79"/>
      <c r="L1385" s="79"/>
      <c r="M1385" s="611"/>
      <c r="N1385" s="611"/>
      <c r="O1385" s="611"/>
      <c r="P1385" s="79"/>
      <c r="Q1385" s="79"/>
      <c r="R1385" s="79"/>
      <c r="S1385" s="79"/>
      <c r="T1385" s="79"/>
      <c r="U1385" s="79"/>
      <c r="V1385" s="84"/>
      <c r="W1385" s="79"/>
      <c r="X1385" s="79"/>
      <c r="Y1385" s="79"/>
      <c r="Z1385" s="79"/>
      <c r="AA1385" s="79"/>
      <c r="AB1385" s="79"/>
      <c r="AC1385" s="79"/>
      <c r="AD1385" s="107"/>
      <c r="AE1385" s="107"/>
      <c r="AF1385" s="107"/>
      <c r="AG1385" s="109"/>
      <c r="AH1385" s="110"/>
      <c r="AI1385" s="80"/>
      <c r="AJ1385" s="80"/>
    </row>
    <row r="1386" spans="1:36" s="62" customFormat="1">
      <c r="A1386" s="84"/>
      <c r="B1386" s="79"/>
      <c r="C1386" s="79"/>
      <c r="D1386" s="79"/>
      <c r="E1386" s="79"/>
      <c r="F1386" s="79"/>
      <c r="G1386" s="79"/>
      <c r="H1386" s="79"/>
      <c r="I1386" s="79"/>
      <c r="J1386" s="79"/>
      <c r="K1386" s="79"/>
      <c r="L1386" s="79"/>
      <c r="M1386" s="611"/>
      <c r="N1386" s="611"/>
      <c r="O1386" s="611"/>
      <c r="P1386" s="79"/>
      <c r="Q1386" s="79"/>
      <c r="R1386" s="79"/>
      <c r="S1386" s="79"/>
      <c r="T1386" s="79"/>
      <c r="U1386" s="79"/>
      <c r="V1386" s="84"/>
      <c r="W1386" s="79"/>
      <c r="X1386" s="79"/>
      <c r="Y1386" s="79"/>
      <c r="Z1386" s="79"/>
      <c r="AA1386" s="79"/>
      <c r="AB1386" s="79"/>
      <c r="AC1386" s="79"/>
      <c r="AD1386" s="107"/>
      <c r="AE1386" s="107"/>
      <c r="AF1386" s="107"/>
      <c r="AG1386" s="109"/>
      <c r="AH1386" s="110"/>
      <c r="AI1386" s="80"/>
      <c r="AJ1386" s="80"/>
    </row>
    <row r="1387" spans="1:36" s="62" customFormat="1">
      <c r="A1387" s="84"/>
      <c r="B1387" s="79"/>
      <c r="C1387" s="79"/>
      <c r="D1387" s="79"/>
      <c r="E1387" s="79"/>
      <c r="F1387" s="79"/>
      <c r="G1387" s="79"/>
      <c r="H1387" s="79"/>
      <c r="I1387" s="79"/>
      <c r="J1387" s="79"/>
      <c r="K1387" s="79"/>
      <c r="L1387" s="79"/>
      <c r="M1387" s="611"/>
      <c r="N1387" s="611"/>
      <c r="O1387" s="611"/>
      <c r="P1387" s="79"/>
      <c r="Q1387" s="79"/>
      <c r="R1387" s="79"/>
      <c r="S1387" s="79"/>
      <c r="T1387" s="79"/>
      <c r="U1387" s="79"/>
      <c r="V1387" s="84"/>
      <c r="W1387" s="79"/>
      <c r="X1387" s="79"/>
      <c r="Y1387" s="79"/>
      <c r="Z1387" s="79"/>
      <c r="AA1387" s="79"/>
      <c r="AB1387" s="79"/>
      <c r="AC1387" s="79"/>
      <c r="AD1387" s="107"/>
      <c r="AE1387" s="107"/>
      <c r="AF1387" s="107"/>
      <c r="AG1387" s="109"/>
      <c r="AH1387" s="110"/>
      <c r="AI1387" s="80"/>
      <c r="AJ1387" s="80"/>
    </row>
    <row r="1388" spans="1:36" s="62" customFormat="1">
      <c r="A1388" s="84"/>
      <c r="B1388" s="79"/>
      <c r="C1388" s="79"/>
      <c r="D1388" s="79"/>
      <c r="E1388" s="79"/>
      <c r="F1388" s="79"/>
      <c r="G1388" s="79"/>
      <c r="H1388" s="79"/>
      <c r="I1388" s="79"/>
      <c r="J1388" s="79"/>
      <c r="K1388" s="79"/>
      <c r="L1388" s="79"/>
      <c r="M1388" s="611"/>
      <c r="N1388" s="611"/>
      <c r="O1388" s="611"/>
      <c r="P1388" s="79"/>
      <c r="Q1388" s="79"/>
      <c r="R1388" s="79"/>
      <c r="S1388" s="79"/>
      <c r="T1388" s="79"/>
      <c r="U1388" s="79"/>
      <c r="V1388" s="84"/>
      <c r="W1388" s="79"/>
      <c r="X1388" s="79"/>
      <c r="Y1388" s="79"/>
      <c r="Z1388" s="79"/>
      <c r="AA1388" s="79"/>
      <c r="AB1388" s="79"/>
      <c r="AC1388" s="79"/>
      <c r="AD1388" s="107"/>
      <c r="AE1388" s="107"/>
      <c r="AF1388" s="107"/>
      <c r="AG1388" s="109"/>
      <c r="AH1388" s="110"/>
      <c r="AI1388" s="80"/>
      <c r="AJ1388" s="80"/>
    </row>
    <row r="1389" spans="1:36" s="62" customFormat="1">
      <c r="A1389" s="84"/>
      <c r="B1389" s="79"/>
      <c r="C1389" s="79"/>
      <c r="D1389" s="79"/>
      <c r="E1389" s="79"/>
      <c r="F1389" s="79"/>
      <c r="G1389" s="79"/>
      <c r="H1389" s="79"/>
      <c r="I1389" s="79"/>
      <c r="J1389" s="79"/>
      <c r="K1389" s="79"/>
      <c r="L1389" s="79"/>
      <c r="M1389" s="611"/>
      <c r="N1389" s="611"/>
      <c r="O1389" s="611"/>
      <c r="P1389" s="79"/>
      <c r="Q1389" s="79"/>
      <c r="R1389" s="79"/>
      <c r="S1389" s="79"/>
      <c r="T1389" s="79"/>
      <c r="U1389" s="79"/>
      <c r="V1389" s="84"/>
      <c r="W1389" s="79"/>
      <c r="X1389" s="79"/>
      <c r="Y1389" s="79"/>
      <c r="Z1389" s="79"/>
      <c r="AA1389" s="79"/>
      <c r="AB1389" s="79"/>
      <c r="AC1389" s="79"/>
      <c r="AD1389" s="107"/>
      <c r="AE1389" s="107"/>
      <c r="AF1389" s="107"/>
      <c r="AG1389" s="109"/>
      <c r="AH1389" s="110"/>
      <c r="AI1389" s="80"/>
      <c r="AJ1389" s="80"/>
    </row>
    <row r="1390" spans="1:36" s="62" customFormat="1">
      <c r="A1390" s="84"/>
      <c r="B1390" s="79"/>
      <c r="C1390" s="79"/>
      <c r="D1390" s="79"/>
      <c r="E1390" s="79"/>
      <c r="F1390" s="79"/>
      <c r="G1390" s="79"/>
      <c r="H1390" s="79"/>
      <c r="I1390" s="79"/>
      <c r="J1390" s="79"/>
      <c r="K1390" s="79"/>
      <c r="L1390" s="79"/>
      <c r="M1390" s="611"/>
      <c r="N1390" s="611"/>
      <c r="O1390" s="611"/>
      <c r="P1390" s="79"/>
      <c r="Q1390" s="79"/>
      <c r="R1390" s="79"/>
      <c r="S1390" s="79"/>
      <c r="T1390" s="79"/>
      <c r="U1390" s="79"/>
      <c r="V1390" s="84"/>
      <c r="W1390" s="79"/>
      <c r="X1390" s="79"/>
      <c r="Y1390" s="79"/>
      <c r="Z1390" s="79"/>
      <c r="AA1390" s="79"/>
      <c r="AB1390" s="79"/>
      <c r="AC1390" s="79"/>
      <c r="AD1390" s="107"/>
      <c r="AE1390" s="107"/>
      <c r="AF1390" s="107"/>
      <c r="AG1390" s="109"/>
      <c r="AH1390" s="110"/>
      <c r="AI1390" s="80"/>
      <c r="AJ1390" s="80"/>
    </row>
    <row r="1391" spans="1:36" s="62" customFormat="1">
      <c r="A1391" s="84"/>
      <c r="B1391" s="79"/>
      <c r="C1391" s="79"/>
      <c r="D1391" s="79"/>
      <c r="E1391" s="79"/>
      <c r="F1391" s="79"/>
      <c r="G1391" s="79"/>
      <c r="H1391" s="79"/>
      <c r="I1391" s="79"/>
      <c r="J1391" s="79"/>
      <c r="K1391" s="79"/>
      <c r="L1391" s="79"/>
      <c r="M1391" s="611"/>
      <c r="N1391" s="611"/>
      <c r="O1391" s="611"/>
      <c r="P1391" s="79"/>
      <c r="Q1391" s="79"/>
      <c r="R1391" s="79"/>
      <c r="S1391" s="79"/>
      <c r="T1391" s="79"/>
      <c r="U1391" s="79"/>
      <c r="V1391" s="84"/>
      <c r="W1391" s="79"/>
      <c r="X1391" s="79"/>
      <c r="Y1391" s="79"/>
      <c r="Z1391" s="79"/>
      <c r="AA1391" s="79"/>
      <c r="AB1391" s="79"/>
      <c r="AC1391" s="79"/>
      <c r="AD1391" s="107"/>
      <c r="AE1391" s="107"/>
      <c r="AF1391" s="107"/>
      <c r="AG1391" s="109"/>
      <c r="AH1391" s="110"/>
      <c r="AI1391" s="80"/>
      <c r="AJ1391" s="80"/>
    </row>
    <row r="1392" spans="1:36" s="62" customFormat="1">
      <c r="A1392" s="84"/>
      <c r="B1392" s="79"/>
      <c r="C1392" s="79"/>
      <c r="D1392" s="79"/>
      <c r="E1392" s="79"/>
      <c r="F1392" s="79"/>
      <c r="G1392" s="79"/>
      <c r="H1392" s="79"/>
      <c r="I1392" s="79"/>
      <c r="J1392" s="79"/>
      <c r="K1392" s="79"/>
      <c r="L1392" s="79"/>
      <c r="M1392" s="611"/>
      <c r="N1392" s="611"/>
      <c r="O1392" s="611"/>
      <c r="P1392" s="79"/>
      <c r="Q1392" s="79"/>
      <c r="R1392" s="79"/>
      <c r="S1392" s="79"/>
      <c r="T1392" s="79"/>
      <c r="U1392" s="79"/>
      <c r="V1392" s="84"/>
      <c r="W1392" s="79"/>
      <c r="X1392" s="79"/>
      <c r="Y1392" s="79"/>
      <c r="Z1392" s="79"/>
      <c r="AA1392" s="79"/>
      <c r="AB1392" s="79"/>
      <c r="AC1392" s="79"/>
      <c r="AD1392" s="107"/>
      <c r="AE1392" s="107"/>
      <c r="AF1392" s="107"/>
      <c r="AG1392" s="109"/>
      <c r="AH1392" s="110"/>
      <c r="AI1392" s="80"/>
      <c r="AJ1392" s="80"/>
    </row>
    <row r="1393" spans="1:36" s="62" customFormat="1">
      <c r="A1393" s="84"/>
      <c r="B1393" s="79"/>
      <c r="C1393" s="79"/>
      <c r="D1393" s="79"/>
      <c r="E1393" s="79"/>
      <c r="F1393" s="79"/>
      <c r="G1393" s="79"/>
      <c r="H1393" s="79"/>
      <c r="I1393" s="79"/>
      <c r="J1393" s="79"/>
      <c r="K1393" s="79"/>
      <c r="L1393" s="79"/>
      <c r="M1393" s="611"/>
      <c r="N1393" s="611"/>
      <c r="O1393" s="611"/>
      <c r="P1393" s="79"/>
      <c r="Q1393" s="79"/>
      <c r="R1393" s="79"/>
      <c r="S1393" s="79"/>
      <c r="T1393" s="79"/>
      <c r="U1393" s="79"/>
      <c r="V1393" s="84"/>
      <c r="W1393" s="79"/>
      <c r="X1393" s="79"/>
      <c r="Y1393" s="79"/>
      <c r="Z1393" s="79"/>
      <c r="AA1393" s="79"/>
      <c r="AB1393" s="79"/>
      <c r="AC1393" s="79"/>
      <c r="AD1393" s="107"/>
      <c r="AE1393" s="107"/>
      <c r="AF1393" s="107"/>
      <c r="AG1393" s="109"/>
      <c r="AH1393" s="110"/>
      <c r="AI1393" s="80"/>
      <c r="AJ1393" s="80"/>
    </row>
    <row r="1394" spans="1:36" s="62" customFormat="1">
      <c r="A1394" s="84"/>
      <c r="B1394" s="79"/>
      <c r="C1394" s="79"/>
      <c r="D1394" s="79"/>
      <c r="E1394" s="79"/>
      <c r="F1394" s="79"/>
      <c r="G1394" s="79"/>
      <c r="H1394" s="79"/>
      <c r="I1394" s="79"/>
      <c r="J1394" s="79"/>
      <c r="K1394" s="79"/>
      <c r="L1394" s="79"/>
      <c r="M1394" s="611"/>
      <c r="N1394" s="611"/>
      <c r="O1394" s="611"/>
      <c r="P1394" s="79"/>
      <c r="Q1394" s="79"/>
      <c r="R1394" s="79"/>
      <c r="S1394" s="79"/>
      <c r="T1394" s="79"/>
      <c r="U1394" s="79"/>
      <c r="V1394" s="84"/>
      <c r="W1394" s="79"/>
      <c r="X1394" s="79"/>
      <c r="Y1394" s="79"/>
      <c r="Z1394" s="79"/>
      <c r="AA1394" s="79"/>
      <c r="AB1394" s="79"/>
      <c r="AC1394" s="79"/>
      <c r="AD1394" s="107"/>
      <c r="AE1394" s="107"/>
      <c r="AF1394" s="107"/>
      <c r="AG1394" s="109"/>
      <c r="AH1394" s="110"/>
      <c r="AI1394" s="80"/>
      <c r="AJ1394" s="80"/>
    </row>
    <row r="1395" spans="1:36" s="62" customFormat="1">
      <c r="A1395" s="84"/>
      <c r="B1395" s="79"/>
      <c r="C1395" s="79"/>
      <c r="D1395" s="79"/>
      <c r="E1395" s="79"/>
      <c r="F1395" s="79"/>
      <c r="G1395" s="79"/>
      <c r="H1395" s="79"/>
      <c r="I1395" s="79"/>
      <c r="J1395" s="79"/>
      <c r="K1395" s="79"/>
      <c r="L1395" s="79"/>
      <c r="M1395" s="611"/>
      <c r="N1395" s="611"/>
      <c r="O1395" s="611"/>
      <c r="P1395" s="79"/>
      <c r="Q1395" s="79"/>
      <c r="R1395" s="79"/>
      <c r="S1395" s="79"/>
      <c r="T1395" s="79"/>
      <c r="U1395" s="79"/>
      <c r="V1395" s="84"/>
      <c r="W1395" s="79"/>
      <c r="X1395" s="79"/>
      <c r="Y1395" s="79"/>
      <c r="Z1395" s="79"/>
      <c r="AA1395" s="79"/>
      <c r="AB1395" s="79"/>
      <c r="AC1395" s="79"/>
      <c r="AD1395" s="107"/>
      <c r="AE1395" s="107"/>
      <c r="AF1395" s="107"/>
      <c r="AG1395" s="109"/>
      <c r="AH1395" s="110"/>
      <c r="AI1395" s="80"/>
      <c r="AJ1395" s="80"/>
    </row>
    <row r="1396" spans="1:36" s="62" customFormat="1">
      <c r="A1396" s="84"/>
      <c r="B1396" s="79"/>
      <c r="C1396" s="79"/>
      <c r="D1396" s="79"/>
      <c r="E1396" s="79"/>
      <c r="F1396" s="79"/>
      <c r="G1396" s="79"/>
      <c r="H1396" s="79"/>
      <c r="I1396" s="79"/>
      <c r="J1396" s="79"/>
      <c r="K1396" s="79"/>
      <c r="L1396" s="79"/>
      <c r="M1396" s="611"/>
      <c r="N1396" s="611"/>
      <c r="O1396" s="611"/>
      <c r="P1396" s="79"/>
      <c r="Q1396" s="79"/>
      <c r="R1396" s="79"/>
      <c r="S1396" s="79"/>
      <c r="T1396" s="79"/>
      <c r="U1396" s="79"/>
      <c r="V1396" s="84"/>
      <c r="W1396" s="79"/>
      <c r="X1396" s="79"/>
      <c r="Y1396" s="79"/>
      <c r="Z1396" s="79"/>
      <c r="AA1396" s="79"/>
      <c r="AB1396" s="79"/>
      <c r="AC1396" s="79"/>
      <c r="AD1396" s="107"/>
      <c r="AE1396" s="107"/>
      <c r="AF1396" s="107"/>
      <c r="AG1396" s="109"/>
      <c r="AH1396" s="110"/>
      <c r="AI1396" s="80"/>
      <c r="AJ1396" s="80"/>
    </row>
    <row r="1397" spans="1:36" s="62" customFormat="1">
      <c r="A1397" s="84"/>
      <c r="B1397" s="79"/>
      <c r="C1397" s="79"/>
      <c r="D1397" s="79"/>
      <c r="E1397" s="79"/>
      <c r="F1397" s="79"/>
      <c r="G1397" s="79"/>
      <c r="H1397" s="79"/>
      <c r="I1397" s="79"/>
      <c r="J1397" s="79"/>
      <c r="K1397" s="79"/>
      <c r="L1397" s="79"/>
      <c r="M1397" s="611"/>
      <c r="N1397" s="611"/>
      <c r="O1397" s="611"/>
      <c r="P1397" s="79"/>
      <c r="Q1397" s="79"/>
      <c r="R1397" s="79"/>
      <c r="S1397" s="79"/>
      <c r="T1397" s="79"/>
      <c r="U1397" s="79"/>
      <c r="V1397" s="84"/>
      <c r="W1397" s="79"/>
      <c r="X1397" s="79"/>
      <c r="Y1397" s="79"/>
      <c r="Z1397" s="79"/>
      <c r="AA1397" s="79"/>
      <c r="AB1397" s="79"/>
      <c r="AC1397" s="79"/>
      <c r="AD1397" s="107"/>
      <c r="AE1397" s="107"/>
      <c r="AF1397" s="107"/>
      <c r="AG1397" s="109"/>
      <c r="AH1397" s="110"/>
      <c r="AI1397" s="80"/>
      <c r="AJ1397" s="80"/>
    </row>
    <row r="1398" spans="1:36" s="62" customFormat="1">
      <c r="A1398" s="84"/>
      <c r="B1398" s="79"/>
      <c r="C1398" s="79"/>
      <c r="D1398" s="79"/>
      <c r="E1398" s="79"/>
      <c r="F1398" s="79"/>
      <c r="G1398" s="79"/>
      <c r="H1398" s="79"/>
      <c r="I1398" s="79"/>
      <c r="J1398" s="79"/>
      <c r="K1398" s="79"/>
      <c r="L1398" s="79"/>
      <c r="M1398" s="611"/>
      <c r="N1398" s="611"/>
      <c r="O1398" s="611"/>
      <c r="P1398" s="79"/>
      <c r="Q1398" s="79"/>
      <c r="R1398" s="79"/>
      <c r="S1398" s="79"/>
      <c r="T1398" s="79"/>
      <c r="U1398" s="79"/>
      <c r="V1398" s="84"/>
      <c r="W1398" s="79"/>
      <c r="X1398" s="79"/>
      <c r="Y1398" s="79"/>
      <c r="Z1398" s="79"/>
      <c r="AA1398" s="79"/>
      <c r="AB1398" s="79"/>
      <c r="AC1398" s="79"/>
      <c r="AD1398" s="107"/>
      <c r="AE1398" s="107"/>
      <c r="AF1398" s="107"/>
      <c r="AG1398" s="109"/>
      <c r="AH1398" s="110"/>
      <c r="AI1398" s="80"/>
      <c r="AJ1398" s="80"/>
    </row>
    <row r="1399" spans="1:36" s="62" customFormat="1">
      <c r="A1399" s="84"/>
      <c r="B1399" s="79"/>
      <c r="C1399" s="79"/>
      <c r="D1399" s="79"/>
      <c r="E1399" s="79"/>
      <c r="F1399" s="79"/>
      <c r="G1399" s="79"/>
      <c r="H1399" s="79"/>
      <c r="I1399" s="79"/>
      <c r="J1399" s="79"/>
      <c r="K1399" s="79"/>
      <c r="L1399" s="79"/>
      <c r="M1399" s="611"/>
      <c r="N1399" s="611"/>
      <c r="O1399" s="611"/>
      <c r="P1399" s="79"/>
      <c r="Q1399" s="79"/>
      <c r="R1399" s="79"/>
      <c r="S1399" s="79"/>
      <c r="T1399" s="79"/>
      <c r="U1399" s="79"/>
      <c r="V1399" s="84"/>
      <c r="W1399" s="79"/>
      <c r="X1399" s="79"/>
      <c r="Y1399" s="79"/>
      <c r="Z1399" s="79"/>
      <c r="AA1399" s="79"/>
      <c r="AB1399" s="79"/>
      <c r="AC1399" s="79"/>
      <c r="AD1399" s="107"/>
      <c r="AE1399" s="107"/>
      <c r="AF1399" s="107"/>
      <c r="AG1399" s="109"/>
      <c r="AH1399" s="110"/>
      <c r="AI1399" s="80"/>
      <c r="AJ1399" s="80"/>
    </row>
    <row r="1400" spans="1:36" s="62" customFormat="1">
      <c r="A1400" s="84"/>
      <c r="B1400" s="79"/>
      <c r="C1400" s="79"/>
      <c r="D1400" s="79"/>
      <c r="E1400" s="79"/>
      <c r="F1400" s="79"/>
      <c r="G1400" s="79"/>
      <c r="H1400" s="79"/>
      <c r="I1400" s="79"/>
      <c r="J1400" s="79"/>
      <c r="K1400" s="79"/>
      <c r="L1400" s="79"/>
      <c r="M1400" s="611"/>
      <c r="N1400" s="611"/>
      <c r="O1400" s="611"/>
      <c r="P1400" s="79"/>
      <c r="Q1400" s="79"/>
      <c r="R1400" s="79"/>
      <c r="S1400" s="79"/>
      <c r="T1400" s="79"/>
      <c r="U1400" s="79"/>
      <c r="V1400" s="84"/>
      <c r="W1400" s="79"/>
      <c r="X1400" s="79"/>
      <c r="Y1400" s="79"/>
      <c r="Z1400" s="79"/>
      <c r="AA1400" s="79"/>
      <c r="AB1400" s="79"/>
      <c r="AC1400" s="79"/>
      <c r="AD1400" s="107"/>
      <c r="AE1400" s="107"/>
      <c r="AF1400" s="107"/>
      <c r="AG1400" s="109"/>
      <c r="AH1400" s="110"/>
      <c r="AI1400" s="80"/>
      <c r="AJ1400" s="80"/>
    </row>
    <row r="1401" spans="1:36" s="62" customFormat="1">
      <c r="A1401" s="84"/>
      <c r="B1401" s="79"/>
      <c r="C1401" s="79"/>
      <c r="D1401" s="79"/>
      <c r="E1401" s="79"/>
      <c r="F1401" s="79"/>
      <c r="G1401" s="79"/>
      <c r="H1401" s="79"/>
      <c r="I1401" s="79"/>
      <c r="J1401" s="79"/>
      <c r="K1401" s="79"/>
      <c r="L1401" s="79"/>
      <c r="M1401" s="611"/>
      <c r="N1401" s="611"/>
      <c r="O1401" s="611"/>
      <c r="P1401" s="79"/>
      <c r="Q1401" s="79"/>
      <c r="R1401" s="79"/>
      <c r="S1401" s="79"/>
      <c r="T1401" s="79"/>
      <c r="U1401" s="79"/>
      <c r="V1401" s="84"/>
      <c r="W1401" s="79"/>
      <c r="X1401" s="79"/>
      <c r="Y1401" s="79"/>
      <c r="Z1401" s="79"/>
      <c r="AA1401" s="79"/>
      <c r="AB1401" s="79"/>
      <c r="AC1401" s="79"/>
      <c r="AD1401" s="107"/>
      <c r="AE1401" s="107"/>
      <c r="AF1401" s="107"/>
      <c r="AG1401" s="109"/>
      <c r="AH1401" s="110"/>
      <c r="AI1401" s="80"/>
      <c r="AJ1401" s="80"/>
    </row>
    <row r="1402" spans="1:36" s="62" customFormat="1">
      <c r="A1402" s="84"/>
      <c r="B1402" s="79"/>
      <c r="C1402" s="79"/>
      <c r="D1402" s="79"/>
      <c r="E1402" s="79"/>
      <c r="F1402" s="79"/>
      <c r="G1402" s="79"/>
      <c r="H1402" s="79"/>
      <c r="I1402" s="79"/>
      <c r="J1402" s="79"/>
      <c r="K1402" s="79"/>
      <c r="L1402" s="79"/>
      <c r="M1402" s="611"/>
      <c r="N1402" s="611"/>
      <c r="O1402" s="611"/>
      <c r="P1402" s="79"/>
      <c r="Q1402" s="79"/>
      <c r="R1402" s="79"/>
      <c r="S1402" s="79"/>
      <c r="T1402" s="79"/>
      <c r="U1402" s="79"/>
      <c r="V1402" s="84"/>
      <c r="W1402" s="79"/>
      <c r="X1402" s="79"/>
      <c r="Y1402" s="79"/>
      <c r="Z1402" s="79"/>
      <c r="AA1402" s="79"/>
      <c r="AB1402" s="79"/>
      <c r="AC1402" s="79"/>
      <c r="AD1402" s="107"/>
      <c r="AE1402" s="107"/>
      <c r="AF1402" s="107"/>
      <c r="AG1402" s="109"/>
      <c r="AH1402" s="110"/>
      <c r="AI1402" s="80"/>
      <c r="AJ1402" s="80"/>
    </row>
    <row r="1403" spans="1:36" s="62" customFormat="1">
      <c r="A1403" s="84"/>
      <c r="B1403" s="79"/>
      <c r="C1403" s="79"/>
      <c r="D1403" s="79"/>
      <c r="E1403" s="79"/>
      <c r="F1403" s="79"/>
      <c r="G1403" s="79"/>
      <c r="H1403" s="79"/>
      <c r="I1403" s="79"/>
      <c r="J1403" s="79"/>
      <c r="K1403" s="79"/>
      <c r="L1403" s="79"/>
      <c r="M1403" s="611"/>
      <c r="N1403" s="611"/>
      <c r="O1403" s="611"/>
      <c r="P1403" s="79"/>
      <c r="Q1403" s="79"/>
      <c r="R1403" s="79"/>
      <c r="S1403" s="79"/>
      <c r="T1403" s="79"/>
      <c r="U1403" s="79"/>
      <c r="V1403" s="84"/>
      <c r="W1403" s="79"/>
      <c r="X1403" s="79"/>
      <c r="Y1403" s="79"/>
      <c r="Z1403" s="79"/>
      <c r="AA1403" s="79"/>
      <c r="AB1403" s="79"/>
      <c r="AC1403" s="79"/>
      <c r="AD1403" s="107"/>
      <c r="AE1403" s="107"/>
      <c r="AF1403" s="107"/>
      <c r="AG1403" s="109"/>
      <c r="AH1403" s="110"/>
      <c r="AI1403" s="80"/>
      <c r="AJ1403" s="80"/>
    </row>
    <row r="1404" spans="1:36" s="62" customFormat="1">
      <c r="A1404" s="84"/>
      <c r="B1404" s="79"/>
      <c r="C1404" s="79"/>
      <c r="D1404" s="79"/>
      <c r="E1404" s="79"/>
      <c r="F1404" s="79"/>
      <c r="G1404" s="79"/>
      <c r="H1404" s="79"/>
      <c r="I1404" s="79"/>
      <c r="J1404" s="79"/>
      <c r="K1404" s="79"/>
      <c r="L1404" s="79"/>
      <c r="M1404" s="611"/>
      <c r="N1404" s="611"/>
      <c r="O1404" s="611"/>
      <c r="P1404" s="79"/>
      <c r="Q1404" s="79"/>
      <c r="R1404" s="79"/>
      <c r="S1404" s="79"/>
      <c r="T1404" s="79"/>
      <c r="U1404" s="79"/>
      <c r="V1404" s="84"/>
      <c r="W1404" s="79"/>
      <c r="X1404" s="79"/>
      <c r="Y1404" s="79"/>
      <c r="Z1404" s="79"/>
      <c r="AA1404" s="79"/>
      <c r="AB1404" s="79"/>
      <c r="AC1404" s="79"/>
      <c r="AD1404" s="107"/>
      <c r="AE1404" s="107"/>
      <c r="AF1404" s="107"/>
      <c r="AG1404" s="109"/>
      <c r="AH1404" s="110"/>
      <c r="AI1404" s="80"/>
      <c r="AJ1404" s="80"/>
    </row>
    <row r="1405" spans="1:36" s="62" customFormat="1">
      <c r="A1405" s="84"/>
      <c r="B1405" s="79"/>
      <c r="C1405" s="79"/>
      <c r="D1405" s="79"/>
      <c r="E1405" s="79"/>
      <c r="F1405" s="79"/>
      <c r="G1405" s="79"/>
      <c r="H1405" s="79"/>
      <c r="I1405" s="79"/>
      <c r="J1405" s="79"/>
      <c r="K1405" s="79"/>
      <c r="L1405" s="79"/>
      <c r="M1405" s="611"/>
      <c r="N1405" s="611"/>
      <c r="O1405" s="611"/>
      <c r="P1405" s="79"/>
      <c r="Q1405" s="79"/>
      <c r="R1405" s="79"/>
      <c r="S1405" s="79"/>
      <c r="T1405" s="79"/>
      <c r="U1405" s="79"/>
      <c r="V1405" s="84"/>
      <c r="W1405" s="79"/>
      <c r="X1405" s="79"/>
      <c r="Y1405" s="79"/>
      <c r="Z1405" s="79"/>
      <c r="AA1405" s="79"/>
      <c r="AB1405" s="79"/>
      <c r="AC1405" s="79"/>
      <c r="AD1405" s="107"/>
      <c r="AE1405" s="107"/>
      <c r="AF1405" s="107"/>
      <c r="AG1405" s="109"/>
      <c r="AH1405" s="110"/>
      <c r="AI1405" s="80"/>
      <c r="AJ1405" s="80"/>
    </row>
    <row r="1406" spans="1:36" s="62" customFormat="1">
      <c r="A1406" s="84"/>
      <c r="B1406" s="79"/>
      <c r="C1406" s="79"/>
      <c r="D1406" s="79"/>
      <c r="E1406" s="79"/>
      <c r="F1406" s="79"/>
      <c r="G1406" s="79"/>
      <c r="H1406" s="79"/>
      <c r="I1406" s="79"/>
      <c r="J1406" s="79"/>
      <c r="K1406" s="79"/>
      <c r="L1406" s="79"/>
      <c r="M1406" s="611"/>
      <c r="N1406" s="611"/>
      <c r="O1406" s="611"/>
      <c r="P1406" s="79"/>
      <c r="Q1406" s="79"/>
      <c r="R1406" s="79"/>
      <c r="S1406" s="79"/>
      <c r="T1406" s="79"/>
      <c r="U1406" s="79"/>
      <c r="V1406" s="84"/>
      <c r="W1406" s="79"/>
      <c r="X1406" s="79"/>
      <c r="Y1406" s="79"/>
      <c r="Z1406" s="79"/>
      <c r="AA1406" s="79"/>
      <c r="AB1406" s="79"/>
      <c r="AC1406" s="79"/>
      <c r="AD1406" s="107"/>
      <c r="AE1406" s="107"/>
      <c r="AF1406" s="107"/>
      <c r="AG1406" s="109"/>
      <c r="AH1406" s="110"/>
      <c r="AI1406" s="80"/>
      <c r="AJ1406" s="80"/>
    </row>
    <row r="1407" spans="1:36" s="62" customFormat="1">
      <c r="A1407" s="84"/>
      <c r="B1407" s="79"/>
      <c r="C1407" s="79"/>
      <c r="D1407" s="79"/>
      <c r="E1407" s="79"/>
      <c r="F1407" s="79"/>
      <c r="G1407" s="79"/>
      <c r="H1407" s="79"/>
      <c r="I1407" s="79"/>
      <c r="J1407" s="79"/>
      <c r="K1407" s="79"/>
      <c r="L1407" s="79"/>
      <c r="M1407" s="611"/>
      <c r="N1407" s="611"/>
      <c r="O1407" s="611"/>
      <c r="P1407" s="79"/>
      <c r="Q1407" s="79"/>
      <c r="R1407" s="79"/>
      <c r="S1407" s="79"/>
      <c r="T1407" s="79"/>
      <c r="U1407" s="79"/>
      <c r="V1407" s="84"/>
      <c r="W1407" s="79"/>
      <c r="X1407" s="79"/>
      <c r="Y1407" s="79"/>
      <c r="Z1407" s="79"/>
      <c r="AA1407" s="79"/>
      <c r="AB1407" s="79"/>
      <c r="AC1407" s="79"/>
      <c r="AD1407" s="107"/>
      <c r="AE1407" s="107"/>
      <c r="AF1407" s="107"/>
      <c r="AG1407" s="109"/>
      <c r="AH1407" s="110"/>
      <c r="AI1407" s="80"/>
      <c r="AJ1407" s="80"/>
    </row>
    <row r="1408" spans="1:36" s="62" customFormat="1">
      <c r="A1408" s="84"/>
      <c r="B1408" s="79"/>
      <c r="C1408" s="79"/>
      <c r="D1408" s="79"/>
      <c r="E1408" s="79"/>
      <c r="F1408" s="79"/>
      <c r="G1408" s="79"/>
      <c r="H1408" s="79"/>
      <c r="I1408" s="79"/>
      <c r="J1408" s="79"/>
      <c r="K1408" s="79"/>
      <c r="L1408" s="79"/>
      <c r="M1408" s="611"/>
      <c r="N1408" s="611"/>
      <c r="O1408" s="611"/>
      <c r="P1408" s="79"/>
      <c r="Q1408" s="79"/>
      <c r="R1408" s="79"/>
      <c r="S1408" s="79"/>
      <c r="T1408" s="79"/>
      <c r="U1408" s="79"/>
      <c r="V1408" s="84"/>
      <c r="W1408" s="79"/>
      <c r="X1408" s="79"/>
      <c r="Y1408" s="79"/>
      <c r="Z1408" s="79"/>
      <c r="AA1408" s="79"/>
      <c r="AB1408" s="79"/>
      <c r="AC1408" s="79"/>
      <c r="AD1408" s="107"/>
      <c r="AE1408" s="107"/>
      <c r="AF1408" s="107"/>
      <c r="AG1408" s="109"/>
      <c r="AH1408" s="110"/>
      <c r="AI1408" s="80"/>
      <c r="AJ1408" s="80"/>
    </row>
    <row r="1409" spans="1:36" s="62" customFormat="1">
      <c r="A1409" s="84"/>
      <c r="B1409" s="79"/>
      <c r="C1409" s="79"/>
      <c r="D1409" s="79"/>
      <c r="E1409" s="79"/>
      <c r="F1409" s="79"/>
      <c r="G1409" s="79"/>
      <c r="H1409" s="79"/>
      <c r="I1409" s="79"/>
      <c r="J1409" s="79"/>
      <c r="K1409" s="79"/>
      <c r="L1409" s="79"/>
      <c r="M1409" s="611"/>
      <c r="N1409" s="611"/>
      <c r="O1409" s="611"/>
      <c r="P1409" s="79"/>
      <c r="Q1409" s="79"/>
      <c r="R1409" s="79"/>
      <c r="S1409" s="79"/>
      <c r="T1409" s="79"/>
      <c r="U1409" s="79"/>
      <c r="V1409" s="84"/>
      <c r="W1409" s="79"/>
      <c r="X1409" s="79"/>
      <c r="Y1409" s="79"/>
      <c r="Z1409" s="79"/>
      <c r="AA1409" s="79"/>
      <c r="AB1409" s="79"/>
      <c r="AC1409" s="79"/>
      <c r="AD1409" s="107"/>
      <c r="AE1409" s="107"/>
      <c r="AF1409" s="107"/>
      <c r="AG1409" s="109"/>
      <c r="AH1409" s="110"/>
      <c r="AI1409" s="80"/>
      <c r="AJ1409" s="80"/>
    </row>
    <row r="1410" spans="1:36" s="62" customFormat="1">
      <c r="A1410" s="84"/>
      <c r="B1410" s="79"/>
      <c r="C1410" s="79"/>
      <c r="D1410" s="79"/>
      <c r="E1410" s="79"/>
      <c r="F1410" s="79"/>
      <c r="G1410" s="79"/>
      <c r="H1410" s="79"/>
      <c r="I1410" s="79"/>
      <c r="J1410" s="79"/>
      <c r="K1410" s="79"/>
      <c r="L1410" s="79"/>
      <c r="M1410" s="611"/>
      <c r="N1410" s="611"/>
      <c r="O1410" s="611"/>
      <c r="P1410" s="79"/>
      <c r="Q1410" s="79"/>
      <c r="R1410" s="79"/>
      <c r="S1410" s="79"/>
      <c r="T1410" s="79"/>
      <c r="U1410" s="79"/>
      <c r="V1410" s="84"/>
      <c r="W1410" s="79"/>
      <c r="X1410" s="79"/>
      <c r="Y1410" s="79"/>
      <c r="Z1410" s="79"/>
      <c r="AA1410" s="79"/>
      <c r="AB1410" s="79"/>
      <c r="AC1410" s="79"/>
      <c r="AD1410" s="107"/>
      <c r="AE1410" s="107"/>
      <c r="AF1410" s="107"/>
      <c r="AG1410" s="109"/>
      <c r="AH1410" s="110"/>
      <c r="AI1410" s="80"/>
      <c r="AJ1410" s="80"/>
    </row>
    <row r="1411" spans="1:36" s="62" customFormat="1">
      <c r="A1411" s="84"/>
      <c r="B1411" s="79"/>
      <c r="C1411" s="79"/>
      <c r="D1411" s="79"/>
      <c r="E1411" s="79"/>
      <c r="F1411" s="79"/>
      <c r="G1411" s="79"/>
      <c r="H1411" s="79"/>
      <c r="I1411" s="79"/>
      <c r="J1411" s="79"/>
      <c r="K1411" s="79"/>
      <c r="L1411" s="79"/>
      <c r="M1411" s="611"/>
      <c r="N1411" s="611"/>
      <c r="O1411" s="611"/>
      <c r="P1411" s="79"/>
      <c r="Q1411" s="79"/>
      <c r="R1411" s="79"/>
      <c r="S1411" s="79"/>
      <c r="T1411" s="79"/>
      <c r="U1411" s="79"/>
      <c r="V1411" s="84"/>
      <c r="W1411" s="79"/>
      <c r="X1411" s="79"/>
      <c r="Y1411" s="79"/>
      <c r="Z1411" s="79"/>
      <c r="AA1411" s="79"/>
      <c r="AB1411" s="79"/>
      <c r="AC1411" s="79"/>
      <c r="AD1411" s="107"/>
      <c r="AE1411" s="107"/>
      <c r="AF1411" s="107"/>
      <c r="AG1411" s="109"/>
      <c r="AH1411" s="110"/>
      <c r="AI1411" s="80"/>
      <c r="AJ1411" s="80"/>
    </row>
    <row r="1412" spans="1:36" s="62" customFormat="1">
      <c r="A1412" s="84"/>
      <c r="B1412" s="79"/>
      <c r="C1412" s="79"/>
      <c r="D1412" s="79"/>
      <c r="E1412" s="79"/>
      <c r="F1412" s="79"/>
      <c r="G1412" s="79"/>
      <c r="H1412" s="79"/>
      <c r="I1412" s="79"/>
      <c r="J1412" s="79"/>
      <c r="K1412" s="79"/>
      <c r="L1412" s="79"/>
      <c r="M1412" s="611"/>
      <c r="N1412" s="611"/>
      <c r="O1412" s="611"/>
      <c r="P1412" s="79"/>
      <c r="Q1412" s="79"/>
      <c r="R1412" s="79"/>
      <c r="S1412" s="79"/>
      <c r="T1412" s="79"/>
      <c r="U1412" s="79"/>
      <c r="V1412" s="84"/>
      <c r="W1412" s="79"/>
      <c r="X1412" s="79"/>
      <c r="Y1412" s="79"/>
      <c r="Z1412" s="79"/>
      <c r="AA1412" s="79"/>
      <c r="AB1412" s="79"/>
      <c r="AC1412" s="79"/>
      <c r="AD1412" s="107"/>
      <c r="AE1412" s="107"/>
      <c r="AF1412" s="107"/>
      <c r="AG1412" s="109"/>
      <c r="AH1412" s="110"/>
      <c r="AI1412" s="80"/>
      <c r="AJ1412" s="80"/>
    </row>
    <row r="1413" spans="1:36" s="62" customFormat="1">
      <c r="A1413" s="84"/>
      <c r="B1413" s="79"/>
      <c r="C1413" s="79"/>
      <c r="D1413" s="79"/>
      <c r="E1413" s="79"/>
      <c r="F1413" s="79"/>
      <c r="G1413" s="79"/>
      <c r="H1413" s="79"/>
      <c r="I1413" s="79"/>
      <c r="J1413" s="79"/>
      <c r="K1413" s="79"/>
      <c r="L1413" s="79"/>
      <c r="M1413" s="611"/>
      <c r="N1413" s="611"/>
      <c r="O1413" s="611"/>
      <c r="P1413" s="79"/>
      <c r="Q1413" s="79"/>
      <c r="R1413" s="79"/>
      <c r="S1413" s="79"/>
      <c r="T1413" s="79"/>
      <c r="U1413" s="79"/>
      <c r="V1413" s="84"/>
      <c r="W1413" s="79"/>
      <c r="X1413" s="79"/>
      <c r="Y1413" s="79"/>
      <c r="Z1413" s="79"/>
      <c r="AA1413" s="79"/>
      <c r="AB1413" s="79"/>
      <c r="AC1413" s="79"/>
      <c r="AD1413" s="107"/>
      <c r="AE1413" s="107"/>
      <c r="AF1413" s="107"/>
      <c r="AG1413" s="109"/>
      <c r="AH1413" s="110"/>
      <c r="AI1413" s="80"/>
      <c r="AJ1413" s="80"/>
    </row>
    <row r="1414" spans="1:36" s="62" customFormat="1">
      <c r="A1414" s="84"/>
      <c r="B1414" s="79"/>
      <c r="C1414" s="79"/>
      <c r="D1414" s="79"/>
      <c r="E1414" s="79"/>
      <c r="F1414" s="79"/>
      <c r="G1414" s="79"/>
      <c r="H1414" s="79"/>
      <c r="I1414" s="79"/>
      <c r="J1414" s="79"/>
      <c r="K1414" s="79"/>
      <c r="L1414" s="79"/>
      <c r="M1414" s="611"/>
      <c r="N1414" s="611"/>
      <c r="O1414" s="611"/>
      <c r="P1414" s="79"/>
      <c r="Q1414" s="79"/>
      <c r="R1414" s="79"/>
      <c r="S1414" s="79"/>
      <c r="T1414" s="79"/>
      <c r="U1414" s="79"/>
      <c r="V1414" s="84"/>
      <c r="W1414" s="79"/>
      <c r="X1414" s="79"/>
      <c r="Y1414" s="79"/>
      <c r="Z1414" s="79"/>
      <c r="AA1414" s="79"/>
      <c r="AB1414" s="79"/>
      <c r="AC1414" s="79"/>
      <c r="AD1414" s="107"/>
      <c r="AE1414" s="107"/>
      <c r="AF1414" s="107"/>
      <c r="AG1414" s="109"/>
      <c r="AH1414" s="110"/>
      <c r="AI1414" s="80"/>
      <c r="AJ1414" s="80"/>
    </row>
    <row r="1415" spans="1:36" s="62" customFormat="1">
      <c r="A1415" s="84"/>
      <c r="B1415" s="79"/>
      <c r="C1415" s="79"/>
      <c r="D1415" s="79"/>
      <c r="E1415" s="79"/>
      <c r="F1415" s="79"/>
      <c r="G1415" s="79"/>
      <c r="H1415" s="79"/>
      <c r="I1415" s="79"/>
      <c r="J1415" s="79"/>
      <c r="K1415" s="79"/>
      <c r="L1415" s="79"/>
      <c r="M1415" s="611"/>
      <c r="N1415" s="611"/>
      <c r="O1415" s="611"/>
      <c r="P1415" s="79"/>
      <c r="Q1415" s="79"/>
      <c r="R1415" s="79"/>
      <c r="S1415" s="79"/>
      <c r="T1415" s="79"/>
      <c r="U1415" s="79"/>
      <c r="V1415" s="84"/>
      <c r="W1415" s="79"/>
      <c r="X1415" s="79"/>
      <c r="Y1415" s="79"/>
      <c r="Z1415" s="79"/>
      <c r="AA1415" s="79"/>
      <c r="AB1415" s="79"/>
      <c r="AC1415" s="79"/>
      <c r="AD1415" s="107"/>
      <c r="AE1415" s="107"/>
      <c r="AF1415" s="107"/>
      <c r="AG1415" s="109"/>
      <c r="AH1415" s="110"/>
      <c r="AI1415" s="80"/>
      <c r="AJ1415" s="80"/>
    </row>
    <row r="1416" spans="1:36" s="62" customFormat="1">
      <c r="A1416" s="84"/>
      <c r="B1416" s="79"/>
      <c r="C1416" s="79"/>
      <c r="D1416" s="79"/>
      <c r="E1416" s="79"/>
      <c r="F1416" s="79"/>
      <c r="G1416" s="79"/>
      <c r="H1416" s="79"/>
      <c r="I1416" s="79"/>
      <c r="J1416" s="79"/>
      <c r="K1416" s="79"/>
      <c r="L1416" s="79"/>
      <c r="M1416" s="611"/>
      <c r="N1416" s="611"/>
      <c r="O1416" s="611"/>
      <c r="P1416" s="79"/>
      <c r="Q1416" s="79"/>
      <c r="R1416" s="79"/>
      <c r="S1416" s="79"/>
      <c r="T1416" s="79"/>
      <c r="U1416" s="79"/>
      <c r="V1416" s="84"/>
      <c r="W1416" s="79"/>
      <c r="X1416" s="79"/>
      <c r="Y1416" s="79"/>
      <c r="Z1416" s="79"/>
      <c r="AA1416" s="79"/>
      <c r="AB1416" s="79"/>
      <c r="AC1416" s="79"/>
      <c r="AD1416" s="107"/>
      <c r="AE1416" s="107"/>
      <c r="AF1416" s="107"/>
      <c r="AG1416" s="109"/>
      <c r="AH1416" s="110"/>
      <c r="AI1416" s="80"/>
      <c r="AJ1416" s="80"/>
    </row>
    <row r="1417" spans="1:36" s="62" customFormat="1">
      <c r="A1417" s="84"/>
      <c r="B1417" s="79"/>
      <c r="C1417" s="79"/>
      <c r="D1417" s="79"/>
      <c r="E1417" s="79"/>
      <c r="F1417" s="79"/>
      <c r="G1417" s="79"/>
      <c r="H1417" s="79"/>
      <c r="I1417" s="79"/>
      <c r="J1417" s="79"/>
      <c r="K1417" s="79"/>
      <c r="L1417" s="79"/>
      <c r="M1417" s="611"/>
      <c r="N1417" s="611"/>
      <c r="O1417" s="611"/>
      <c r="P1417" s="79"/>
      <c r="Q1417" s="79"/>
      <c r="R1417" s="79"/>
      <c r="S1417" s="79"/>
      <c r="T1417" s="79"/>
      <c r="U1417" s="79"/>
      <c r="V1417" s="84"/>
      <c r="W1417" s="79"/>
      <c r="X1417" s="79"/>
      <c r="Y1417" s="79"/>
      <c r="Z1417" s="79"/>
      <c r="AA1417" s="79"/>
      <c r="AB1417" s="79"/>
      <c r="AC1417" s="79"/>
      <c r="AD1417" s="107"/>
      <c r="AE1417" s="107"/>
      <c r="AF1417" s="107"/>
      <c r="AG1417" s="109"/>
      <c r="AH1417" s="110"/>
      <c r="AI1417" s="80"/>
      <c r="AJ1417" s="80"/>
    </row>
    <row r="1418" spans="1:36" s="62" customFormat="1">
      <c r="A1418" s="84"/>
      <c r="B1418" s="79"/>
      <c r="C1418" s="79"/>
      <c r="D1418" s="79"/>
      <c r="E1418" s="79"/>
      <c r="F1418" s="79"/>
      <c r="G1418" s="79"/>
      <c r="H1418" s="79"/>
      <c r="I1418" s="79"/>
      <c r="J1418" s="79"/>
      <c r="K1418" s="79"/>
      <c r="L1418" s="79"/>
      <c r="M1418" s="611"/>
      <c r="N1418" s="611"/>
      <c r="O1418" s="611"/>
      <c r="P1418" s="79"/>
      <c r="Q1418" s="79"/>
      <c r="R1418" s="79"/>
      <c r="S1418" s="79"/>
      <c r="T1418" s="79"/>
      <c r="U1418" s="79"/>
      <c r="V1418" s="84"/>
      <c r="W1418" s="79"/>
      <c r="X1418" s="79"/>
      <c r="Y1418" s="79"/>
      <c r="Z1418" s="79"/>
      <c r="AA1418" s="79"/>
      <c r="AB1418" s="79"/>
      <c r="AC1418" s="79"/>
      <c r="AD1418" s="107"/>
      <c r="AE1418" s="107"/>
      <c r="AF1418" s="107"/>
      <c r="AG1418" s="109"/>
      <c r="AH1418" s="110"/>
      <c r="AI1418" s="80"/>
      <c r="AJ1418" s="80"/>
    </row>
    <row r="1419" spans="1:36" s="62" customFormat="1">
      <c r="A1419" s="84"/>
      <c r="B1419" s="79"/>
      <c r="C1419" s="79"/>
      <c r="D1419" s="79"/>
      <c r="E1419" s="79"/>
      <c r="F1419" s="79"/>
      <c r="G1419" s="79"/>
      <c r="H1419" s="79"/>
      <c r="I1419" s="79"/>
      <c r="J1419" s="79"/>
      <c r="K1419" s="79"/>
      <c r="L1419" s="79"/>
      <c r="M1419" s="611"/>
      <c r="N1419" s="611"/>
      <c r="O1419" s="611"/>
      <c r="P1419" s="79"/>
      <c r="Q1419" s="79"/>
      <c r="R1419" s="79"/>
      <c r="S1419" s="79"/>
      <c r="T1419" s="79"/>
      <c r="U1419" s="79"/>
      <c r="V1419" s="84"/>
      <c r="W1419" s="79"/>
      <c r="X1419" s="79"/>
      <c r="Y1419" s="79"/>
      <c r="Z1419" s="79"/>
      <c r="AA1419" s="79"/>
      <c r="AB1419" s="79"/>
      <c r="AC1419" s="79"/>
      <c r="AD1419" s="107"/>
      <c r="AE1419" s="107"/>
      <c r="AF1419" s="107"/>
      <c r="AG1419" s="109"/>
      <c r="AH1419" s="110"/>
      <c r="AI1419" s="80"/>
      <c r="AJ1419" s="80"/>
    </row>
    <row r="1420" spans="1:36" s="62" customFormat="1">
      <c r="A1420" s="84"/>
      <c r="B1420" s="79"/>
      <c r="C1420" s="79"/>
      <c r="D1420" s="79"/>
      <c r="E1420" s="79"/>
      <c r="F1420" s="79"/>
      <c r="G1420" s="79"/>
      <c r="H1420" s="79"/>
      <c r="I1420" s="79"/>
      <c r="J1420" s="79"/>
      <c r="K1420" s="79"/>
      <c r="L1420" s="79"/>
      <c r="M1420" s="611"/>
      <c r="N1420" s="611"/>
      <c r="O1420" s="611"/>
      <c r="P1420" s="79"/>
      <c r="Q1420" s="79"/>
      <c r="R1420" s="79"/>
      <c r="S1420" s="79"/>
      <c r="T1420" s="79"/>
      <c r="U1420" s="79"/>
      <c r="V1420" s="84"/>
      <c r="W1420" s="79"/>
      <c r="X1420" s="79"/>
      <c r="Y1420" s="79"/>
      <c r="Z1420" s="79"/>
      <c r="AA1420" s="79"/>
      <c r="AB1420" s="79"/>
      <c r="AC1420" s="79"/>
      <c r="AD1420" s="107"/>
      <c r="AE1420" s="107"/>
      <c r="AF1420" s="107"/>
      <c r="AG1420" s="109"/>
      <c r="AH1420" s="110"/>
      <c r="AI1420" s="80"/>
      <c r="AJ1420" s="80"/>
    </row>
    <row r="1421" spans="1:36" s="62" customFormat="1">
      <c r="A1421" s="84"/>
      <c r="B1421" s="79"/>
      <c r="C1421" s="79"/>
      <c r="D1421" s="79"/>
      <c r="E1421" s="79"/>
      <c r="F1421" s="79"/>
      <c r="G1421" s="79"/>
      <c r="H1421" s="79"/>
      <c r="I1421" s="79"/>
      <c r="J1421" s="79"/>
      <c r="K1421" s="79"/>
      <c r="L1421" s="79"/>
      <c r="M1421" s="611"/>
      <c r="N1421" s="611"/>
      <c r="O1421" s="611"/>
      <c r="P1421" s="79"/>
      <c r="Q1421" s="79"/>
      <c r="R1421" s="79"/>
      <c r="S1421" s="79"/>
      <c r="T1421" s="79"/>
      <c r="U1421" s="79"/>
      <c r="V1421" s="84"/>
      <c r="W1421" s="79"/>
      <c r="X1421" s="79"/>
      <c r="Y1421" s="79"/>
      <c r="Z1421" s="79"/>
      <c r="AA1421" s="79"/>
      <c r="AB1421" s="79"/>
      <c r="AC1421" s="79"/>
      <c r="AD1421" s="107"/>
      <c r="AE1421" s="107"/>
      <c r="AF1421" s="107"/>
      <c r="AG1421" s="109"/>
      <c r="AH1421" s="110"/>
      <c r="AI1421" s="80"/>
      <c r="AJ1421" s="80"/>
    </row>
    <row r="1422" spans="1:36" s="62" customFormat="1">
      <c r="A1422" s="84"/>
      <c r="B1422" s="79"/>
      <c r="C1422" s="79"/>
      <c r="D1422" s="79"/>
      <c r="E1422" s="79"/>
      <c r="F1422" s="79"/>
      <c r="G1422" s="79"/>
      <c r="H1422" s="79"/>
      <c r="I1422" s="79"/>
      <c r="J1422" s="79"/>
      <c r="K1422" s="79"/>
      <c r="L1422" s="79"/>
      <c r="M1422" s="611"/>
      <c r="N1422" s="611"/>
      <c r="O1422" s="611"/>
      <c r="P1422" s="79"/>
      <c r="Q1422" s="79"/>
      <c r="R1422" s="79"/>
      <c r="S1422" s="79"/>
      <c r="T1422" s="79"/>
      <c r="U1422" s="79"/>
      <c r="V1422" s="84"/>
      <c r="W1422" s="79"/>
      <c r="X1422" s="79"/>
      <c r="Y1422" s="79"/>
      <c r="Z1422" s="79"/>
      <c r="AA1422" s="79"/>
      <c r="AB1422" s="79"/>
      <c r="AC1422" s="79"/>
      <c r="AD1422" s="107"/>
      <c r="AE1422" s="107"/>
      <c r="AF1422" s="107"/>
      <c r="AG1422" s="109"/>
      <c r="AH1422" s="110"/>
      <c r="AI1422" s="80"/>
      <c r="AJ1422" s="80"/>
    </row>
    <row r="1423" spans="1:36" s="62" customFormat="1">
      <c r="A1423" s="84"/>
      <c r="B1423" s="79"/>
      <c r="C1423" s="79"/>
      <c r="D1423" s="79"/>
      <c r="E1423" s="79"/>
      <c r="F1423" s="79"/>
      <c r="G1423" s="79"/>
      <c r="H1423" s="79"/>
      <c r="I1423" s="79"/>
      <c r="J1423" s="79"/>
      <c r="K1423" s="79"/>
      <c r="L1423" s="79"/>
      <c r="M1423" s="611"/>
      <c r="N1423" s="611"/>
      <c r="O1423" s="611"/>
      <c r="P1423" s="79"/>
      <c r="Q1423" s="79"/>
      <c r="R1423" s="79"/>
      <c r="S1423" s="79"/>
      <c r="T1423" s="79"/>
      <c r="U1423" s="79"/>
      <c r="V1423" s="84"/>
      <c r="W1423" s="79"/>
      <c r="X1423" s="79"/>
      <c r="Y1423" s="79"/>
      <c r="Z1423" s="79"/>
      <c r="AA1423" s="79"/>
      <c r="AB1423" s="79"/>
      <c r="AC1423" s="79"/>
      <c r="AD1423" s="107"/>
      <c r="AE1423" s="107"/>
      <c r="AF1423" s="107"/>
      <c r="AG1423" s="109"/>
      <c r="AH1423" s="110"/>
      <c r="AI1423" s="80"/>
      <c r="AJ1423" s="80"/>
    </row>
    <row r="1424" spans="1:36" s="62" customFormat="1">
      <c r="A1424" s="84"/>
      <c r="B1424" s="79"/>
      <c r="C1424" s="79"/>
      <c r="D1424" s="79"/>
      <c r="E1424" s="79"/>
      <c r="F1424" s="79"/>
      <c r="G1424" s="79"/>
      <c r="H1424" s="79"/>
      <c r="I1424" s="79"/>
      <c r="J1424" s="79"/>
      <c r="K1424" s="79"/>
      <c r="L1424" s="79"/>
      <c r="M1424" s="611"/>
      <c r="N1424" s="611"/>
      <c r="O1424" s="611"/>
      <c r="P1424" s="79"/>
      <c r="Q1424" s="79"/>
      <c r="R1424" s="79"/>
      <c r="S1424" s="79"/>
      <c r="T1424" s="79"/>
      <c r="U1424" s="79"/>
      <c r="V1424" s="84"/>
      <c r="W1424" s="79"/>
      <c r="X1424" s="79"/>
      <c r="Y1424" s="79"/>
      <c r="Z1424" s="79"/>
      <c r="AA1424" s="79"/>
      <c r="AB1424" s="79"/>
      <c r="AC1424" s="79"/>
      <c r="AD1424" s="107"/>
      <c r="AE1424" s="107"/>
      <c r="AF1424" s="107"/>
      <c r="AG1424" s="109"/>
      <c r="AH1424" s="110"/>
      <c r="AI1424" s="80"/>
      <c r="AJ1424" s="80"/>
    </row>
    <row r="1425" spans="1:36" s="62" customFormat="1">
      <c r="A1425" s="84"/>
      <c r="B1425" s="79"/>
      <c r="C1425" s="79"/>
      <c r="D1425" s="79"/>
      <c r="E1425" s="79"/>
      <c r="F1425" s="79"/>
      <c r="G1425" s="79"/>
      <c r="H1425" s="79"/>
      <c r="I1425" s="79"/>
      <c r="J1425" s="79"/>
      <c r="K1425" s="79"/>
      <c r="L1425" s="79"/>
      <c r="M1425" s="611"/>
      <c r="N1425" s="611"/>
      <c r="O1425" s="611"/>
      <c r="P1425" s="79"/>
      <c r="Q1425" s="79"/>
      <c r="R1425" s="79"/>
      <c r="S1425" s="79"/>
      <c r="T1425" s="79"/>
      <c r="U1425" s="79"/>
      <c r="V1425" s="84"/>
      <c r="W1425" s="79"/>
      <c r="X1425" s="79"/>
      <c r="Y1425" s="79"/>
      <c r="Z1425" s="79"/>
      <c r="AA1425" s="79"/>
      <c r="AB1425" s="79"/>
      <c r="AC1425" s="79"/>
      <c r="AD1425" s="107"/>
      <c r="AE1425" s="107"/>
      <c r="AF1425" s="107"/>
      <c r="AG1425" s="109"/>
      <c r="AH1425" s="110"/>
      <c r="AI1425" s="80"/>
      <c r="AJ1425" s="80"/>
    </row>
    <row r="1426" spans="1:36" s="62" customFormat="1">
      <c r="A1426" s="84"/>
      <c r="B1426" s="79"/>
      <c r="C1426" s="79"/>
      <c r="D1426" s="79"/>
      <c r="E1426" s="79"/>
      <c r="F1426" s="79"/>
      <c r="G1426" s="79"/>
      <c r="H1426" s="79"/>
      <c r="I1426" s="79"/>
      <c r="J1426" s="79"/>
      <c r="K1426" s="79"/>
      <c r="L1426" s="79"/>
      <c r="M1426" s="611"/>
      <c r="N1426" s="611"/>
      <c r="O1426" s="611"/>
      <c r="P1426" s="79"/>
      <c r="Q1426" s="79"/>
      <c r="R1426" s="79"/>
      <c r="S1426" s="79"/>
      <c r="T1426" s="79"/>
      <c r="U1426" s="79"/>
      <c r="V1426" s="84"/>
      <c r="W1426" s="79"/>
      <c r="X1426" s="79"/>
      <c r="Y1426" s="79"/>
      <c r="Z1426" s="79"/>
      <c r="AA1426" s="79"/>
      <c r="AB1426" s="79"/>
      <c r="AC1426" s="79"/>
      <c r="AD1426" s="107"/>
      <c r="AE1426" s="107"/>
      <c r="AF1426" s="107"/>
      <c r="AG1426" s="109"/>
      <c r="AH1426" s="110"/>
      <c r="AI1426" s="80"/>
      <c r="AJ1426" s="80"/>
    </row>
    <row r="1427" spans="1:36" s="62" customFormat="1">
      <c r="A1427" s="84"/>
      <c r="B1427" s="79"/>
      <c r="C1427" s="79"/>
      <c r="D1427" s="79"/>
      <c r="E1427" s="79"/>
      <c r="F1427" s="79"/>
      <c r="G1427" s="79"/>
      <c r="H1427" s="79"/>
      <c r="I1427" s="79"/>
      <c r="J1427" s="79"/>
      <c r="K1427" s="79"/>
      <c r="L1427" s="79"/>
      <c r="M1427" s="611"/>
      <c r="N1427" s="611"/>
      <c r="O1427" s="611"/>
      <c r="P1427" s="79"/>
      <c r="Q1427" s="79"/>
      <c r="R1427" s="79"/>
      <c r="S1427" s="79"/>
      <c r="T1427" s="79"/>
      <c r="U1427" s="79"/>
      <c r="V1427" s="84"/>
      <c r="W1427" s="79"/>
      <c r="X1427" s="79"/>
      <c r="Y1427" s="79"/>
      <c r="Z1427" s="79"/>
      <c r="AA1427" s="79"/>
      <c r="AB1427" s="79"/>
      <c r="AC1427" s="79"/>
      <c r="AD1427" s="107"/>
      <c r="AE1427" s="107"/>
      <c r="AF1427" s="107"/>
      <c r="AG1427" s="109"/>
      <c r="AH1427" s="110"/>
      <c r="AI1427" s="80"/>
      <c r="AJ1427" s="80"/>
    </row>
    <row r="1428" spans="1:36" s="62" customFormat="1">
      <c r="A1428" s="84"/>
      <c r="B1428" s="79"/>
      <c r="C1428" s="79"/>
      <c r="D1428" s="79"/>
      <c r="E1428" s="79"/>
      <c r="F1428" s="79"/>
      <c r="G1428" s="79"/>
      <c r="H1428" s="79"/>
      <c r="I1428" s="79"/>
      <c r="J1428" s="79"/>
      <c r="K1428" s="79"/>
      <c r="L1428" s="79"/>
      <c r="M1428" s="611"/>
      <c r="N1428" s="611"/>
      <c r="O1428" s="611"/>
      <c r="P1428" s="79"/>
      <c r="Q1428" s="79"/>
      <c r="R1428" s="79"/>
      <c r="S1428" s="79"/>
      <c r="T1428" s="79"/>
      <c r="U1428" s="79"/>
      <c r="V1428" s="84"/>
      <c r="W1428" s="79"/>
      <c r="X1428" s="79"/>
      <c r="Y1428" s="79"/>
      <c r="Z1428" s="79"/>
      <c r="AA1428" s="79"/>
      <c r="AB1428" s="79"/>
      <c r="AC1428" s="79"/>
      <c r="AD1428" s="107"/>
      <c r="AE1428" s="107"/>
      <c r="AF1428" s="107"/>
      <c r="AG1428" s="109"/>
      <c r="AH1428" s="110"/>
      <c r="AI1428" s="80"/>
      <c r="AJ1428" s="80"/>
    </row>
    <row r="1429" spans="1:36" s="62" customFormat="1">
      <c r="A1429" s="84"/>
      <c r="B1429" s="79"/>
      <c r="C1429" s="79"/>
      <c r="D1429" s="79"/>
      <c r="E1429" s="79"/>
      <c r="F1429" s="79"/>
      <c r="G1429" s="79"/>
      <c r="H1429" s="79"/>
      <c r="I1429" s="79"/>
      <c r="J1429" s="79"/>
      <c r="K1429" s="79"/>
      <c r="L1429" s="79"/>
      <c r="M1429" s="611"/>
      <c r="N1429" s="611"/>
      <c r="O1429" s="611"/>
      <c r="P1429" s="79"/>
      <c r="Q1429" s="79"/>
      <c r="R1429" s="79"/>
      <c r="S1429" s="79"/>
      <c r="T1429" s="79"/>
      <c r="U1429" s="79"/>
      <c r="V1429" s="84"/>
      <c r="W1429" s="79"/>
      <c r="X1429" s="79"/>
      <c r="Y1429" s="79"/>
      <c r="Z1429" s="79"/>
      <c r="AA1429" s="79"/>
      <c r="AB1429" s="79"/>
      <c r="AC1429" s="79"/>
      <c r="AD1429" s="107"/>
      <c r="AE1429" s="107"/>
      <c r="AF1429" s="107"/>
      <c r="AG1429" s="109"/>
      <c r="AH1429" s="110"/>
      <c r="AI1429" s="80"/>
      <c r="AJ1429" s="80"/>
    </row>
    <row r="1430" spans="1:36" s="62" customFormat="1">
      <c r="A1430" s="84"/>
      <c r="B1430" s="79"/>
      <c r="C1430" s="79"/>
      <c r="D1430" s="79"/>
      <c r="E1430" s="79"/>
      <c r="F1430" s="79"/>
      <c r="G1430" s="79"/>
      <c r="H1430" s="79"/>
      <c r="I1430" s="79"/>
      <c r="J1430" s="79"/>
      <c r="K1430" s="79"/>
      <c r="L1430" s="79"/>
      <c r="M1430" s="611"/>
      <c r="N1430" s="611"/>
      <c r="O1430" s="611"/>
      <c r="P1430" s="79"/>
      <c r="Q1430" s="79"/>
      <c r="R1430" s="79"/>
      <c r="S1430" s="79"/>
      <c r="T1430" s="79"/>
      <c r="U1430" s="79"/>
      <c r="V1430" s="84"/>
      <c r="W1430" s="79"/>
      <c r="X1430" s="79"/>
      <c r="Y1430" s="79"/>
      <c r="Z1430" s="79"/>
      <c r="AA1430" s="79"/>
      <c r="AB1430" s="79"/>
      <c r="AC1430" s="79"/>
      <c r="AD1430" s="107"/>
      <c r="AE1430" s="107"/>
      <c r="AF1430" s="107"/>
      <c r="AG1430" s="109"/>
      <c r="AH1430" s="110"/>
      <c r="AI1430" s="80"/>
      <c r="AJ1430" s="80"/>
    </row>
    <row r="1431" spans="1:36" s="62" customFormat="1">
      <c r="A1431" s="84"/>
      <c r="B1431" s="79"/>
      <c r="C1431" s="79"/>
      <c r="D1431" s="79"/>
      <c r="E1431" s="79"/>
      <c r="F1431" s="79"/>
      <c r="G1431" s="79"/>
      <c r="H1431" s="79"/>
      <c r="I1431" s="79"/>
      <c r="J1431" s="79"/>
      <c r="K1431" s="79"/>
      <c r="L1431" s="79"/>
      <c r="M1431" s="611"/>
      <c r="N1431" s="611"/>
      <c r="O1431" s="611"/>
      <c r="P1431" s="79"/>
      <c r="Q1431" s="79"/>
      <c r="R1431" s="79"/>
      <c r="S1431" s="79"/>
      <c r="T1431" s="79"/>
      <c r="U1431" s="79"/>
      <c r="V1431" s="84"/>
      <c r="W1431" s="79"/>
      <c r="X1431" s="79"/>
      <c r="Y1431" s="79"/>
      <c r="Z1431" s="79"/>
      <c r="AA1431" s="79"/>
      <c r="AB1431" s="79"/>
      <c r="AC1431" s="79"/>
      <c r="AD1431" s="107"/>
      <c r="AE1431" s="107"/>
      <c r="AF1431" s="107"/>
      <c r="AG1431" s="109"/>
      <c r="AH1431" s="110"/>
      <c r="AI1431" s="80"/>
      <c r="AJ1431" s="80"/>
    </row>
    <row r="1432" spans="1:36" s="62" customFormat="1">
      <c r="A1432" s="84"/>
      <c r="B1432" s="79"/>
      <c r="C1432" s="79"/>
      <c r="D1432" s="79"/>
      <c r="E1432" s="79"/>
      <c r="F1432" s="79"/>
      <c r="G1432" s="79"/>
      <c r="H1432" s="79"/>
      <c r="I1432" s="79"/>
      <c r="J1432" s="79"/>
      <c r="K1432" s="79"/>
      <c r="L1432" s="79"/>
      <c r="M1432" s="611"/>
      <c r="N1432" s="611"/>
      <c r="O1432" s="611"/>
      <c r="P1432" s="79"/>
      <c r="Q1432" s="79"/>
      <c r="R1432" s="79"/>
      <c r="S1432" s="79"/>
      <c r="T1432" s="79"/>
      <c r="U1432" s="79"/>
      <c r="V1432" s="84"/>
      <c r="W1432" s="79"/>
      <c r="X1432" s="79"/>
      <c r="Y1432" s="79"/>
      <c r="Z1432" s="79"/>
      <c r="AA1432" s="79"/>
      <c r="AB1432" s="79"/>
      <c r="AC1432" s="79"/>
      <c r="AD1432" s="107"/>
      <c r="AE1432" s="107"/>
      <c r="AF1432" s="107"/>
      <c r="AG1432" s="109"/>
      <c r="AH1432" s="110"/>
      <c r="AI1432" s="80"/>
      <c r="AJ1432" s="80"/>
    </row>
    <row r="1433" spans="1:36" s="62" customFormat="1">
      <c r="A1433" s="84"/>
      <c r="B1433" s="79"/>
      <c r="C1433" s="79"/>
      <c r="D1433" s="79"/>
      <c r="E1433" s="79"/>
      <c r="F1433" s="79"/>
      <c r="G1433" s="79"/>
      <c r="H1433" s="79"/>
      <c r="I1433" s="79"/>
      <c r="J1433" s="79"/>
      <c r="K1433" s="79"/>
      <c r="L1433" s="79"/>
      <c r="M1433" s="611"/>
      <c r="N1433" s="611"/>
      <c r="O1433" s="611"/>
      <c r="P1433" s="79"/>
      <c r="Q1433" s="79"/>
      <c r="R1433" s="79"/>
      <c r="S1433" s="79"/>
      <c r="T1433" s="79"/>
      <c r="U1433" s="79"/>
      <c r="V1433" s="84"/>
      <c r="W1433" s="79"/>
      <c r="X1433" s="79"/>
      <c r="Y1433" s="79"/>
      <c r="Z1433" s="79"/>
      <c r="AA1433" s="79"/>
      <c r="AB1433" s="79"/>
      <c r="AC1433" s="79"/>
      <c r="AD1433" s="107"/>
      <c r="AE1433" s="107"/>
      <c r="AF1433" s="107"/>
      <c r="AG1433" s="109"/>
      <c r="AH1433" s="110"/>
      <c r="AI1433" s="80"/>
      <c r="AJ1433" s="80"/>
    </row>
    <row r="1434" spans="1:36" s="62" customFormat="1">
      <c r="A1434" s="84"/>
      <c r="B1434" s="79"/>
      <c r="C1434" s="79"/>
      <c r="D1434" s="79"/>
      <c r="E1434" s="79"/>
      <c r="F1434" s="79"/>
      <c r="G1434" s="79"/>
      <c r="H1434" s="79"/>
      <c r="I1434" s="79"/>
      <c r="J1434" s="79"/>
      <c r="K1434" s="79"/>
      <c r="L1434" s="79"/>
      <c r="M1434" s="611"/>
      <c r="N1434" s="611"/>
      <c r="O1434" s="611"/>
      <c r="P1434" s="79"/>
      <c r="Q1434" s="79"/>
      <c r="R1434" s="79"/>
      <c r="S1434" s="79"/>
      <c r="T1434" s="79"/>
      <c r="U1434" s="79"/>
      <c r="V1434" s="84"/>
      <c r="W1434" s="79"/>
      <c r="X1434" s="79"/>
      <c r="Y1434" s="79"/>
      <c r="Z1434" s="79"/>
      <c r="AA1434" s="79"/>
      <c r="AB1434" s="79"/>
      <c r="AC1434" s="79"/>
      <c r="AD1434" s="107"/>
      <c r="AE1434" s="107"/>
      <c r="AF1434" s="107"/>
      <c r="AG1434" s="109"/>
      <c r="AH1434" s="110"/>
      <c r="AI1434" s="80"/>
      <c r="AJ1434" s="80"/>
    </row>
    <row r="1435" spans="1:36" s="62" customFormat="1">
      <c r="A1435" s="84"/>
      <c r="B1435" s="79"/>
      <c r="C1435" s="79"/>
      <c r="D1435" s="79"/>
      <c r="E1435" s="79"/>
      <c r="F1435" s="79"/>
      <c r="G1435" s="79"/>
      <c r="H1435" s="79"/>
      <c r="I1435" s="79"/>
      <c r="J1435" s="79"/>
      <c r="K1435" s="79"/>
      <c r="L1435" s="79"/>
      <c r="M1435" s="611"/>
      <c r="N1435" s="611"/>
      <c r="O1435" s="611"/>
      <c r="P1435" s="79"/>
      <c r="Q1435" s="79"/>
      <c r="R1435" s="79"/>
      <c r="S1435" s="79"/>
      <c r="T1435" s="79"/>
      <c r="U1435" s="79"/>
      <c r="V1435" s="84"/>
      <c r="W1435" s="79"/>
      <c r="X1435" s="79"/>
      <c r="Y1435" s="79"/>
      <c r="Z1435" s="79"/>
      <c r="AA1435" s="79"/>
      <c r="AB1435" s="79"/>
      <c r="AC1435" s="79"/>
      <c r="AD1435" s="107"/>
      <c r="AE1435" s="107"/>
      <c r="AF1435" s="107"/>
      <c r="AG1435" s="109"/>
      <c r="AH1435" s="110"/>
      <c r="AI1435" s="80"/>
      <c r="AJ1435" s="80"/>
    </row>
    <row r="1436" spans="1:36" s="62" customFormat="1">
      <c r="A1436" s="84"/>
      <c r="B1436" s="79"/>
      <c r="C1436" s="79"/>
      <c r="D1436" s="79"/>
      <c r="E1436" s="79"/>
      <c r="F1436" s="79"/>
      <c r="G1436" s="79"/>
      <c r="H1436" s="79"/>
      <c r="I1436" s="79"/>
      <c r="J1436" s="79"/>
      <c r="K1436" s="79"/>
      <c r="L1436" s="79"/>
      <c r="M1436" s="611"/>
      <c r="N1436" s="611"/>
      <c r="O1436" s="611"/>
      <c r="P1436" s="79"/>
      <c r="Q1436" s="79"/>
      <c r="R1436" s="79"/>
      <c r="S1436" s="79"/>
      <c r="T1436" s="79"/>
      <c r="U1436" s="79"/>
      <c r="V1436" s="84"/>
      <c r="W1436" s="79"/>
      <c r="X1436" s="79"/>
      <c r="Y1436" s="79"/>
      <c r="Z1436" s="79"/>
      <c r="AA1436" s="79"/>
      <c r="AB1436" s="79"/>
      <c r="AC1436" s="79"/>
      <c r="AD1436" s="107"/>
      <c r="AE1436" s="107"/>
      <c r="AF1436" s="107"/>
      <c r="AG1436" s="109"/>
      <c r="AH1436" s="110"/>
      <c r="AI1436" s="80"/>
      <c r="AJ1436" s="80"/>
    </row>
    <row r="1437" spans="1:36" s="62" customFormat="1">
      <c r="A1437" s="84"/>
      <c r="B1437" s="79"/>
      <c r="C1437" s="79"/>
      <c r="D1437" s="79"/>
      <c r="E1437" s="79"/>
      <c r="F1437" s="79"/>
      <c r="G1437" s="79"/>
      <c r="H1437" s="79"/>
      <c r="I1437" s="79"/>
      <c r="J1437" s="79"/>
      <c r="K1437" s="79"/>
      <c r="L1437" s="79"/>
      <c r="M1437" s="611"/>
      <c r="N1437" s="611"/>
      <c r="O1437" s="611"/>
      <c r="P1437" s="79"/>
      <c r="Q1437" s="79"/>
      <c r="R1437" s="79"/>
      <c r="S1437" s="79"/>
      <c r="T1437" s="79"/>
      <c r="U1437" s="79"/>
      <c r="V1437" s="84"/>
      <c r="W1437" s="79"/>
      <c r="X1437" s="79"/>
      <c r="Y1437" s="79"/>
      <c r="Z1437" s="79"/>
      <c r="AA1437" s="79"/>
      <c r="AB1437" s="79"/>
      <c r="AC1437" s="79"/>
      <c r="AD1437" s="107"/>
      <c r="AE1437" s="107"/>
      <c r="AF1437" s="107"/>
      <c r="AG1437" s="109"/>
      <c r="AH1437" s="110"/>
      <c r="AI1437" s="80"/>
      <c r="AJ1437" s="80"/>
    </row>
    <row r="1438" spans="1:36" s="62" customFormat="1">
      <c r="A1438" s="84"/>
      <c r="B1438" s="79"/>
      <c r="C1438" s="79"/>
      <c r="D1438" s="79"/>
      <c r="E1438" s="79"/>
      <c r="F1438" s="79"/>
      <c r="G1438" s="79"/>
      <c r="H1438" s="79"/>
      <c r="I1438" s="79"/>
      <c r="J1438" s="79"/>
      <c r="K1438" s="79"/>
      <c r="L1438" s="79"/>
      <c r="M1438" s="611"/>
      <c r="N1438" s="611"/>
      <c r="O1438" s="611"/>
      <c r="P1438" s="79"/>
      <c r="Q1438" s="79"/>
      <c r="R1438" s="79"/>
      <c r="S1438" s="79"/>
      <c r="T1438" s="79"/>
      <c r="U1438" s="79"/>
      <c r="V1438" s="84"/>
      <c r="W1438" s="79"/>
      <c r="X1438" s="79"/>
      <c r="Y1438" s="79"/>
      <c r="Z1438" s="79"/>
      <c r="AA1438" s="79"/>
      <c r="AB1438" s="79"/>
      <c r="AC1438" s="79"/>
      <c r="AD1438" s="107"/>
      <c r="AE1438" s="107"/>
      <c r="AF1438" s="107"/>
      <c r="AG1438" s="109"/>
      <c r="AH1438" s="110"/>
      <c r="AI1438" s="80"/>
      <c r="AJ1438" s="80"/>
    </row>
    <row r="1439" spans="1:36" s="62" customFormat="1">
      <c r="A1439" s="84"/>
      <c r="B1439" s="79"/>
      <c r="C1439" s="79"/>
      <c r="D1439" s="79"/>
      <c r="E1439" s="79"/>
      <c r="F1439" s="79"/>
      <c r="G1439" s="79"/>
      <c r="H1439" s="79"/>
      <c r="I1439" s="79"/>
      <c r="J1439" s="79"/>
      <c r="K1439" s="79"/>
      <c r="L1439" s="79"/>
      <c r="M1439" s="611"/>
      <c r="N1439" s="611"/>
      <c r="O1439" s="611"/>
      <c r="P1439" s="79"/>
      <c r="Q1439" s="79"/>
      <c r="R1439" s="79"/>
      <c r="S1439" s="79"/>
      <c r="T1439" s="79"/>
      <c r="U1439" s="79"/>
      <c r="V1439" s="84"/>
      <c r="W1439" s="79"/>
      <c r="X1439" s="79"/>
      <c r="Y1439" s="79"/>
      <c r="Z1439" s="79"/>
      <c r="AA1439" s="79"/>
      <c r="AB1439" s="79"/>
      <c r="AC1439" s="79"/>
      <c r="AD1439" s="107"/>
      <c r="AE1439" s="107"/>
      <c r="AF1439" s="107"/>
      <c r="AG1439" s="109"/>
      <c r="AH1439" s="110"/>
      <c r="AI1439" s="80"/>
      <c r="AJ1439" s="80"/>
    </row>
    <row r="1440" spans="1:36" s="62" customFormat="1">
      <c r="A1440" s="84"/>
      <c r="B1440" s="79"/>
      <c r="C1440" s="79"/>
      <c r="D1440" s="79"/>
      <c r="E1440" s="79"/>
      <c r="F1440" s="79"/>
      <c r="G1440" s="79"/>
      <c r="H1440" s="79"/>
      <c r="I1440" s="79"/>
      <c r="J1440" s="79"/>
      <c r="K1440" s="79"/>
      <c r="L1440" s="79"/>
      <c r="M1440" s="611"/>
      <c r="N1440" s="611"/>
      <c r="O1440" s="611"/>
      <c r="P1440" s="79"/>
      <c r="Q1440" s="79"/>
      <c r="R1440" s="79"/>
      <c r="S1440" s="79"/>
      <c r="T1440" s="79"/>
      <c r="U1440" s="79"/>
      <c r="V1440" s="84"/>
      <c r="W1440" s="79"/>
      <c r="X1440" s="79"/>
      <c r="Y1440" s="79"/>
      <c r="Z1440" s="79"/>
      <c r="AA1440" s="79"/>
      <c r="AB1440" s="79"/>
      <c r="AC1440" s="79"/>
      <c r="AD1440" s="107"/>
      <c r="AE1440" s="107"/>
      <c r="AF1440" s="107"/>
      <c r="AG1440" s="109"/>
      <c r="AH1440" s="110"/>
      <c r="AI1440" s="80"/>
      <c r="AJ1440" s="80"/>
    </row>
    <row r="1441" spans="1:36" s="62" customFormat="1">
      <c r="A1441" s="84"/>
      <c r="B1441" s="79"/>
      <c r="C1441" s="79"/>
      <c r="D1441" s="79"/>
      <c r="E1441" s="79"/>
      <c r="F1441" s="79"/>
      <c r="G1441" s="79"/>
      <c r="H1441" s="79"/>
      <c r="I1441" s="79"/>
      <c r="J1441" s="79"/>
      <c r="K1441" s="79"/>
      <c r="L1441" s="79"/>
      <c r="M1441" s="611"/>
      <c r="N1441" s="611"/>
      <c r="O1441" s="611"/>
      <c r="P1441" s="79"/>
      <c r="Q1441" s="79"/>
      <c r="R1441" s="79"/>
      <c r="S1441" s="79"/>
      <c r="T1441" s="79"/>
      <c r="U1441" s="79"/>
      <c r="V1441" s="84"/>
      <c r="W1441" s="79"/>
      <c r="X1441" s="79"/>
      <c r="Y1441" s="79"/>
      <c r="Z1441" s="79"/>
      <c r="AA1441" s="79"/>
      <c r="AB1441" s="79"/>
      <c r="AC1441" s="79"/>
      <c r="AD1441" s="107"/>
      <c r="AE1441" s="107"/>
      <c r="AF1441" s="107"/>
      <c r="AG1441" s="109"/>
      <c r="AH1441" s="110"/>
      <c r="AI1441" s="80"/>
      <c r="AJ1441" s="80"/>
    </row>
    <row r="1442" spans="1:36" s="62" customFormat="1">
      <c r="A1442" s="84"/>
      <c r="B1442" s="79"/>
      <c r="C1442" s="79"/>
      <c r="D1442" s="79"/>
      <c r="E1442" s="79"/>
      <c r="F1442" s="79"/>
      <c r="G1442" s="79"/>
      <c r="H1442" s="79"/>
      <c r="I1442" s="79"/>
      <c r="J1442" s="79"/>
      <c r="K1442" s="79"/>
      <c r="L1442" s="79"/>
      <c r="M1442" s="611"/>
      <c r="N1442" s="611"/>
      <c r="O1442" s="611"/>
      <c r="P1442" s="79"/>
      <c r="Q1442" s="79"/>
      <c r="R1442" s="79"/>
      <c r="S1442" s="79"/>
      <c r="T1442" s="79"/>
      <c r="U1442" s="79"/>
      <c r="V1442" s="84"/>
      <c r="W1442" s="79"/>
      <c r="X1442" s="79"/>
      <c r="Y1442" s="79"/>
      <c r="Z1442" s="79"/>
      <c r="AA1442" s="79"/>
      <c r="AB1442" s="79"/>
      <c r="AC1442" s="79"/>
      <c r="AD1442" s="107"/>
      <c r="AE1442" s="107"/>
      <c r="AF1442" s="107"/>
      <c r="AG1442" s="109"/>
      <c r="AH1442" s="110"/>
      <c r="AI1442" s="80"/>
      <c r="AJ1442" s="80"/>
    </row>
    <row r="1443" spans="1:36" s="62" customFormat="1">
      <c r="A1443" s="84"/>
      <c r="B1443" s="79"/>
      <c r="C1443" s="79"/>
      <c r="D1443" s="79"/>
      <c r="E1443" s="79"/>
      <c r="F1443" s="79"/>
      <c r="G1443" s="79"/>
      <c r="H1443" s="79"/>
      <c r="I1443" s="79"/>
      <c r="J1443" s="79"/>
      <c r="K1443" s="79"/>
      <c r="L1443" s="79"/>
      <c r="M1443" s="611"/>
      <c r="N1443" s="611"/>
      <c r="O1443" s="611"/>
      <c r="P1443" s="79"/>
      <c r="Q1443" s="79"/>
      <c r="R1443" s="79"/>
      <c r="S1443" s="79"/>
      <c r="T1443" s="79"/>
      <c r="U1443" s="79"/>
      <c r="V1443" s="84"/>
      <c r="W1443" s="79"/>
      <c r="X1443" s="79"/>
      <c r="Y1443" s="79"/>
      <c r="Z1443" s="79"/>
      <c r="AA1443" s="79"/>
      <c r="AB1443" s="79"/>
      <c r="AC1443" s="79"/>
      <c r="AD1443" s="107"/>
      <c r="AE1443" s="107"/>
      <c r="AF1443" s="107"/>
      <c r="AG1443" s="109"/>
      <c r="AH1443" s="110"/>
      <c r="AI1443" s="80"/>
      <c r="AJ1443" s="80"/>
    </row>
    <row r="1444" spans="1:36" s="62" customFormat="1">
      <c r="A1444" s="84"/>
      <c r="B1444" s="79"/>
      <c r="C1444" s="79"/>
      <c r="D1444" s="79"/>
      <c r="E1444" s="79"/>
      <c r="F1444" s="79"/>
      <c r="G1444" s="79"/>
      <c r="H1444" s="79"/>
      <c r="I1444" s="79"/>
      <c r="J1444" s="79"/>
      <c r="K1444" s="79"/>
      <c r="L1444" s="79"/>
      <c r="M1444" s="611"/>
      <c r="N1444" s="611"/>
      <c r="O1444" s="611"/>
      <c r="P1444" s="79"/>
      <c r="Q1444" s="79"/>
      <c r="R1444" s="79"/>
      <c r="S1444" s="79"/>
      <c r="T1444" s="79"/>
      <c r="U1444" s="79"/>
      <c r="V1444" s="84"/>
      <c r="W1444" s="79"/>
      <c r="X1444" s="79"/>
      <c r="Y1444" s="79"/>
      <c r="Z1444" s="79"/>
      <c r="AA1444" s="79"/>
      <c r="AB1444" s="79"/>
      <c r="AC1444" s="79"/>
      <c r="AD1444" s="107"/>
      <c r="AE1444" s="107"/>
      <c r="AF1444" s="107"/>
      <c r="AG1444" s="109"/>
      <c r="AH1444" s="110"/>
      <c r="AI1444" s="80"/>
      <c r="AJ1444" s="80"/>
    </row>
    <row r="1445" spans="1:36" s="62" customFormat="1">
      <c r="A1445" s="84"/>
      <c r="B1445" s="79"/>
      <c r="C1445" s="79"/>
      <c r="D1445" s="79"/>
      <c r="E1445" s="79"/>
      <c r="F1445" s="79"/>
      <c r="G1445" s="79"/>
      <c r="H1445" s="79"/>
      <c r="I1445" s="79"/>
      <c r="J1445" s="79"/>
      <c r="K1445" s="79"/>
      <c r="L1445" s="79"/>
      <c r="M1445" s="611"/>
      <c r="N1445" s="611"/>
      <c r="O1445" s="611"/>
      <c r="P1445" s="79"/>
      <c r="Q1445" s="79"/>
      <c r="R1445" s="79"/>
      <c r="S1445" s="79"/>
      <c r="T1445" s="79"/>
      <c r="U1445" s="79"/>
      <c r="V1445" s="84"/>
      <c r="W1445" s="79"/>
      <c r="X1445" s="79"/>
      <c r="Y1445" s="79"/>
      <c r="Z1445" s="79"/>
      <c r="AA1445" s="79"/>
      <c r="AB1445" s="79"/>
      <c r="AC1445" s="79"/>
      <c r="AD1445" s="107"/>
      <c r="AE1445" s="107"/>
      <c r="AF1445" s="107"/>
      <c r="AG1445" s="109"/>
      <c r="AH1445" s="110"/>
      <c r="AI1445" s="80"/>
      <c r="AJ1445" s="80"/>
    </row>
    <row r="1446" spans="1:36" s="62" customFormat="1">
      <c r="A1446" s="84"/>
      <c r="B1446" s="79"/>
      <c r="C1446" s="79"/>
      <c r="D1446" s="79"/>
      <c r="E1446" s="79"/>
      <c r="F1446" s="79"/>
      <c r="G1446" s="79"/>
      <c r="H1446" s="79"/>
      <c r="I1446" s="79"/>
      <c r="J1446" s="79"/>
      <c r="K1446" s="79"/>
      <c r="L1446" s="79"/>
      <c r="M1446" s="611"/>
      <c r="N1446" s="611"/>
      <c r="O1446" s="611"/>
      <c r="P1446" s="79"/>
      <c r="Q1446" s="79"/>
      <c r="R1446" s="79"/>
      <c r="S1446" s="79"/>
      <c r="T1446" s="79"/>
      <c r="U1446" s="79"/>
      <c r="V1446" s="84"/>
      <c r="W1446" s="79"/>
      <c r="X1446" s="79"/>
      <c r="Y1446" s="79"/>
      <c r="Z1446" s="79"/>
      <c r="AA1446" s="79"/>
      <c r="AB1446" s="79"/>
      <c r="AC1446" s="79"/>
      <c r="AD1446" s="107"/>
      <c r="AE1446" s="107"/>
      <c r="AF1446" s="107"/>
      <c r="AG1446" s="109"/>
      <c r="AH1446" s="110"/>
      <c r="AI1446" s="80"/>
      <c r="AJ1446" s="80"/>
    </row>
    <row r="1447" spans="1:36" s="62" customFormat="1">
      <c r="A1447" s="84"/>
      <c r="B1447" s="79"/>
      <c r="C1447" s="79"/>
      <c r="D1447" s="79"/>
      <c r="E1447" s="79"/>
      <c r="F1447" s="79"/>
      <c r="G1447" s="79"/>
      <c r="H1447" s="79"/>
      <c r="I1447" s="79"/>
      <c r="J1447" s="79"/>
      <c r="K1447" s="79"/>
      <c r="L1447" s="79"/>
      <c r="M1447" s="611"/>
      <c r="N1447" s="611"/>
      <c r="O1447" s="611"/>
      <c r="P1447" s="79"/>
      <c r="Q1447" s="79"/>
      <c r="R1447" s="79"/>
      <c r="S1447" s="79"/>
      <c r="T1447" s="79"/>
      <c r="U1447" s="79"/>
      <c r="V1447" s="84"/>
      <c r="W1447" s="79"/>
      <c r="X1447" s="79"/>
      <c r="Y1447" s="79"/>
      <c r="Z1447" s="79"/>
      <c r="AA1447" s="79"/>
      <c r="AB1447" s="79"/>
      <c r="AC1447" s="79"/>
      <c r="AD1447" s="107"/>
      <c r="AE1447" s="107"/>
      <c r="AF1447" s="107"/>
      <c r="AG1447" s="109"/>
      <c r="AH1447" s="110"/>
      <c r="AI1447" s="80"/>
      <c r="AJ1447" s="80"/>
    </row>
    <row r="1448" spans="1:36" s="62" customFormat="1">
      <c r="A1448" s="84"/>
      <c r="B1448" s="79"/>
      <c r="C1448" s="79"/>
      <c r="D1448" s="79"/>
      <c r="E1448" s="79"/>
      <c r="F1448" s="79"/>
      <c r="G1448" s="79"/>
      <c r="H1448" s="79"/>
      <c r="I1448" s="79"/>
      <c r="J1448" s="79"/>
      <c r="K1448" s="79"/>
      <c r="L1448" s="79"/>
      <c r="M1448" s="611"/>
      <c r="N1448" s="611"/>
      <c r="O1448" s="611"/>
      <c r="P1448" s="79"/>
      <c r="Q1448" s="79"/>
      <c r="R1448" s="79"/>
      <c r="S1448" s="79"/>
      <c r="T1448" s="79"/>
      <c r="U1448" s="79"/>
      <c r="V1448" s="84"/>
      <c r="W1448" s="79"/>
      <c r="X1448" s="79"/>
      <c r="Y1448" s="79"/>
      <c r="Z1448" s="79"/>
      <c r="AA1448" s="79"/>
      <c r="AB1448" s="79"/>
      <c r="AC1448" s="79"/>
      <c r="AD1448" s="107"/>
      <c r="AE1448" s="107"/>
      <c r="AF1448" s="107"/>
      <c r="AG1448" s="109"/>
      <c r="AH1448" s="110"/>
      <c r="AI1448" s="80"/>
      <c r="AJ1448" s="80"/>
    </row>
    <row r="1449" spans="1:36" s="62" customFormat="1">
      <c r="A1449" s="84"/>
      <c r="B1449" s="79"/>
      <c r="C1449" s="79"/>
      <c r="D1449" s="79"/>
      <c r="E1449" s="79"/>
      <c r="F1449" s="79"/>
      <c r="G1449" s="79"/>
      <c r="H1449" s="79"/>
      <c r="I1449" s="79"/>
      <c r="J1449" s="79"/>
      <c r="K1449" s="79"/>
      <c r="L1449" s="79"/>
      <c r="M1449" s="611"/>
      <c r="N1449" s="611"/>
      <c r="O1449" s="611"/>
      <c r="P1449" s="79"/>
      <c r="Q1449" s="79"/>
      <c r="R1449" s="79"/>
      <c r="S1449" s="79"/>
      <c r="T1449" s="79"/>
      <c r="U1449" s="79"/>
      <c r="V1449" s="84"/>
      <c r="W1449" s="79"/>
      <c r="X1449" s="79"/>
      <c r="Y1449" s="79"/>
      <c r="Z1449" s="79"/>
      <c r="AA1449" s="79"/>
      <c r="AB1449" s="79"/>
      <c r="AC1449" s="79"/>
      <c r="AD1449" s="107"/>
      <c r="AE1449" s="107"/>
      <c r="AF1449" s="107"/>
      <c r="AG1449" s="109"/>
      <c r="AH1449" s="110"/>
      <c r="AI1449" s="80"/>
      <c r="AJ1449" s="80"/>
    </row>
    <row r="1450" spans="1:36" s="62" customFormat="1">
      <c r="A1450" s="84"/>
      <c r="B1450" s="79"/>
      <c r="C1450" s="79"/>
      <c r="D1450" s="79"/>
      <c r="E1450" s="79"/>
      <c r="F1450" s="79"/>
      <c r="G1450" s="79"/>
      <c r="H1450" s="79"/>
      <c r="I1450" s="79"/>
      <c r="J1450" s="79"/>
      <c r="K1450" s="79"/>
      <c r="L1450" s="79"/>
      <c r="M1450" s="611"/>
      <c r="N1450" s="611"/>
      <c r="O1450" s="611"/>
      <c r="P1450" s="79"/>
      <c r="Q1450" s="79"/>
      <c r="R1450" s="79"/>
      <c r="S1450" s="79"/>
      <c r="T1450" s="79"/>
      <c r="U1450" s="79"/>
      <c r="V1450" s="84"/>
      <c r="W1450" s="79"/>
      <c r="X1450" s="79"/>
      <c r="Y1450" s="79"/>
      <c r="Z1450" s="79"/>
      <c r="AA1450" s="79"/>
      <c r="AB1450" s="79"/>
      <c r="AC1450" s="79"/>
      <c r="AD1450" s="107"/>
      <c r="AE1450" s="107"/>
      <c r="AF1450" s="107"/>
      <c r="AG1450" s="109"/>
      <c r="AH1450" s="110"/>
      <c r="AI1450" s="80"/>
      <c r="AJ1450" s="80"/>
    </row>
    <row r="1451" spans="1:36" s="62" customFormat="1">
      <c r="A1451" s="84"/>
      <c r="B1451" s="79"/>
      <c r="C1451" s="79"/>
      <c r="D1451" s="79"/>
      <c r="E1451" s="79"/>
      <c r="F1451" s="79"/>
      <c r="G1451" s="79"/>
      <c r="H1451" s="79"/>
      <c r="I1451" s="79"/>
      <c r="J1451" s="79"/>
      <c r="K1451" s="79"/>
      <c r="L1451" s="79"/>
      <c r="M1451" s="611"/>
      <c r="N1451" s="611"/>
      <c r="O1451" s="611"/>
      <c r="P1451" s="79"/>
      <c r="Q1451" s="79"/>
      <c r="R1451" s="79"/>
      <c r="S1451" s="79"/>
      <c r="T1451" s="79"/>
      <c r="U1451" s="79"/>
      <c r="V1451" s="84"/>
      <c r="W1451" s="79"/>
      <c r="X1451" s="79"/>
      <c r="Y1451" s="79"/>
      <c r="Z1451" s="79"/>
      <c r="AA1451" s="79"/>
      <c r="AB1451" s="79"/>
      <c r="AC1451" s="79"/>
      <c r="AD1451" s="107"/>
      <c r="AE1451" s="107"/>
      <c r="AF1451" s="107"/>
      <c r="AG1451" s="109"/>
      <c r="AH1451" s="110"/>
      <c r="AI1451" s="80"/>
      <c r="AJ1451" s="80"/>
    </row>
    <row r="1452" spans="1:36" s="62" customFormat="1">
      <c r="A1452" s="84"/>
      <c r="B1452" s="79"/>
      <c r="C1452" s="79"/>
      <c r="D1452" s="79"/>
      <c r="E1452" s="79"/>
      <c r="F1452" s="79"/>
      <c r="G1452" s="79"/>
      <c r="H1452" s="79"/>
      <c r="I1452" s="79"/>
      <c r="J1452" s="79"/>
      <c r="K1452" s="79"/>
      <c r="L1452" s="79"/>
      <c r="M1452" s="611"/>
      <c r="N1452" s="611"/>
      <c r="O1452" s="611"/>
      <c r="P1452" s="79"/>
      <c r="Q1452" s="79"/>
      <c r="R1452" s="79"/>
      <c r="S1452" s="79"/>
      <c r="T1452" s="79"/>
      <c r="U1452" s="79"/>
      <c r="V1452" s="84"/>
      <c r="W1452" s="79"/>
      <c r="X1452" s="79"/>
      <c r="Y1452" s="79"/>
      <c r="Z1452" s="79"/>
      <c r="AA1452" s="79"/>
      <c r="AB1452" s="79"/>
      <c r="AC1452" s="79"/>
      <c r="AD1452" s="107"/>
      <c r="AE1452" s="107"/>
      <c r="AF1452" s="107"/>
      <c r="AG1452" s="109"/>
      <c r="AH1452" s="110"/>
      <c r="AI1452" s="80"/>
      <c r="AJ1452" s="80"/>
    </row>
    <row r="1453" spans="1:36" s="62" customFormat="1">
      <c r="A1453" s="84"/>
      <c r="B1453" s="79"/>
      <c r="C1453" s="79"/>
      <c r="D1453" s="79"/>
      <c r="E1453" s="79"/>
      <c r="F1453" s="79"/>
      <c r="G1453" s="79"/>
      <c r="H1453" s="79"/>
      <c r="I1453" s="79"/>
      <c r="J1453" s="79"/>
      <c r="K1453" s="79"/>
      <c r="L1453" s="79"/>
      <c r="M1453" s="611"/>
      <c r="N1453" s="611"/>
      <c r="O1453" s="611"/>
      <c r="P1453" s="79"/>
      <c r="Q1453" s="79"/>
      <c r="R1453" s="79"/>
      <c r="S1453" s="79"/>
      <c r="T1453" s="79"/>
      <c r="U1453" s="79"/>
      <c r="V1453" s="84"/>
      <c r="W1453" s="79"/>
      <c r="X1453" s="79"/>
      <c r="Y1453" s="79"/>
      <c r="Z1453" s="79"/>
      <c r="AA1453" s="79"/>
      <c r="AB1453" s="79"/>
      <c r="AC1453" s="79"/>
      <c r="AD1453" s="107"/>
      <c r="AE1453" s="107"/>
      <c r="AF1453" s="107"/>
      <c r="AG1453" s="109"/>
      <c r="AH1453" s="110"/>
      <c r="AI1453" s="80"/>
      <c r="AJ1453" s="80"/>
    </row>
    <row r="1454" spans="1:36" s="62" customFormat="1">
      <c r="A1454" s="84"/>
      <c r="B1454" s="79"/>
      <c r="C1454" s="79"/>
      <c r="D1454" s="79"/>
      <c r="E1454" s="79"/>
      <c r="F1454" s="79"/>
      <c r="G1454" s="79"/>
      <c r="H1454" s="79"/>
      <c r="I1454" s="79"/>
      <c r="J1454" s="79"/>
      <c r="K1454" s="79"/>
      <c r="L1454" s="79"/>
      <c r="M1454" s="611"/>
      <c r="N1454" s="611"/>
      <c r="O1454" s="611"/>
      <c r="P1454" s="79"/>
      <c r="Q1454" s="79"/>
      <c r="R1454" s="79"/>
      <c r="S1454" s="79"/>
      <c r="T1454" s="79"/>
      <c r="U1454" s="79"/>
      <c r="V1454" s="84"/>
      <c r="W1454" s="79"/>
      <c r="X1454" s="79"/>
      <c r="Y1454" s="79"/>
      <c r="Z1454" s="79"/>
      <c r="AA1454" s="79"/>
      <c r="AB1454" s="79"/>
      <c r="AC1454" s="79"/>
      <c r="AD1454" s="107"/>
      <c r="AE1454" s="107"/>
      <c r="AF1454" s="107"/>
      <c r="AG1454" s="109"/>
      <c r="AH1454" s="110"/>
      <c r="AI1454" s="80"/>
      <c r="AJ1454" s="80"/>
    </row>
    <row r="1455" spans="1:36" s="62" customFormat="1">
      <c r="A1455" s="84"/>
      <c r="B1455" s="79"/>
      <c r="C1455" s="79"/>
      <c r="D1455" s="79"/>
      <c r="E1455" s="79"/>
      <c r="F1455" s="79"/>
      <c r="G1455" s="79"/>
      <c r="H1455" s="79"/>
      <c r="I1455" s="79"/>
      <c r="J1455" s="79"/>
      <c r="K1455" s="79"/>
      <c r="L1455" s="79"/>
      <c r="M1455" s="611"/>
      <c r="N1455" s="611"/>
      <c r="O1455" s="611"/>
      <c r="P1455" s="79"/>
      <c r="Q1455" s="79"/>
      <c r="R1455" s="79"/>
      <c r="S1455" s="79"/>
      <c r="T1455" s="79"/>
      <c r="U1455" s="79"/>
      <c r="V1455" s="84"/>
      <c r="W1455" s="79"/>
      <c r="X1455" s="79"/>
      <c r="Y1455" s="79"/>
      <c r="Z1455" s="79"/>
      <c r="AA1455" s="79"/>
      <c r="AB1455" s="79"/>
      <c r="AC1455" s="79"/>
      <c r="AD1455" s="107"/>
      <c r="AE1455" s="107"/>
      <c r="AF1455" s="107"/>
      <c r="AG1455" s="109"/>
      <c r="AH1455" s="110"/>
      <c r="AI1455" s="80"/>
      <c r="AJ1455" s="80"/>
    </row>
    <row r="1456" spans="1:36" s="62" customFormat="1">
      <c r="A1456" s="84"/>
      <c r="B1456" s="79"/>
      <c r="C1456" s="79"/>
      <c r="D1456" s="79"/>
      <c r="E1456" s="79"/>
      <c r="F1456" s="79"/>
      <c r="G1456" s="79"/>
      <c r="H1456" s="79"/>
      <c r="I1456" s="79"/>
      <c r="J1456" s="79"/>
      <c r="K1456" s="79"/>
      <c r="L1456" s="79"/>
      <c r="M1456" s="611"/>
      <c r="N1456" s="611"/>
      <c r="O1456" s="611"/>
      <c r="P1456" s="79"/>
      <c r="Q1456" s="79"/>
      <c r="R1456" s="79"/>
      <c r="S1456" s="79"/>
      <c r="T1456" s="79"/>
      <c r="U1456" s="79"/>
      <c r="V1456" s="84"/>
      <c r="W1456" s="79"/>
      <c r="X1456" s="79"/>
      <c r="Y1456" s="79"/>
      <c r="Z1456" s="79"/>
      <c r="AA1456" s="79"/>
      <c r="AB1456" s="79"/>
      <c r="AC1456" s="79"/>
      <c r="AD1456" s="107"/>
      <c r="AE1456" s="107"/>
      <c r="AF1456" s="107"/>
      <c r="AG1456" s="109"/>
      <c r="AH1456" s="110"/>
      <c r="AI1456" s="80"/>
      <c r="AJ1456" s="80"/>
    </row>
    <row r="1457" spans="1:36" s="62" customFormat="1">
      <c r="A1457" s="84"/>
      <c r="B1457" s="79"/>
      <c r="C1457" s="79"/>
      <c r="D1457" s="79"/>
      <c r="E1457" s="79"/>
      <c r="F1457" s="79"/>
      <c r="G1457" s="79"/>
      <c r="H1457" s="79"/>
      <c r="I1457" s="79"/>
      <c r="J1457" s="79"/>
      <c r="K1457" s="79"/>
      <c r="L1457" s="79"/>
      <c r="M1457" s="611"/>
      <c r="N1457" s="611"/>
      <c r="O1457" s="611"/>
      <c r="P1457" s="79"/>
      <c r="Q1457" s="79"/>
      <c r="R1457" s="79"/>
      <c r="S1457" s="79"/>
      <c r="T1457" s="79"/>
      <c r="U1457" s="79"/>
      <c r="V1457" s="84"/>
      <c r="W1457" s="79"/>
      <c r="X1457" s="79"/>
      <c r="Y1457" s="79"/>
      <c r="Z1457" s="79"/>
      <c r="AA1457" s="79"/>
      <c r="AB1457" s="79"/>
      <c r="AC1457" s="79"/>
      <c r="AD1457" s="107"/>
      <c r="AE1457" s="107"/>
      <c r="AF1457" s="107"/>
      <c r="AG1457" s="109"/>
      <c r="AH1457" s="110"/>
      <c r="AI1457" s="80"/>
      <c r="AJ1457" s="80"/>
    </row>
    <row r="1458" spans="1:36" s="62" customFormat="1">
      <c r="A1458" s="84"/>
      <c r="B1458" s="79"/>
      <c r="C1458" s="79"/>
      <c r="D1458" s="79"/>
      <c r="E1458" s="79"/>
      <c r="F1458" s="79"/>
      <c r="G1458" s="79"/>
      <c r="H1458" s="79"/>
      <c r="I1458" s="79"/>
      <c r="J1458" s="79"/>
      <c r="K1458" s="79"/>
      <c r="L1458" s="79"/>
      <c r="M1458" s="611"/>
      <c r="N1458" s="611"/>
      <c r="O1458" s="611"/>
      <c r="P1458" s="79"/>
      <c r="Q1458" s="79"/>
      <c r="R1458" s="79"/>
      <c r="S1458" s="79"/>
      <c r="T1458" s="79"/>
      <c r="U1458" s="79"/>
      <c r="V1458" s="84"/>
      <c r="W1458" s="79"/>
      <c r="X1458" s="79"/>
      <c r="Y1458" s="79"/>
      <c r="Z1458" s="79"/>
      <c r="AA1458" s="79"/>
      <c r="AB1458" s="79"/>
      <c r="AC1458" s="79"/>
      <c r="AD1458" s="107"/>
      <c r="AE1458" s="107"/>
      <c r="AF1458" s="107"/>
      <c r="AG1458" s="109"/>
      <c r="AH1458" s="110"/>
      <c r="AI1458" s="80"/>
      <c r="AJ1458" s="80"/>
    </row>
    <row r="1459" spans="1:36" s="62" customFormat="1">
      <c r="A1459" s="84"/>
      <c r="B1459" s="79"/>
      <c r="C1459" s="79"/>
      <c r="D1459" s="79"/>
      <c r="E1459" s="79"/>
      <c r="F1459" s="79"/>
      <c r="G1459" s="79"/>
      <c r="H1459" s="79"/>
      <c r="I1459" s="79"/>
      <c r="J1459" s="79"/>
      <c r="K1459" s="79"/>
      <c r="L1459" s="79"/>
      <c r="M1459" s="611"/>
      <c r="N1459" s="611"/>
      <c r="O1459" s="611"/>
      <c r="P1459" s="79"/>
      <c r="Q1459" s="79"/>
      <c r="R1459" s="79"/>
      <c r="S1459" s="79"/>
      <c r="T1459" s="79"/>
      <c r="U1459" s="79"/>
      <c r="V1459" s="84"/>
      <c r="W1459" s="79"/>
      <c r="X1459" s="79"/>
      <c r="Y1459" s="79"/>
      <c r="Z1459" s="79"/>
      <c r="AA1459" s="79"/>
      <c r="AB1459" s="79"/>
      <c r="AC1459" s="79"/>
      <c r="AD1459" s="107"/>
      <c r="AE1459" s="107"/>
      <c r="AF1459" s="107"/>
      <c r="AG1459" s="109"/>
      <c r="AH1459" s="110"/>
      <c r="AI1459" s="80"/>
      <c r="AJ1459" s="80"/>
    </row>
    <row r="1460" spans="1:36" s="62" customFormat="1">
      <c r="A1460" s="84"/>
      <c r="B1460" s="79"/>
      <c r="C1460" s="79"/>
      <c r="D1460" s="79"/>
      <c r="E1460" s="79"/>
      <c r="F1460" s="79"/>
      <c r="G1460" s="79"/>
      <c r="H1460" s="79"/>
      <c r="I1460" s="79"/>
      <c r="J1460" s="79"/>
      <c r="K1460" s="79"/>
      <c r="L1460" s="79"/>
      <c r="M1460" s="611"/>
      <c r="N1460" s="611"/>
      <c r="O1460" s="611"/>
      <c r="P1460" s="79"/>
      <c r="Q1460" s="79"/>
      <c r="R1460" s="79"/>
      <c r="S1460" s="79"/>
      <c r="T1460" s="79"/>
      <c r="U1460" s="79"/>
      <c r="V1460" s="84"/>
      <c r="W1460" s="79"/>
      <c r="X1460" s="79"/>
      <c r="Y1460" s="79"/>
      <c r="Z1460" s="79"/>
      <c r="AA1460" s="79"/>
      <c r="AB1460" s="79"/>
      <c r="AC1460" s="79"/>
      <c r="AD1460" s="107"/>
      <c r="AE1460" s="107"/>
      <c r="AF1460" s="107"/>
      <c r="AG1460" s="109"/>
      <c r="AH1460" s="110"/>
      <c r="AI1460" s="80"/>
      <c r="AJ1460" s="80"/>
    </row>
    <row r="1461" spans="1:36" s="62" customFormat="1">
      <c r="A1461" s="84"/>
      <c r="B1461" s="79"/>
      <c r="C1461" s="79"/>
      <c r="D1461" s="79"/>
      <c r="E1461" s="79"/>
      <c r="F1461" s="79"/>
      <c r="G1461" s="79"/>
      <c r="H1461" s="79"/>
      <c r="I1461" s="79"/>
      <c r="J1461" s="79"/>
      <c r="K1461" s="79"/>
      <c r="L1461" s="79"/>
      <c r="M1461" s="611"/>
      <c r="N1461" s="611"/>
      <c r="O1461" s="611"/>
      <c r="P1461" s="79"/>
      <c r="Q1461" s="79"/>
      <c r="R1461" s="79"/>
      <c r="S1461" s="79"/>
      <c r="T1461" s="79"/>
      <c r="U1461" s="79"/>
      <c r="V1461" s="84"/>
      <c r="W1461" s="79"/>
      <c r="X1461" s="79"/>
      <c r="Y1461" s="79"/>
      <c r="Z1461" s="79"/>
      <c r="AA1461" s="79"/>
      <c r="AB1461" s="79"/>
      <c r="AC1461" s="79"/>
      <c r="AD1461" s="107"/>
      <c r="AE1461" s="107"/>
      <c r="AF1461" s="107"/>
      <c r="AG1461" s="109"/>
      <c r="AH1461" s="110"/>
      <c r="AI1461" s="80"/>
      <c r="AJ1461" s="80"/>
    </row>
    <row r="1462" spans="1:36" s="62" customFormat="1">
      <c r="A1462" s="84"/>
      <c r="B1462" s="79"/>
      <c r="C1462" s="79"/>
      <c r="D1462" s="79"/>
      <c r="E1462" s="79"/>
      <c r="F1462" s="79"/>
      <c r="G1462" s="79"/>
      <c r="H1462" s="79"/>
      <c r="I1462" s="79"/>
      <c r="J1462" s="79"/>
      <c r="K1462" s="79"/>
      <c r="L1462" s="79"/>
      <c r="M1462" s="611"/>
      <c r="N1462" s="611"/>
      <c r="O1462" s="611"/>
      <c r="P1462" s="79"/>
      <c r="Q1462" s="79"/>
      <c r="R1462" s="79"/>
      <c r="S1462" s="79"/>
      <c r="T1462" s="79"/>
      <c r="U1462" s="79"/>
      <c r="V1462" s="84"/>
      <c r="W1462" s="79"/>
      <c r="X1462" s="79"/>
      <c r="Y1462" s="79"/>
      <c r="Z1462" s="79"/>
      <c r="AA1462" s="79"/>
      <c r="AB1462" s="79"/>
      <c r="AC1462" s="79"/>
      <c r="AD1462" s="107"/>
      <c r="AE1462" s="107"/>
      <c r="AF1462" s="107"/>
      <c r="AG1462" s="109"/>
      <c r="AH1462" s="110"/>
      <c r="AI1462" s="80"/>
      <c r="AJ1462" s="80"/>
    </row>
    <row r="1463" spans="1:36" s="62" customFormat="1">
      <c r="A1463" s="84"/>
      <c r="B1463" s="79"/>
      <c r="C1463" s="79"/>
      <c r="D1463" s="79"/>
      <c r="E1463" s="79"/>
      <c r="F1463" s="79"/>
      <c r="G1463" s="79"/>
      <c r="H1463" s="79"/>
      <c r="I1463" s="79"/>
      <c r="J1463" s="79"/>
      <c r="K1463" s="79"/>
      <c r="L1463" s="79"/>
      <c r="M1463" s="611"/>
      <c r="N1463" s="611"/>
      <c r="O1463" s="611"/>
      <c r="P1463" s="79"/>
      <c r="Q1463" s="79"/>
      <c r="R1463" s="79"/>
      <c r="S1463" s="79"/>
      <c r="T1463" s="79"/>
      <c r="U1463" s="79"/>
      <c r="V1463" s="84"/>
      <c r="W1463" s="79"/>
      <c r="X1463" s="79"/>
      <c r="Y1463" s="79"/>
      <c r="Z1463" s="79"/>
      <c r="AA1463" s="79"/>
      <c r="AB1463" s="79"/>
      <c r="AC1463" s="79"/>
      <c r="AD1463" s="107"/>
      <c r="AE1463" s="107"/>
      <c r="AF1463" s="107"/>
      <c r="AG1463" s="109"/>
      <c r="AH1463" s="110"/>
      <c r="AI1463" s="80"/>
      <c r="AJ1463" s="80"/>
    </row>
    <row r="1464" spans="1:36" s="62" customFormat="1">
      <c r="A1464" s="84"/>
      <c r="B1464" s="79"/>
      <c r="C1464" s="79"/>
      <c r="D1464" s="79"/>
      <c r="E1464" s="79"/>
      <c r="F1464" s="79"/>
      <c r="G1464" s="79"/>
      <c r="H1464" s="79"/>
      <c r="I1464" s="79"/>
      <c r="J1464" s="79"/>
      <c r="K1464" s="79"/>
      <c r="L1464" s="79"/>
      <c r="M1464" s="611"/>
      <c r="N1464" s="611"/>
      <c r="O1464" s="611"/>
      <c r="P1464" s="79"/>
      <c r="Q1464" s="79"/>
      <c r="R1464" s="79"/>
      <c r="S1464" s="79"/>
      <c r="T1464" s="79"/>
      <c r="U1464" s="79"/>
      <c r="V1464" s="84"/>
      <c r="W1464" s="79"/>
      <c r="X1464" s="79"/>
      <c r="Y1464" s="79"/>
      <c r="Z1464" s="79"/>
      <c r="AA1464" s="79"/>
      <c r="AB1464" s="79"/>
      <c r="AC1464" s="79"/>
      <c r="AD1464" s="107"/>
      <c r="AE1464" s="107"/>
      <c r="AF1464" s="107"/>
      <c r="AG1464" s="109"/>
      <c r="AH1464" s="110"/>
      <c r="AI1464" s="80"/>
      <c r="AJ1464" s="80"/>
    </row>
    <row r="1465" spans="1:36" s="62" customFormat="1">
      <c r="A1465" s="84"/>
      <c r="B1465" s="79"/>
      <c r="C1465" s="79"/>
      <c r="D1465" s="79"/>
      <c r="E1465" s="79"/>
      <c r="F1465" s="79"/>
      <c r="G1465" s="79"/>
      <c r="H1465" s="79"/>
      <c r="I1465" s="79"/>
      <c r="J1465" s="79"/>
      <c r="K1465" s="79"/>
      <c r="L1465" s="79"/>
      <c r="M1465" s="611"/>
      <c r="N1465" s="611"/>
      <c r="O1465" s="611"/>
      <c r="P1465" s="79"/>
      <c r="Q1465" s="79"/>
      <c r="R1465" s="79"/>
      <c r="S1465" s="79"/>
      <c r="T1465" s="79"/>
      <c r="U1465" s="79"/>
      <c r="V1465" s="84"/>
      <c r="W1465" s="79"/>
      <c r="X1465" s="79"/>
      <c r="Y1465" s="79"/>
      <c r="Z1465" s="79"/>
      <c r="AA1465" s="79"/>
      <c r="AB1465" s="79"/>
      <c r="AC1465" s="79"/>
      <c r="AD1465" s="107"/>
      <c r="AE1465" s="107"/>
      <c r="AF1465" s="107"/>
      <c r="AG1465" s="109"/>
      <c r="AH1465" s="110"/>
      <c r="AI1465" s="80"/>
      <c r="AJ1465" s="80"/>
    </row>
    <row r="1466" spans="1:36" s="62" customFormat="1">
      <c r="A1466" s="84"/>
      <c r="B1466" s="79"/>
      <c r="C1466" s="79"/>
      <c r="D1466" s="79"/>
      <c r="E1466" s="79"/>
      <c r="F1466" s="79"/>
      <c r="G1466" s="79"/>
      <c r="H1466" s="79"/>
      <c r="I1466" s="79"/>
      <c r="J1466" s="79"/>
      <c r="K1466" s="79"/>
      <c r="L1466" s="79"/>
      <c r="M1466" s="611"/>
      <c r="N1466" s="611"/>
      <c r="O1466" s="611"/>
      <c r="P1466" s="79"/>
      <c r="Q1466" s="79"/>
      <c r="R1466" s="79"/>
      <c r="S1466" s="79"/>
      <c r="T1466" s="79"/>
      <c r="U1466" s="79"/>
      <c r="V1466" s="84"/>
      <c r="W1466" s="79"/>
      <c r="X1466" s="79"/>
      <c r="Y1466" s="79"/>
      <c r="Z1466" s="79"/>
      <c r="AA1466" s="79"/>
      <c r="AB1466" s="79"/>
      <c r="AC1466" s="79"/>
      <c r="AD1466" s="107"/>
      <c r="AE1466" s="107"/>
      <c r="AF1466" s="107"/>
      <c r="AG1466" s="109"/>
      <c r="AH1466" s="110"/>
      <c r="AI1466" s="80"/>
      <c r="AJ1466" s="80"/>
    </row>
    <row r="1467" spans="1:36" s="62" customFormat="1">
      <c r="A1467" s="84"/>
      <c r="B1467" s="79"/>
      <c r="C1467" s="79"/>
      <c r="D1467" s="79"/>
      <c r="E1467" s="79"/>
      <c r="F1467" s="79"/>
      <c r="G1467" s="79"/>
      <c r="H1467" s="79"/>
      <c r="I1467" s="79"/>
      <c r="J1467" s="79"/>
      <c r="K1467" s="79"/>
      <c r="L1467" s="79"/>
      <c r="M1467" s="611"/>
      <c r="N1467" s="611"/>
      <c r="O1467" s="611"/>
      <c r="P1467" s="79"/>
      <c r="Q1467" s="79"/>
      <c r="R1467" s="79"/>
      <c r="S1467" s="79"/>
      <c r="T1467" s="79"/>
      <c r="U1467" s="79"/>
      <c r="V1467" s="84"/>
      <c r="W1467" s="79"/>
      <c r="X1467" s="79"/>
      <c r="Y1467" s="79"/>
      <c r="Z1467" s="79"/>
      <c r="AA1467" s="79"/>
      <c r="AB1467" s="79"/>
      <c r="AC1467" s="79"/>
      <c r="AD1467" s="107"/>
      <c r="AE1467" s="107"/>
      <c r="AF1467" s="107"/>
      <c r="AG1467" s="109"/>
      <c r="AH1467" s="110"/>
      <c r="AI1467" s="80"/>
      <c r="AJ1467" s="80"/>
    </row>
    <row r="1468" spans="1:36" s="62" customFormat="1">
      <c r="A1468" s="84"/>
      <c r="B1468" s="79"/>
      <c r="C1468" s="79"/>
      <c r="D1468" s="79"/>
      <c r="E1468" s="79"/>
      <c r="F1468" s="79"/>
      <c r="G1468" s="79"/>
      <c r="H1468" s="79"/>
      <c r="I1468" s="79"/>
      <c r="J1468" s="79"/>
      <c r="K1468" s="79"/>
      <c r="L1468" s="79"/>
      <c r="M1468" s="611"/>
      <c r="N1468" s="611"/>
      <c r="O1468" s="611"/>
      <c r="P1468" s="79"/>
      <c r="Q1468" s="79"/>
      <c r="R1468" s="79"/>
      <c r="S1468" s="79"/>
      <c r="T1468" s="79"/>
      <c r="U1468" s="79"/>
      <c r="V1468" s="84"/>
      <c r="W1468" s="79"/>
      <c r="X1468" s="79"/>
      <c r="Y1468" s="79"/>
      <c r="Z1468" s="79"/>
      <c r="AA1468" s="79"/>
      <c r="AB1468" s="79"/>
      <c r="AC1468" s="79"/>
      <c r="AD1468" s="107"/>
      <c r="AE1468" s="107"/>
      <c r="AF1468" s="107"/>
      <c r="AG1468" s="109"/>
      <c r="AH1468" s="110"/>
      <c r="AI1468" s="80"/>
      <c r="AJ1468" s="80"/>
    </row>
    <row r="1469" spans="1:36" s="62" customFormat="1">
      <c r="A1469" s="84"/>
      <c r="B1469" s="79"/>
      <c r="C1469" s="79"/>
      <c r="D1469" s="79"/>
      <c r="E1469" s="79"/>
      <c r="F1469" s="79"/>
      <c r="G1469" s="79"/>
      <c r="H1469" s="79"/>
      <c r="I1469" s="79"/>
      <c r="J1469" s="79"/>
      <c r="K1469" s="79"/>
      <c r="L1469" s="79"/>
      <c r="M1469" s="611"/>
      <c r="N1469" s="611"/>
      <c r="O1469" s="611"/>
      <c r="P1469" s="79"/>
      <c r="Q1469" s="79"/>
      <c r="R1469" s="79"/>
      <c r="S1469" s="79"/>
      <c r="T1469" s="79"/>
      <c r="U1469" s="79"/>
      <c r="V1469" s="84"/>
      <c r="W1469" s="79"/>
      <c r="X1469" s="79"/>
      <c r="Y1469" s="79"/>
      <c r="Z1469" s="79"/>
      <c r="AA1469" s="79"/>
      <c r="AB1469" s="79"/>
      <c r="AC1469" s="79"/>
      <c r="AD1469" s="107"/>
      <c r="AE1469" s="107"/>
      <c r="AF1469" s="107"/>
      <c r="AG1469" s="109"/>
      <c r="AH1469" s="110"/>
      <c r="AI1469" s="80"/>
      <c r="AJ1469" s="80"/>
    </row>
    <row r="1470" spans="1:36" s="62" customFormat="1">
      <c r="A1470" s="84"/>
      <c r="B1470" s="79"/>
      <c r="C1470" s="79"/>
      <c r="D1470" s="79"/>
      <c r="E1470" s="79"/>
      <c r="F1470" s="79"/>
      <c r="G1470" s="79"/>
      <c r="H1470" s="79"/>
      <c r="I1470" s="79"/>
      <c r="J1470" s="79"/>
      <c r="K1470" s="79"/>
      <c r="L1470" s="79"/>
      <c r="M1470" s="611"/>
      <c r="N1470" s="611"/>
      <c r="O1470" s="611"/>
      <c r="P1470" s="79"/>
      <c r="Q1470" s="79"/>
      <c r="R1470" s="79"/>
      <c r="S1470" s="79"/>
      <c r="T1470" s="79"/>
      <c r="U1470" s="79"/>
      <c r="V1470" s="84"/>
      <c r="W1470" s="79"/>
      <c r="X1470" s="79"/>
      <c r="Y1470" s="79"/>
      <c r="Z1470" s="79"/>
      <c r="AA1470" s="79"/>
      <c r="AB1470" s="79"/>
      <c r="AC1470" s="79"/>
      <c r="AD1470" s="107"/>
      <c r="AE1470" s="107"/>
      <c r="AF1470" s="107"/>
      <c r="AG1470" s="109"/>
      <c r="AH1470" s="110"/>
      <c r="AI1470" s="80"/>
      <c r="AJ1470" s="80"/>
    </row>
    <row r="1471" spans="1:36" s="62" customFormat="1">
      <c r="A1471" s="84"/>
      <c r="B1471" s="79"/>
      <c r="C1471" s="79"/>
      <c r="D1471" s="79"/>
      <c r="E1471" s="79"/>
      <c r="F1471" s="79"/>
      <c r="G1471" s="79"/>
      <c r="H1471" s="79"/>
      <c r="I1471" s="79"/>
      <c r="J1471" s="79"/>
      <c r="K1471" s="79"/>
      <c r="L1471" s="79"/>
      <c r="M1471" s="611"/>
      <c r="N1471" s="611"/>
      <c r="O1471" s="611"/>
      <c r="P1471" s="79"/>
      <c r="Q1471" s="79"/>
      <c r="R1471" s="79"/>
      <c r="S1471" s="79"/>
      <c r="T1471" s="79"/>
      <c r="U1471" s="79"/>
      <c r="V1471" s="84"/>
      <c r="W1471" s="79"/>
      <c r="X1471" s="79"/>
      <c r="Y1471" s="79"/>
      <c r="Z1471" s="79"/>
      <c r="AA1471" s="79"/>
      <c r="AB1471" s="79"/>
      <c r="AC1471" s="79"/>
      <c r="AD1471" s="107"/>
      <c r="AE1471" s="107"/>
      <c r="AF1471" s="107"/>
      <c r="AG1471" s="109"/>
      <c r="AH1471" s="110"/>
      <c r="AI1471" s="80"/>
      <c r="AJ1471" s="80"/>
    </row>
    <row r="1472" spans="1:36" s="62" customFormat="1">
      <c r="A1472" s="84"/>
      <c r="B1472" s="79"/>
      <c r="C1472" s="79"/>
      <c r="D1472" s="79"/>
      <c r="E1472" s="79"/>
      <c r="F1472" s="79"/>
      <c r="G1472" s="79"/>
      <c r="H1472" s="79"/>
      <c r="I1472" s="79"/>
      <c r="J1472" s="79"/>
      <c r="K1472" s="79"/>
      <c r="L1472" s="79"/>
      <c r="M1472" s="611"/>
      <c r="N1472" s="611"/>
      <c r="O1472" s="611"/>
      <c r="P1472" s="79"/>
      <c r="Q1472" s="79"/>
      <c r="R1472" s="79"/>
      <c r="S1472" s="79"/>
      <c r="T1472" s="79"/>
      <c r="U1472" s="79"/>
      <c r="V1472" s="84"/>
      <c r="W1472" s="79"/>
      <c r="X1472" s="79"/>
      <c r="Y1472" s="79"/>
      <c r="Z1472" s="79"/>
      <c r="AA1472" s="79"/>
      <c r="AB1472" s="79"/>
      <c r="AC1472" s="79"/>
      <c r="AD1472" s="107"/>
      <c r="AE1472" s="107"/>
      <c r="AF1472" s="107"/>
      <c r="AG1472" s="109"/>
      <c r="AH1472" s="110"/>
      <c r="AI1472" s="80"/>
      <c r="AJ1472" s="80"/>
    </row>
    <row r="1473" spans="1:36" s="62" customFormat="1">
      <c r="A1473" s="84"/>
      <c r="B1473" s="79"/>
      <c r="C1473" s="79"/>
      <c r="D1473" s="79"/>
      <c r="E1473" s="79"/>
      <c r="F1473" s="79"/>
      <c r="G1473" s="79"/>
      <c r="H1473" s="79"/>
      <c r="I1473" s="79"/>
      <c r="J1473" s="79"/>
      <c r="K1473" s="79"/>
      <c r="L1473" s="79"/>
      <c r="M1473" s="611"/>
      <c r="N1473" s="611"/>
      <c r="O1473" s="611"/>
      <c r="P1473" s="79"/>
      <c r="Q1473" s="79"/>
      <c r="R1473" s="79"/>
      <c r="S1473" s="79"/>
      <c r="T1473" s="79"/>
      <c r="U1473" s="79"/>
      <c r="V1473" s="84"/>
      <c r="W1473" s="79"/>
      <c r="X1473" s="79"/>
      <c r="Y1473" s="79"/>
      <c r="Z1473" s="79"/>
      <c r="AA1473" s="79"/>
      <c r="AB1473" s="79"/>
      <c r="AC1473" s="79"/>
      <c r="AD1473" s="107"/>
      <c r="AE1473" s="107"/>
      <c r="AF1473" s="107"/>
      <c r="AG1473" s="109"/>
      <c r="AH1473" s="110"/>
      <c r="AI1473" s="80"/>
      <c r="AJ1473" s="80"/>
    </row>
    <row r="1474" spans="1:36" s="62" customFormat="1">
      <c r="A1474" s="84"/>
      <c r="B1474" s="79"/>
      <c r="C1474" s="79"/>
      <c r="D1474" s="79"/>
      <c r="E1474" s="79"/>
      <c r="F1474" s="79"/>
      <c r="G1474" s="79"/>
      <c r="H1474" s="79"/>
      <c r="I1474" s="79"/>
      <c r="J1474" s="79"/>
      <c r="K1474" s="79"/>
      <c r="L1474" s="79"/>
      <c r="M1474" s="611"/>
      <c r="N1474" s="611"/>
      <c r="O1474" s="611"/>
      <c r="P1474" s="79"/>
      <c r="Q1474" s="79"/>
      <c r="R1474" s="79"/>
      <c r="S1474" s="79"/>
      <c r="T1474" s="79"/>
      <c r="U1474" s="79"/>
      <c r="V1474" s="84"/>
      <c r="W1474" s="79"/>
      <c r="X1474" s="79"/>
      <c r="Y1474" s="79"/>
      <c r="Z1474" s="79"/>
      <c r="AA1474" s="79"/>
      <c r="AB1474" s="79"/>
      <c r="AC1474" s="79"/>
      <c r="AD1474" s="107"/>
      <c r="AE1474" s="107"/>
      <c r="AF1474" s="107"/>
      <c r="AG1474" s="109"/>
      <c r="AH1474" s="110"/>
      <c r="AI1474" s="80"/>
      <c r="AJ1474" s="80"/>
    </row>
    <row r="1475" spans="1:36" s="62" customFormat="1">
      <c r="A1475" s="84"/>
      <c r="B1475" s="79"/>
      <c r="C1475" s="79"/>
      <c r="D1475" s="79"/>
      <c r="E1475" s="79"/>
      <c r="F1475" s="79"/>
      <c r="G1475" s="79"/>
      <c r="H1475" s="79"/>
      <c r="I1475" s="79"/>
      <c r="J1475" s="79"/>
      <c r="K1475" s="79"/>
      <c r="L1475" s="79"/>
      <c r="M1475" s="611"/>
      <c r="N1475" s="611"/>
      <c r="O1475" s="611"/>
      <c r="P1475" s="79"/>
      <c r="Q1475" s="79"/>
      <c r="R1475" s="79"/>
      <c r="S1475" s="79"/>
      <c r="T1475" s="79"/>
      <c r="U1475" s="79"/>
      <c r="V1475" s="84"/>
      <c r="W1475" s="79"/>
      <c r="X1475" s="79"/>
      <c r="Y1475" s="79"/>
      <c r="Z1475" s="79"/>
      <c r="AA1475" s="79"/>
      <c r="AB1475" s="79"/>
      <c r="AC1475" s="79"/>
      <c r="AD1475" s="107"/>
      <c r="AE1475" s="107"/>
      <c r="AF1475" s="107"/>
      <c r="AG1475" s="109"/>
      <c r="AH1475" s="110"/>
      <c r="AI1475" s="80"/>
      <c r="AJ1475" s="80"/>
    </row>
    <row r="1476" spans="1:36" s="62" customFormat="1">
      <c r="A1476" s="84"/>
      <c r="B1476" s="79"/>
      <c r="C1476" s="79"/>
      <c r="D1476" s="79"/>
      <c r="E1476" s="79"/>
      <c r="F1476" s="79"/>
      <c r="G1476" s="79"/>
      <c r="H1476" s="79"/>
      <c r="I1476" s="79"/>
      <c r="J1476" s="79"/>
      <c r="K1476" s="79"/>
      <c r="L1476" s="79"/>
      <c r="M1476" s="611"/>
      <c r="N1476" s="611"/>
      <c r="O1476" s="611"/>
      <c r="P1476" s="79"/>
      <c r="Q1476" s="79"/>
      <c r="R1476" s="79"/>
      <c r="S1476" s="79"/>
      <c r="T1476" s="79"/>
      <c r="U1476" s="79"/>
      <c r="V1476" s="86"/>
      <c r="W1476" s="74"/>
      <c r="X1476" s="74"/>
      <c r="Y1476" s="74"/>
      <c r="Z1476" s="79"/>
      <c r="AA1476" s="79"/>
      <c r="AB1476" s="79"/>
      <c r="AC1476" s="79"/>
      <c r="AD1476" s="107"/>
      <c r="AE1476" s="107"/>
      <c r="AF1476" s="107"/>
      <c r="AG1476" s="109"/>
      <c r="AH1476" s="110"/>
      <c r="AI1476" s="80"/>
      <c r="AJ1476" s="80"/>
    </row>
    <row r="1477" spans="1:36" s="62" customFormat="1">
      <c r="A1477" s="84"/>
      <c r="B1477" s="79"/>
      <c r="C1477" s="79"/>
      <c r="D1477" s="79"/>
      <c r="E1477" s="79"/>
      <c r="F1477" s="79"/>
      <c r="G1477" s="79"/>
      <c r="H1477" s="79"/>
      <c r="I1477" s="79"/>
      <c r="J1477" s="79"/>
      <c r="K1477" s="79"/>
      <c r="L1477" s="79"/>
      <c r="M1477" s="611"/>
      <c r="N1477" s="611"/>
      <c r="O1477" s="611"/>
      <c r="P1477" s="79"/>
      <c r="Q1477" s="79"/>
      <c r="R1477" s="79"/>
      <c r="S1477" s="79"/>
      <c r="T1477" s="79"/>
      <c r="U1477" s="79"/>
      <c r="V1477" s="86"/>
      <c r="W1477" s="74"/>
      <c r="X1477" s="74"/>
      <c r="Y1477" s="74"/>
      <c r="Z1477" s="79"/>
      <c r="AA1477" s="79"/>
      <c r="AB1477" s="79"/>
      <c r="AC1477" s="79"/>
      <c r="AD1477" s="107"/>
      <c r="AE1477" s="107"/>
      <c r="AF1477" s="107"/>
      <c r="AG1477" s="109"/>
      <c r="AH1477" s="110"/>
      <c r="AI1477" s="80"/>
      <c r="AJ1477" s="80"/>
    </row>
  </sheetData>
  <autoFilter ref="A4:AT242">
    <filterColumn colId="13">
      <filters>
        <filter val="Vùng 8"/>
      </filters>
    </filterColumn>
  </autoFilter>
  <mergeCells count="28">
    <mergeCell ref="AP3:AT3"/>
    <mergeCell ref="A246:B246"/>
    <mergeCell ref="A247:B247"/>
    <mergeCell ref="A248:B248"/>
    <mergeCell ref="A266:AF266"/>
    <mergeCell ref="B2:B3"/>
    <mergeCell ref="C2:C3"/>
    <mergeCell ref="D2:D3"/>
    <mergeCell ref="J2:J3"/>
    <mergeCell ref="K2:K3"/>
    <mergeCell ref="W2:Y2"/>
    <mergeCell ref="Z2:Z3"/>
    <mergeCell ref="AA2:AA3"/>
    <mergeCell ref="AB2:AB3"/>
    <mergeCell ref="AC2:AC3"/>
    <mergeCell ref="AD2:AF2"/>
    <mergeCell ref="AG2:AH2"/>
    <mergeCell ref="AI2:AI3"/>
    <mergeCell ref="AJ2:AJ3"/>
    <mergeCell ref="AK2:AK3"/>
    <mergeCell ref="AL2:AL3"/>
    <mergeCell ref="S2:U2"/>
    <mergeCell ref="A2:A3"/>
    <mergeCell ref="L2:L3"/>
    <mergeCell ref="M2:M3"/>
    <mergeCell ref="N2:N3"/>
    <mergeCell ref="O2:O3"/>
    <mergeCell ref="P2:R2"/>
  </mergeCells>
  <conditionalFormatting sqref="AD217 AD229 AB208:AC208 AB209 AD209:AD210 AB211:AC211 AD20 AD11 AD53 P136:P138 P82:P89 R136:U138 R82:U89 AD124 AD181 AD213:AD214 AF209 AD235 AA4:AC6 AA2:AC2 AD28 AD231:AD232 AD126:AD127 R91:U94 P91:P94">
    <cfRule type="containsErrors" dxfId="1687" priority="1181">
      <formula>ISERROR(P2)</formula>
    </cfRule>
  </conditionalFormatting>
  <conditionalFormatting sqref="AD217 N15 AA18:AA22 AB21:AB22 AC18:AC22 AB9:AC9 AA24:AC25 AC10 AB14:AC14 AC229:AD229 AC226:AC227 G206 G15:K15 Z208:AC208 J200 Z200:AC200 AB178:AC179 H205:K205 I204:K204 B209:G209 I209:K209 AA209:AB209 AD209:AD210 AA120:AC122 AD20 AC13 AA9:AA11 AC11:AD11 AA13:AA14 AA26:AA29 AC28:AD28 AB40:AC42 AA34:AC39 AA48:AA50 AC48:AC50 AB50 AA70:AC72 AA53:AD53 AA82:AC88 P136:P138 P82:P89 R136:U138 R82:U89 AC136:AC137 AC94 AA91:AA94 AA136:AB138 AB93:AB94 AA102:AC102 AA176:AA177 AC124:AD124 AA130:AC134 AA170:AA173 AA174:AC174 AC170:AC171 AA181:AA183 AA237:AC237 AB181:AD181 AB183 AC182:AC183 AD213:AD214 AA184:AC186 N202 G203:K203 AB202:AC205 B203:B206 C203:D205 E203:F206 N208:N209 AF209 AA211:AC212 AA222:AC224 AA213:AA215 AC214:AC215 AA219:AA220 AC220 AA238:AA239 AA229:AA235 AC239 AC233:AC235 AD235 Z2 AB173 AC29 AA104:AC105 AA103:AB103 AA124:AA128 AA52:AC52 AC231:AD232 AC230 AC128 AA60:AC62 AC126:AD127 AC125 B15:E15 B202:F202 B208:K208 N204:N206 AA225:AA227 R91:U94 P91:P94 I211:K211 B211:G211 H202:K202 G204 N211">
    <cfRule type="containsBlanks" dxfId="1686" priority="1180">
      <formula>LEN(TRIM(B2))=0</formula>
    </cfRule>
  </conditionalFormatting>
  <conditionalFormatting sqref="Z187 Z170:Z173 Z189 Z191 Z195 Z198">
    <cfRule type="containsBlanks" dxfId="1685" priority="1179">
      <formula>LEN(TRIM(Z170))=0</formula>
    </cfRule>
  </conditionalFormatting>
  <conditionalFormatting sqref="AD69">
    <cfRule type="containsBlanks" dxfId="1684" priority="1162">
      <formula>LEN(TRIM(AD69))=0</formula>
    </cfRule>
  </conditionalFormatting>
  <conditionalFormatting sqref="AD187 AD228">
    <cfRule type="containsErrors" dxfId="1683" priority="1178">
      <formula>ISERROR(AD187)</formula>
    </cfRule>
  </conditionalFormatting>
  <conditionalFormatting sqref="AD187 AD228">
    <cfRule type="containsBlanks" dxfId="1682" priority="1177">
      <formula>LEN(TRIM(AD187))=0</formula>
    </cfRule>
  </conditionalFormatting>
  <conditionalFormatting sqref="Z15">
    <cfRule type="containsBlanks" dxfId="1681" priority="1176">
      <formula>LEN(TRIM(Z15))=0</formula>
    </cfRule>
  </conditionalFormatting>
  <conditionalFormatting sqref="AD46">
    <cfRule type="containsErrors" dxfId="1680" priority="1169">
      <formula>ISERROR(AD46)</formula>
    </cfRule>
  </conditionalFormatting>
  <conditionalFormatting sqref="AD56">
    <cfRule type="containsErrors" dxfId="1679" priority="1167">
      <formula>ISERROR(AD56)</formula>
    </cfRule>
  </conditionalFormatting>
  <conditionalFormatting sqref="AD224:AD225 AD177 AD70:AD71">
    <cfRule type="containsErrors" dxfId="1678" priority="1175">
      <formula>ISERROR(AD70)</formula>
    </cfRule>
  </conditionalFormatting>
  <conditionalFormatting sqref="AD224:AD225 AD177 AD70:AD71">
    <cfRule type="containsBlanks" dxfId="1677" priority="1174">
      <formula>LEN(TRIM(AD70))=0</formula>
    </cfRule>
  </conditionalFormatting>
  <conditionalFormatting sqref="AD65">
    <cfRule type="containsErrors" dxfId="1676" priority="1165">
      <formula>ISERROR(AD65)</formula>
    </cfRule>
  </conditionalFormatting>
  <conditionalFormatting sqref="AD69">
    <cfRule type="containsErrors" dxfId="1675" priority="1163">
      <formula>ISERROR(AD69)</formula>
    </cfRule>
  </conditionalFormatting>
  <conditionalFormatting sqref="AD219:AD220 AD39">
    <cfRule type="containsErrors" dxfId="1674" priority="1173">
      <formula>ISERROR(AD39)</formula>
    </cfRule>
  </conditionalFormatting>
  <conditionalFormatting sqref="AD219:AD220 AD39">
    <cfRule type="containsBlanks" dxfId="1673" priority="1172">
      <formula>LEN(TRIM(AD39))=0</formula>
    </cfRule>
  </conditionalFormatting>
  <conditionalFormatting sqref="AD95">
    <cfRule type="containsErrors" dxfId="1672" priority="1161">
      <formula>ISERROR(AD95)</formula>
    </cfRule>
  </conditionalFormatting>
  <conditionalFormatting sqref="AD98">
    <cfRule type="containsErrors" dxfId="1671" priority="1159">
      <formula>ISERROR(AD98)</formula>
    </cfRule>
  </conditionalFormatting>
  <conditionalFormatting sqref="AD31">
    <cfRule type="containsErrors" dxfId="1670" priority="1171">
      <formula>ISERROR(AD31)</formula>
    </cfRule>
  </conditionalFormatting>
  <conditionalFormatting sqref="AD31">
    <cfRule type="containsBlanks" dxfId="1669" priority="1170">
      <formula>LEN(TRIM(AD31))=0</formula>
    </cfRule>
  </conditionalFormatting>
  <conditionalFormatting sqref="AD46">
    <cfRule type="containsBlanks" dxfId="1668" priority="1168">
      <formula>LEN(TRIM(AD46))=0</formula>
    </cfRule>
  </conditionalFormatting>
  <conditionalFormatting sqref="AD110 AD112">
    <cfRule type="containsErrors" dxfId="1667" priority="1157">
      <formula>ISERROR(AD110)</formula>
    </cfRule>
  </conditionalFormatting>
  <conditionalFormatting sqref="AD56">
    <cfRule type="containsBlanks" dxfId="1666" priority="1166">
      <formula>LEN(TRIM(AD56))=0</formula>
    </cfRule>
  </conditionalFormatting>
  <conditionalFormatting sqref="AD103 AD105">
    <cfRule type="containsErrors" dxfId="1665" priority="1155">
      <formula>ISERROR(AD103)</formula>
    </cfRule>
  </conditionalFormatting>
  <conditionalFormatting sqref="AD65">
    <cfRule type="containsBlanks" dxfId="1664" priority="1164">
      <formula>LEN(TRIM(AD65))=0</formula>
    </cfRule>
  </conditionalFormatting>
  <conditionalFormatting sqref="AD132:AD133">
    <cfRule type="containsErrors" dxfId="1663" priority="1153">
      <formula>ISERROR(AD132)</formula>
    </cfRule>
  </conditionalFormatting>
  <conditionalFormatting sqref="AD77">
    <cfRule type="containsErrors" dxfId="1662" priority="1151">
      <formula>ISERROR(AD77)</formula>
    </cfRule>
  </conditionalFormatting>
  <conditionalFormatting sqref="AD95">
    <cfRule type="containsBlanks" dxfId="1661" priority="1160">
      <formula>LEN(TRIM(AD95))=0</formula>
    </cfRule>
  </conditionalFormatting>
  <conditionalFormatting sqref="AD79">
    <cfRule type="containsErrors" dxfId="1660" priority="1149">
      <formula>ISERROR(AD79)</formula>
    </cfRule>
  </conditionalFormatting>
  <conditionalFormatting sqref="AD98">
    <cfRule type="containsBlanks" dxfId="1659" priority="1158">
      <formula>LEN(TRIM(AD98))=0</formula>
    </cfRule>
  </conditionalFormatting>
  <conditionalFormatting sqref="AD86 AD138 AD91">
    <cfRule type="containsErrors" dxfId="1658" priority="1147">
      <formula>ISERROR(AD86)</formula>
    </cfRule>
  </conditionalFormatting>
  <conditionalFormatting sqref="AD216">
    <cfRule type="containsErrors" dxfId="1657" priority="1135">
      <formula>ISERROR(AD216)</formula>
    </cfRule>
  </conditionalFormatting>
  <conditionalFormatting sqref="AD110 AD112">
    <cfRule type="containsBlanks" dxfId="1656" priority="1156">
      <formula>LEN(TRIM(AD110))=0</formula>
    </cfRule>
  </conditionalFormatting>
  <conditionalFormatting sqref="AD103 AD105">
    <cfRule type="containsBlanks" dxfId="1655" priority="1154">
      <formula>LEN(TRIM(AD103))=0</formula>
    </cfRule>
  </conditionalFormatting>
  <conditionalFormatting sqref="AD132:AD133">
    <cfRule type="containsBlanks" dxfId="1654" priority="1152">
      <formula>LEN(TRIM(AD132))=0</formula>
    </cfRule>
  </conditionalFormatting>
  <conditionalFormatting sqref="AD77">
    <cfRule type="containsBlanks" dxfId="1653" priority="1150">
      <formula>LEN(TRIM(AD77))=0</formula>
    </cfRule>
  </conditionalFormatting>
  <conditionalFormatting sqref="AD79">
    <cfRule type="containsBlanks" dxfId="1652" priority="1148">
      <formula>LEN(TRIM(AD79))=0</formula>
    </cfRule>
  </conditionalFormatting>
  <conditionalFormatting sqref="AD86 AD138 AD91">
    <cfRule type="containsBlanks" dxfId="1651" priority="1146">
      <formula>LEN(TRIM(AD86))=0</formula>
    </cfRule>
  </conditionalFormatting>
  <conditionalFormatting sqref="AD216">
    <cfRule type="containsBlanks" dxfId="1650" priority="1134">
      <formula>LEN(TRIM(AD216))=0</formula>
    </cfRule>
  </conditionalFormatting>
  <conditionalFormatting sqref="AD96">
    <cfRule type="containsBlanks" dxfId="1649" priority="1126">
      <formula>LEN(TRIM(AD96))=0</formula>
    </cfRule>
  </conditionalFormatting>
  <conditionalFormatting sqref="AB187 AB195">
    <cfRule type="containsBlanks" dxfId="1648" priority="1145">
      <formula>LEN(TRIM(AB187))=0</formula>
    </cfRule>
  </conditionalFormatting>
  <conditionalFormatting sqref="AB91:AB92">
    <cfRule type="containsBlanks" dxfId="1647" priority="1144">
      <formula>LEN(TRIM(AB91))=0</formula>
    </cfRule>
  </conditionalFormatting>
  <conditionalFormatting sqref="AB147:AB148">
    <cfRule type="containsBlanks" dxfId="1646" priority="1143">
      <formula>LEN(TRIM(AB147))=0</formula>
    </cfRule>
  </conditionalFormatting>
  <conditionalFormatting sqref="AB153:AB155">
    <cfRule type="containsBlanks" dxfId="1645" priority="1142">
      <formula>LEN(TRIM(AB153))=0</formula>
    </cfRule>
  </conditionalFormatting>
  <conditionalFormatting sqref="AB158:AB161 AB167:AB168 AB163:AB165">
    <cfRule type="containsBlanks" dxfId="1644" priority="1141">
      <formula>LEN(TRIM(AB158))=0</formula>
    </cfRule>
  </conditionalFormatting>
  <conditionalFormatting sqref="AD43">
    <cfRule type="containsBlanks" dxfId="1643" priority="1132">
      <formula>LEN(TRIM(AD43))=0</formula>
    </cfRule>
  </conditionalFormatting>
  <conditionalFormatting sqref="AC191 AC187 AC195">
    <cfRule type="containsBlanks" dxfId="1642" priority="1140">
      <formula>LEN(TRIM(AC187))=0</formula>
    </cfRule>
  </conditionalFormatting>
  <conditionalFormatting sqref="AD68">
    <cfRule type="containsBlanks" dxfId="1641" priority="1130">
      <formula>LEN(TRIM(AD68))=0</formula>
    </cfRule>
  </conditionalFormatting>
  <conditionalFormatting sqref="AD74">
    <cfRule type="containsBlanks" dxfId="1640" priority="1128">
      <formula>LEN(TRIM(AD74))=0</formula>
    </cfRule>
  </conditionalFormatting>
  <conditionalFormatting sqref="AC91:AC92">
    <cfRule type="containsBlanks" dxfId="1639" priority="1139">
      <formula>LEN(TRIM(AC91))=0</formula>
    </cfRule>
  </conditionalFormatting>
  <conditionalFormatting sqref="AC147:AC148">
    <cfRule type="containsBlanks" dxfId="1638" priority="1138">
      <formula>LEN(TRIM(AC147))=0</formula>
    </cfRule>
  </conditionalFormatting>
  <conditionalFormatting sqref="AC153:AC155">
    <cfRule type="containsBlanks" dxfId="1637" priority="1137">
      <formula>LEN(TRIM(AC153))=0</formula>
    </cfRule>
  </conditionalFormatting>
  <conditionalFormatting sqref="AC158:AC161 AC167:AC168 AC163:AC165">
    <cfRule type="containsBlanks" dxfId="1636" priority="1136">
      <formula>LEN(TRIM(AC158))=0</formula>
    </cfRule>
  </conditionalFormatting>
  <conditionalFormatting sqref="AD43">
    <cfRule type="containsErrors" dxfId="1635" priority="1133">
      <formula>ISERROR(AD43)</formula>
    </cfRule>
  </conditionalFormatting>
  <conditionalFormatting sqref="AB149 AB152">
    <cfRule type="containsBlanks" dxfId="1634" priority="1119">
      <formula>LEN(TRIM(AB149))=0</formula>
    </cfRule>
  </conditionalFormatting>
  <conditionalFormatting sqref="AC81">
    <cfRule type="containsBlanks" dxfId="1633" priority="1122">
      <formula>LEN(TRIM(AC81))=0</formula>
    </cfRule>
  </conditionalFormatting>
  <conditionalFormatting sqref="AC149">
    <cfRule type="containsBlanks" dxfId="1632" priority="1118">
      <formula>LEN(TRIM(AC149))=0</formula>
    </cfRule>
  </conditionalFormatting>
  <conditionalFormatting sqref="AD68">
    <cfRule type="containsErrors" dxfId="1631" priority="1131">
      <formula>ISERROR(AD68)</formula>
    </cfRule>
  </conditionalFormatting>
  <conditionalFormatting sqref="AC157">
    <cfRule type="containsBlanks" dxfId="1630" priority="1114">
      <formula>LEN(TRIM(AC157))=0</formula>
    </cfRule>
  </conditionalFormatting>
  <conditionalFormatting sqref="AD74">
    <cfRule type="containsErrors" dxfId="1629" priority="1129">
      <formula>ISERROR(AD74)</formula>
    </cfRule>
  </conditionalFormatting>
  <conditionalFormatting sqref="AC188">
    <cfRule type="containsBlanks" dxfId="1628" priority="1112">
      <formula>LEN(TRIM(AC188))=0</formula>
    </cfRule>
  </conditionalFormatting>
  <conditionalFormatting sqref="AD96">
    <cfRule type="containsErrors" dxfId="1627" priority="1127">
      <formula>ISERROR(AD96)</formula>
    </cfRule>
  </conditionalFormatting>
  <conditionalFormatting sqref="AC190">
    <cfRule type="containsBlanks" dxfId="1626" priority="1111">
      <formula>LEN(TRIM(AC190))=0</formula>
    </cfRule>
  </conditionalFormatting>
  <conditionalFormatting sqref="AC193:AC194">
    <cfRule type="containsBlanks" dxfId="1625" priority="1107">
      <formula>LEN(TRIM(AC193))=0</formula>
    </cfRule>
  </conditionalFormatting>
  <conditionalFormatting sqref="AC196">
    <cfRule type="containsBlanks" dxfId="1624" priority="1103">
      <formula>LEN(TRIM(AC196))=0</formula>
    </cfRule>
  </conditionalFormatting>
  <conditionalFormatting sqref="Z203 Z205">
    <cfRule type="containsBlanks" dxfId="1623" priority="1102">
      <formula>LEN(TRIM(Z203))=0</formula>
    </cfRule>
  </conditionalFormatting>
  <conditionalFormatting sqref="AD81">
    <cfRule type="containsErrors" dxfId="1622" priority="1125">
      <formula>ISERROR(AD81)</formula>
    </cfRule>
  </conditionalFormatting>
  <conditionalFormatting sqref="AD81">
    <cfRule type="containsBlanks" dxfId="1621" priority="1124">
      <formula>LEN(TRIM(AD81))=0</formula>
    </cfRule>
  </conditionalFormatting>
  <conditionalFormatting sqref="AB81">
    <cfRule type="containsBlanks" dxfId="1620" priority="1123">
      <formula>LEN(TRIM(AB81))=0</formula>
    </cfRule>
  </conditionalFormatting>
  <conditionalFormatting sqref="AD149 AD152">
    <cfRule type="containsErrors" dxfId="1619" priority="1121">
      <formula>ISERROR(AD149)</formula>
    </cfRule>
  </conditionalFormatting>
  <conditionalFormatting sqref="AD149 AD152">
    <cfRule type="containsBlanks" dxfId="1618" priority="1120">
      <formula>LEN(TRIM(AD149))=0</formula>
    </cfRule>
  </conditionalFormatting>
  <conditionalFormatting sqref="AB157">
    <cfRule type="containsBlanks" dxfId="1617" priority="1115">
      <formula>LEN(TRIM(AB157))=0</formula>
    </cfRule>
  </conditionalFormatting>
  <conditionalFormatting sqref="AD157">
    <cfRule type="containsErrors" dxfId="1616" priority="1117">
      <formula>ISERROR(AD157)</formula>
    </cfRule>
  </conditionalFormatting>
  <conditionalFormatting sqref="AD157">
    <cfRule type="containsBlanks" dxfId="1615" priority="1116">
      <formula>LEN(TRIM(AD157))=0</formula>
    </cfRule>
  </conditionalFormatting>
  <conditionalFormatting sqref="AB188">
    <cfRule type="containsBlanks" dxfId="1614" priority="1113">
      <formula>LEN(TRIM(AB188))=0</formula>
    </cfRule>
  </conditionalFormatting>
  <conditionalFormatting sqref="AD193">
    <cfRule type="containsErrors" dxfId="1613" priority="1110">
      <formula>ISERROR(AD193)</formula>
    </cfRule>
  </conditionalFormatting>
  <conditionalFormatting sqref="AD193">
    <cfRule type="containsBlanks" dxfId="1612" priority="1109">
      <formula>LEN(TRIM(AD193))=0</formula>
    </cfRule>
  </conditionalFormatting>
  <conditionalFormatting sqref="AB193:AB194">
    <cfRule type="containsBlanks" dxfId="1611" priority="1108">
      <formula>LEN(TRIM(AB193))=0</formula>
    </cfRule>
  </conditionalFormatting>
  <conditionalFormatting sqref="AD196:AD197">
    <cfRule type="containsErrors" dxfId="1610" priority="1106">
      <formula>ISERROR(AD196)</formula>
    </cfRule>
  </conditionalFormatting>
  <conditionalFormatting sqref="AD196:AD197">
    <cfRule type="containsBlanks" dxfId="1609" priority="1105">
      <formula>LEN(TRIM(AD196))=0</formula>
    </cfRule>
  </conditionalFormatting>
  <conditionalFormatting sqref="AB196">
    <cfRule type="containsBlanks" dxfId="1608" priority="1104">
      <formula>LEN(TRIM(AB196))=0</formula>
    </cfRule>
  </conditionalFormatting>
  <conditionalFormatting sqref="AB139">
    <cfRule type="containsBlanks" dxfId="1607" priority="1098">
      <formula>LEN(TRIM(AB139))=0</formula>
    </cfRule>
  </conditionalFormatting>
  <conditionalFormatting sqref="AD203">
    <cfRule type="containsErrors" dxfId="1606" priority="1101">
      <formula>ISERROR(AD203)</formula>
    </cfRule>
  </conditionalFormatting>
  <conditionalFormatting sqref="AD203">
    <cfRule type="containsBlanks" dxfId="1605" priority="1100">
      <formula>LEN(TRIM(AD203))=0</formula>
    </cfRule>
  </conditionalFormatting>
  <conditionalFormatting sqref="AD118">
    <cfRule type="containsBlanks" dxfId="1604" priority="1073">
      <formula>LEN(TRIM(AD118))=0</formula>
    </cfRule>
  </conditionalFormatting>
  <conditionalFormatting sqref="AC139">
    <cfRule type="containsBlanks" dxfId="1603" priority="1099">
      <formula>LEN(TRIM(AC139))=0</formula>
    </cfRule>
  </conditionalFormatting>
  <conditionalFormatting sqref="AB175">
    <cfRule type="containsBlanks" dxfId="1602" priority="1097">
      <formula>LEN(TRIM(AB175))=0</formula>
    </cfRule>
  </conditionalFormatting>
  <conditionalFormatting sqref="AC201">
    <cfRule type="containsBlanks" dxfId="1601" priority="1091">
      <formula>LEN(TRIM(AC201))=0</formula>
    </cfRule>
  </conditionalFormatting>
  <conditionalFormatting sqref="AB180">
    <cfRule type="containsBlanks" dxfId="1600" priority="1096">
      <formula>LEN(TRIM(AB180))=0</formula>
    </cfRule>
  </conditionalFormatting>
  <conditionalFormatting sqref="AC180">
    <cfRule type="containsBlanks" dxfId="1599" priority="1095">
      <formula>LEN(TRIM(AC180))=0</formula>
    </cfRule>
  </conditionalFormatting>
  <conditionalFormatting sqref="AC192">
    <cfRule type="containsBlanks" dxfId="1598" priority="1094">
      <formula>LEN(TRIM(AC192))=0</formula>
    </cfRule>
  </conditionalFormatting>
  <conditionalFormatting sqref="Z201">
    <cfRule type="containsBlanks" dxfId="1597" priority="1093">
      <formula>LEN(TRIM(Z201))=0</formula>
    </cfRule>
  </conditionalFormatting>
  <conditionalFormatting sqref="AB201">
    <cfRule type="containsBlanks" dxfId="1596" priority="1092">
      <formula>LEN(TRIM(AB201))=0</formula>
    </cfRule>
  </conditionalFormatting>
  <conditionalFormatting sqref="Z202">
    <cfRule type="containsBlanks" dxfId="1595" priority="1090">
      <formula>LEN(TRIM(Z202))=0</formula>
    </cfRule>
  </conditionalFormatting>
  <conditionalFormatting sqref="AD166">
    <cfRule type="containsBlanks" dxfId="1594" priority="1065">
      <formula>LEN(TRIM(AD166))=0</formula>
    </cfRule>
  </conditionalFormatting>
  <conditionalFormatting sqref="AD146">
    <cfRule type="containsBlanks" dxfId="1593" priority="1083">
      <formula>LEN(TRIM(AD146))=0</formula>
    </cfRule>
  </conditionalFormatting>
  <conditionalFormatting sqref="AB144:AB145">
    <cfRule type="containsBlanks" dxfId="1592" priority="1089">
      <formula>LEN(TRIM(AB144))=0</formula>
    </cfRule>
  </conditionalFormatting>
  <conditionalFormatting sqref="AC144">
    <cfRule type="containsBlanks" dxfId="1591" priority="1088">
      <formula>LEN(TRIM(AC144))=0</formula>
    </cfRule>
  </conditionalFormatting>
  <conditionalFormatting sqref="AD143">
    <cfRule type="containsBlanks" dxfId="1590" priority="1087">
      <formula>LEN(TRIM(AD143))=0</formula>
    </cfRule>
  </conditionalFormatting>
  <conditionalFormatting sqref="AE143">
    <cfRule type="duplicateValues" dxfId="1589" priority="1086"/>
  </conditionalFormatting>
  <conditionalFormatting sqref="AF143">
    <cfRule type="duplicateValues" dxfId="1588" priority="1085"/>
  </conditionalFormatting>
  <conditionalFormatting sqref="AD146">
    <cfRule type="containsErrors" dxfId="1587" priority="1084">
      <formula>ISERROR(AD146)</formula>
    </cfRule>
  </conditionalFormatting>
  <conditionalFormatting sqref="AB146">
    <cfRule type="containsBlanks" dxfId="1586" priority="1082">
      <formula>LEN(TRIM(AB146))=0</formula>
    </cfRule>
  </conditionalFormatting>
  <conditionalFormatting sqref="AC146">
    <cfRule type="containsBlanks" dxfId="1585" priority="1081">
      <formula>LEN(TRIM(AC146))=0</formula>
    </cfRule>
  </conditionalFormatting>
  <conditionalFormatting sqref="AE146">
    <cfRule type="duplicateValues" dxfId="1584" priority="1080"/>
  </conditionalFormatting>
  <conditionalFormatting sqref="AF146">
    <cfRule type="duplicateValues" dxfId="1583" priority="1079"/>
  </conditionalFormatting>
  <conditionalFormatting sqref="AD82:AD83 AD85">
    <cfRule type="containsErrors" dxfId="1582" priority="1078">
      <formula>ISERROR(AD82)</formula>
    </cfRule>
  </conditionalFormatting>
  <conditionalFormatting sqref="AD82:AD83 AD85">
    <cfRule type="containsBlanks" dxfId="1581" priority="1077">
      <formula>LEN(TRIM(AD82))=0</formula>
    </cfRule>
  </conditionalFormatting>
  <conditionalFormatting sqref="AE85 AE82:AE83">
    <cfRule type="duplicateValues" dxfId="1580" priority="1076"/>
  </conditionalFormatting>
  <conditionalFormatting sqref="AF85 AF82:AF83">
    <cfRule type="duplicateValues" dxfId="1579" priority="1075"/>
  </conditionalFormatting>
  <conditionalFormatting sqref="J201">
    <cfRule type="containsBlanks" dxfId="1578" priority="1056">
      <formula>LEN(TRIM(J201))=0</formula>
    </cfRule>
  </conditionalFormatting>
  <conditionalFormatting sqref="AD118">
    <cfRule type="containsErrors" dxfId="1577" priority="1074">
      <formula>ISERROR(AD118)</formula>
    </cfRule>
  </conditionalFormatting>
  <conditionalFormatting sqref="AE118">
    <cfRule type="duplicateValues" dxfId="1576" priority="1072"/>
  </conditionalFormatting>
  <conditionalFormatting sqref="AF118">
    <cfRule type="duplicateValues" dxfId="1575" priority="1071"/>
  </conditionalFormatting>
  <conditionalFormatting sqref="AD114">
    <cfRule type="containsErrors" dxfId="1574" priority="1070">
      <formula>ISERROR(AD114)</formula>
    </cfRule>
  </conditionalFormatting>
  <conditionalFormatting sqref="AD114">
    <cfRule type="containsBlanks" dxfId="1573" priority="1069">
      <formula>LEN(TRIM(AD114))=0</formula>
    </cfRule>
  </conditionalFormatting>
  <conditionalFormatting sqref="AD44 AF44">
    <cfRule type="containsBlanks" dxfId="1572" priority="1041">
      <formula>LEN(TRIM(AD44))=0</formula>
    </cfRule>
  </conditionalFormatting>
  <conditionalFormatting sqref="AE114">
    <cfRule type="duplicateValues" dxfId="1571" priority="1068"/>
  </conditionalFormatting>
  <conditionalFormatting sqref="AF114">
    <cfRule type="duplicateValues" dxfId="1570" priority="1067"/>
  </conditionalFormatting>
  <conditionalFormatting sqref="AD166">
    <cfRule type="containsErrors" dxfId="1569" priority="1066">
      <formula>ISERROR(AD166)</formula>
    </cfRule>
  </conditionalFormatting>
  <conditionalFormatting sqref="AD109:AF109">
    <cfRule type="containsBlanks" dxfId="1568" priority="1044">
      <formula>LEN(TRIM(AD109))=0</formula>
    </cfRule>
  </conditionalFormatting>
  <conditionalFormatting sqref="AC166">
    <cfRule type="containsBlanks" dxfId="1567" priority="1064">
      <formula>LEN(TRIM(AC166))=0</formula>
    </cfRule>
  </conditionalFormatting>
  <conditionalFormatting sqref="AE166">
    <cfRule type="duplicateValues" dxfId="1566" priority="1063"/>
  </conditionalFormatting>
  <conditionalFormatting sqref="AF166">
    <cfRule type="duplicateValues" dxfId="1565" priority="1062"/>
  </conditionalFormatting>
  <conditionalFormatting sqref="AC162">
    <cfRule type="containsBlanks" dxfId="1564" priority="1060">
      <formula>LEN(TRIM(AC162))=0</formula>
    </cfRule>
  </conditionalFormatting>
  <conditionalFormatting sqref="AB162">
    <cfRule type="containsBlanks" dxfId="1563" priority="1061">
      <formula>LEN(TRIM(AB162))=0</formula>
    </cfRule>
  </conditionalFormatting>
  <conditionalFormatting sqref="AB89">
    <cfRule type="containsBlanks" dxfId="1562" priority="1059">
      <formula>LEN(TRIM(AB89))=0</formula>
    </cfRule>
  </conditionalFormatting>
  <conditionalFormatting sqref="AC89">
    <cfRule type="containsBlanks" dxfId="1561" priority="1058">
      <formula>LEN(TRIM(AC89))=0</formula>
    </cfRule>
  </conditionalFormatting>
  <conditionalFormatting sqref="AA217:AA218">
    <cfRule type="containsBlanks" dxfId="1560" priority="1017">
      <formula>LEN(TRIM(AA217))=0</formula>
    </cfRule>
  </conditionalFormatting>
  <conditionalFormatting sqref="AA15">
    <cfRule type="containsBlanks" dxfId="1559" priority="1015">
      <formula>LEN(TRIM(AA15))=0</formula>
    </cfRule>
  </conditionalFormatting>
  <conditionalFormatting sqref="J191 J187 J170:J173 J195 J198">
    <cfRule type="containsBlanks" dxfId="1558" priority="1057">
      <formula>LEN(TRIM(J170))=0</formula>
    </cfRule>
  </conditionalFormatting>
  <conditionalFormatting sqref="AD119">
    <cfRule type="containsErrors" dxfId="1557" priority="1055">
      <formula>ISERROR(AD119)</formula>
    </cfRule>
  </conditionalFormatting>
  <conditionalFormatting sqref="AD119">
    <cfRule type="containsBlanks" dxfId="1556" priority="1054">
      <formula>LEN(TRIM(AD119))=0</formula>
    </cfRule>
  </conditionalFormatting>
  <conditionalFormatting sqref="AE119">
    <cfRule type="duplicateValues" dxfId="1555" priority="1053"/>
  </conditionalFormatting>
  <conditionalFormatting sqref="AF119">
    <cfRule type="duplicateValues" dxfId="1554" priority="1052"/>
  </conditionalFormatting>
  <conditionalFormatting sqref="AD120">
    <cfRule type="containsErrors" dxfId="1553" priority="1051">
      <formula>ISERROR(AD120)</formula>
    </cfRule>
  </conditionalFormatting>
  <conditionalFormatting sqref="AD120">
    <cfRule type="containsBlanks" dxfId="1552" priority="1050">
      <formula>LEN(TRIM(AD120))=0</formula>
    </cfRule>
  </conditionalFormatting>
  <conditionalFormatting sqref="AE120">
    <cfRule type="duplicateValues" dxfId="1551" priority="1049"/>
  </conditionalFormatting>
  <conditionalFormatting sqref="AF120">
    <cfRule type="duplicateValues" dxfId="1550" priority="1048"/>
  </conditionalFormatting>
  <conditionalFormatting sqref="AB79">
    <cfRule type="containsBlanks" dxfId="1549" priority="953">
      <formula>LEN(TRIM(AB79))=0</formula>
    </cfRule>
  </conditionalFormatting>
  <conditionalFormatting sqref="AA106:AC112 I150:I151 AG40:AH42 G80:M80 G162:J162 H166:J166 G89:J89 AA101:AA105 AC101:AC102 I208 J207:J208 K208 D208:D209 I209:K209 AC104:AC105 AA123:AA128 AC123:AC128 AK16 AK18 AK23 I211:K211 D211 G165 G168 G171">
    <cfRule type="expression" dxfId="1548" priority="1182">
      <formula>AND(#REF!=#REF!,#REF!=#REF!)</formula>
    </cfRule>
  </conditionalFormatting>
  <conditionalFormatting sqref="K228:L228">
    <cfRule type="expression" dxfId="1547" priority="1183">
      <formula>AND(#REF!=#REF!,#REF!=#REF!)</formula>
    </cfRule>
  </conditionalFormatting>
  <conditionalFormatting sqref="AB187:AC187 AB195:AC195 AB91:AC92 AB167:AC168 AB163:AC165 AB200:AC200 AC136:AC137 AC94">
    <cfRule type="expression" dxfId="1546" priority="1184">
      <formula>AND(#REF!=#REF!,#REF!=#REF!)</formula>
    </cfRule>
  </conditionalFormatting>
  <conditionalFormatting sqref="AD143">
    <cfRule type="expression" dxfId="1545" priority="1185">
      <formula>AND(#REF!=#REF!,#REF!=#REF!)</formula>
    </cfRule>
  </conditionalFormatting>
  <conditionalFormatting sqref="AB175 AB139">
    <cfRule type="expression" dxfId="1544" priority="1186">
      <formula>AND(#REF!=#REF!,#REF!=#REF!)</formula>
    </cfRule>
  </conditionalFormatting>
  <conditionalFormatting sqref="AB81 AB149 AB157 AB188 AB196 AB180 AB193:AB194 AB152 AB201">
    <cfRule type="expression" dxfId="1543" priority="1187">
      <formula>AND(#REF!=#REF!,#REF!=#REF!)</formula>
    </cfRule>
  </conditionalFormatting>
  <conditionalFormatting sqref="AB86:AB88 AA242 AC249 D238:D239 D221">
    <cfRule type="expression" dxfId="1542" priority="1188">
      <formula>AND(#REF!=#REF!,#REF!=#REF!)</formula>
    </cfRule>
  </conditionalFormatting>
  <conditionalFormatting sqref="AB147:AB148">
    <cfRule type="expression" dxfId="1541" priority="1189">
      <formula>AND(#REF!=#REF!,#REF!=#REF!)</formula>
    </cfRule>
  </conditionalFormatting>
  <conditionalFormatting sqref="AB153:AB155">
    <cfRule type="expression" dxfId="1540" priority="1190">
      <formula>AND(#REF!=#REF!,#REF!=#REF!)</formula>
    </cfRule>
  </conditionalFormatting>
  <conditionalFormatting sqref="AB158:AB161">
    <cfRule type="expression" dxfId="1539" priority="1191">
      <formula>AND(#REF!=#REF!,#REF!=#REF!)</formula>
    </cfRule>
  </conditionalFormatting>
  <conditionalFormatting sqref="AC191">
    <cfRule type="expression" dxfId="1538" priority="1192">
      <formula>AND(#REF!=#REF!,#REF!=#REF!)</formula>
    </cfRule>
  </conditionalFormatting>
  <conditionalFormatting sqref="AC139">
    <cfRule type="expression" dxfId="1537" priority="1193">
      <formula>AND(#REF!=#REF!,#REF!=#REF!)</formula>
    </cfRule>
  </conditionalFormatting>
  <conditionalFormatting sqref="AC81 AC149 AC157 AC188 AC190 AC196 AC180 AC192:AC194 AC146 AC166 AC162 AC89 AC201">
    <cfRule type="expression" dxfId="1536" priority="1194">
      <formula>AND(#REF!=#REF!,#REF!=#REF!)</formula>
    </cfRule>
  </conditionalFormatting>
  <conditionalFormatting sqref="AC86:AC88">
    <cfRule type="expression" dxfId="1535" priority="1195">
      <formula>AND(#REF!=#REF!,#REF!=#REF!)</formula>
    </cfRule>
  </conditionalFormatting>
  <conditionalFormatting sqref="AC147:AC148">
    <cfRule type="expression" dxfId="1534" priority="1196">
      <formula>AND(#REF!=#REF!,#REF!=#REF!)</formula>
    </cfRule>
  </conditionalFormatting>
  <conditionalFormatting sqref="AC153:AC155">
    <cfRule type="expression" dxfId="1533" priority="1197">
      <formula>AND(#REF!=#REF!,#REF!=#REF!)</formula>
    </cfRule>
  </conditionalFormatting>
  <conditionalFormatting sqref="AC158:AC161">
    <cfRule type="expression" dxfId="1532" priority="1198">
      <formula>AND(#REF!=#REF!,#REF!=#REF!)</formula>
    </cfRule>
  </conditionalFormatting>
  <conditionalFormatting sqref="K236:L236">
    <cfRule type="expression" dxfId="1531" priority="1199">
      <formula>AND(#REF!=#REF!,#REF!=#REF!)</formula>
    </cfRule>
  </conditionalFormatting>
  <conditionalFormatting sqref="K216:L216 K63:L63 K30:L30 K43:L44 K51:L51 K59:L59 K66:L66 K68:L68 K74:L74 K96:L96 K119:L119 K113:L113 K106:L106 K101:L101 K123:L123 K129:L129 K135:L135 K78:L78 K81:L81 K157:L157 K188:L188 K190:L190 K196:L197 K199:L199 K180:L180 K192:L194 K149:L149 K175:L175 K139:L139 K152:L152">
    <cfRule type="expression" dxfId="1530" priority="1200">
      <formula>AND(#REF!=#REF!,#REF!=#REF!)</formula>
    </cfRule>
  </conditionalFormatting>
  <conditionalFormatting sqref="K202:K205">
    <cfRule type="expression" dxfId="1529" priority="1201">
      <formula>AND(#REF!=#REF!,#REF!=#REF!)</formula>
    </cfRule>
  </conditionalFormatting>
  <conditionalFormatting sqref="K178:L179 K143:L146 L141:L142">
    <cfRule type="expression" dxfId="1528" priority="1202">
      <formula>AND(#REF!=#REF!,#REF!=#REF!)</formula>
    </cfRule>
  </conditionalFormatting>
  <conditionalFormatting sqref="AB144:AB145">
    <cfRule type="expression" dxfId="1527" priority="1203">
      <formula>AND(#REF!=#REF!,#REF!=#REF!)</formula>
    </cfRule>
  </conditionalFormatting>
  <conditionalFormatting sqref="AC144">
    <cfRule type="expression" dxfId="1526" priority="1204">
      <formula>AND(#REF!=#REF!,#REF!=#REF!)</formula>
    </cfRule>
  </conditionalFormatting>
  <conditionalFormatting sqref="AB146 AB162 AB89">
    <cfRule type="expression" dxfId="1525" priority="1205">
      <formula>AND(#REF!=#REF!,#REF!=#REF!)</formula>
    </cfRule>
  </conditionalFormatting>
  <conditionalFormatting sqref="AB82:AB85">
    <cfRule type="expression" dxfId="1524" priority="1206">
      <formula>AND(#REF!=#REF!,#REF!=#REF!)</formula>
    </cfRule>
  </conditionalFormatting>
  <conditionalFormatting sqref="AC82:AC85">
    <cfRule type="expression" dxfId="1523" priority="1207">
      <formula>AND(#REF!=#REF!,#REF!=#REF!)</formula>
    </cfRule>
  </conditionalFormatting>
  <conditionalFormatting sqref="K166:L166">
    <cfRule type="expression" dxfId="1522" priority="1208">
      <formula>AND(#REF!=#REF!,#REF!=#REF!)</formula>
    </cfRule>
  </conditionalFormatting>
  <conditionalFormatting sqref="K162:L162 K89:L89">
    <cfRule type="expression" dxfId="1521" priority="1209">
      <formula>AND(#REF!=#REF!,#REF!=#REF!)</formula>
    </cfRule>
  </conditionalFormatting>
  <conditionalFormatting sqref="N89">
    <cfRule type="expression" dxfId="1520" priority="1210">
      <formula>AND(#REF!=#REF!,#REF!=#REF!)</formula>
    </cfRule>
  </conditionalFormatting>
  <conditionalFormatting sqref="N162">
    <cfRule type="expression" dxfId="1519" priority="1211">
      <formula>AND(#REF!=#REF!,#REF!=#REF!)</formula>
    </cfRule>
  </conditionalFormatting>
  <conditionalFormatting sqref="N166">
    <cfRule type="expression" dxfId="1518" priority="1212">
      <formula>AND(#REF!=#REF!,#REF!=#REF!)</formula>
    </cfRule>
  </conditionalFormatting>
  <conditionalFormatting sqref="AD135:AF135">
    <cfRule type="expression" dxfId="1517" priority="1213">
      <formula>AND(#REF!=#REF!,#REF!=#REF!)</formula>
    </cfRule>
  </conditionalFormatting>
  <conditionalFormatting sqref="E89">
    <cfRule type="expression" dxfId="1516" priority="1214">
      <formula>AND(#REF!=#REF!,#REF!=#REF!)</formula>
    </cfRule>
  </conditionalFormatting>
  <conditionalFormatting sqref="E162 E166">
    <cfRule type="expression" dxfId="1515" priority="1215">
      <formula>AND(#REF!=#REF!,#REF!=#REF!)</formula>
    </cfRule>
  </conditionalFormatting>
  <conditionalFormatting sqref="AD106:AE106">
    <cfRule type="containsErrors" dxfId="1514" priority="1047">
      <formula>ISERROR(AD106)</formula>
    </cfRule>
  </conditionalFormatting>
  <conditionalFormatting sqref="AD106:AE106">
    <cfRule type="containsBlanks" dxfId="1513" priority="1046">
      <formula>LEN(TRIM(AD106))=0</formula>
    </cfRule>
  </conditionalFormatting>
  <conditionalFormatting sqref="AD109:AF109">
    <cfRule type="expression" dxfId="1512" priority="1045">
      <formula>AND(#REF!=#REF!,#REF!=#REF!)</formula>
    </cfRule>
  </conditionalFormatting>
  <conditionalFormatting sqref="Z150 E150:E151 AB150:AC151">
    <cfRule type="expression" dxfId="1511" priority="1043">
      <formula>AND(#REF!=#REF!,#REF!=#REF!)</formula>
    </cfRule>
  </conditionalFormatting>
  <conditionalFormatting sqref="AD44 AF44">
    <cfRule type="containsErrors" dxfId="1510" priority="1042">
      <formula>ISERROR(AD44)</formula>
    </cfRule>
  </conditionalFormatting>
  <conditionalFormatting sqref="AD75:AF75">
    <cfRule type="containsErrors" dxfId="1509" priority="1040">
      <formula>ISERROR(AD75)</formula>
    </cfRule>
  </conditionalFormatting>
  <conditionalFormatting sqref="AD75:AF75">
    <cfRule type="containsBlanks" dxfId="1508" priority="1039">
      <formula>LEN(TRIM(AD75))=0</formula>
    </cfRule>
  </conditionalFormatting>
  <conditionalFormatting sqref="J150:L150 N150 J151">
    <cfRule type="expression" dxfId="1507" priority="1038">
      <formula>AND(#REF!=#REF!,#REF!=#REF!)</formula>
    </cfRule>
  </conditionalFormatting>
  <conditionalFormatting sqref="G150:H151">
    <cfRule type="expression" dxfId="1506" priority="1037">
      <formula>AND(#REF!=#REF!,#REF!=#REF!)</formula>
    </cfRule>
  </conditionalFormatting>
  <conditionalFormatting sqref="AD144:AF144">
    <cfRule type="containsBlanks" dxfId="1505" priority="1035">
      <formula>LEN(TRIM(AD144))=0</formula>
    </cfRule>
  </conditionalFormatting>
  <conditionalFormatting sqref="AD144:AF144">
    <cfRule type="expression" dxfId="1504" priority="1036">
      <formula>AND(#REF!=#REF!,#REF!=#REF!)</formula>
    </cfRule>
  </conditionalFormatting>
  <conditionalFormatting sqref="AD154 AF154">
    <cfRule type="containsErrors" dxfId="1503" priority="1034">
      <formula>ISERROR(AD154)</formula>
    </cfRule>
  </conditionalFormatting>
  <conditionalFormatting sqref="AD154 AF154">
    <cfRule type="containsBlanks" dxfId="1502" priority="1033">
      <formula>LEN(TRIM(AD154))=0</formula>
    </cfRule>
  </conditionalFormatting>
  <conditionalFormatting sqref="AG150:AH151">
    <cfRule type="expression" dxfId="1501" priority="1032">
      <formula>AND(#REF!=#REF!,#REF!=#REF!)</formula>
    </cfRule>
  </conditionalFormatting>
  <conditionalFormatting sqref="AG143:AG145">
    <cfRule type="duplicateValues" dxfId="1500" priority="1031"/>
  </conditionalFormatting>
  <conditionalFormatting sqref="AE154">
    <cfRule type="duplicateValues" dxfId="1499" priority="1030"/>
  </conditionalFormatting>
  <conditionalFormatting sqref="AD148">
    <cfRule type="containsErrors" dxfId="1498" priority="1029">
      <formula>ISERROR(AD148)</formula>
    </cfRule>
  </conditionalFormatting>
  <conditionalFormatting sqref="AD148">
    <cfRule type="containsBlanks" dxfId="1497" priority="1028">
      <formula>LEN(TRIM(AD148))=0</formula>
    </cfRule>
  </conditionalFormatting>
  <conditionalFormatting sqref="AD97">
    <cfRule type="containsErrors" dxfId="1496" priority="1027">
      <formula>ISERROR(AD97)</formula>
    </cfRule>
  </conditionalFormatting>
  <conditionalFormatting sqref="AD97">
    <cfRule type="containsBlanks" dxfId="1495" priority="1026">
      <formula>LEN(TRIM(AD97))=0</formula>
    </cfRule>
  </conditionalFormatting>
  <conditionalFormatting sqref="AA8 AA23 AA228">
    <cfRule type="containsBlanks" dxfId="1494" priority="1016">
      <formula>LEN(TRIM(AA8))=0</formula>
    </cfRule>
  </conditionalFormatting>
  <conditionalFormatting sqref="AA31:AA32">
    <cfRule type="containsBlanks" dxfId="1493" priority="1014">
      <formula>LEN(TRIM(AA31))=0</formula>
    </cfRule>
  </conditionalFormatting>
  <conditionalFormatting sqref="AA45:AA47">
    <cfRule type="containsBlanks" dxfId="1492" priority="1013">
      <formula>LEN(TRIM(AA45))=0</formula>
    </cfRule>
  </conditionalFormatting>
  <conditionalFormatting sqref="AA54:AA57">
    <cfRule type="containsBlanks" dxfId="1491" priority="1012">
      <formula>LEN(TRIM(AA54))=0</formula>
    </cfRule>
  </conditionalFormatting>
  <conditionalFormatting sqref="AA64:AA65">
    <cfRule type="containsBlanks" dxfId="1490" priority="1011">
      <formula>LEN(TRIM(AA64))=0</formula>
    </cfRule>
  </conditionalFormatting>
  <conditionalFormatting sqref="AA67">
    <cfRule type="containsBlanks" dxfId="1489" priority="1010">
      <formula>LEN(TRIM(AA67))=0</formula>
    </cfRule>
  </conditionalFormatting>
  <conditionalFormatting sqref="AA69">
    <cfRule type="containsBlanks" dxfId="1488" priority="1009">
      <formula>LEN(TRIM(AA69))=0</formula>
    </cfRule>
  </conditionalFormatting>
  <conditionalFormatting sqref="AA95">
    <cfRule type="containsBlanks" dxfId="1487" priority="1008">
      <formula>LEN(TRIM(AA95))=0</formula>
    </cfRule>
  </conditionalFormatting>
  <conditionalFormatting sqref="AA97:AA98">
    <cfRule type="containsBlanks" dxfId="1486" priority="1007">
      <formula>LEN(TRIM(AA97))=0</formula>
    </cfRule>
  </conditionalFormatting>
  <conditionalFormatting sqref="AA115:AA116">
    <cfRule type="containsBlanks" dxfId="1485" priority="1006">
      <formula>LEN(TRIM(AA115))=0</formula>
    </cfRule>
  </conditionalFormatting>
  <conditionalFormatting sqref="AA107:AA112">
    <cfRule type="containsBlanks" dxfId="1484" priority="1005">
      <formula>LEN(TRIM(AA107))=0</formula>
    </cfRule>
  </conditionalFormatting>
  <conditionalFormatting sqref="AA75:AA77">
    <cfRule type="containsBlanks" dxfId="1483" priority="1004">
      <formula>LEN(TRIM(AA75))=0</formula>
    </cfRule>
  </conditionalFormatting>
  <conditionalFormatting sqref="AA79">
    <cfRule type="containsBlanks" dxfId="1482" priority="1003">
      <formula>LEN(TRIM(AA79))=0</formula>
    </cfRule>
  </conditionalFormatting>
  <conditionalFormatting sqref="AA236">
    <cfRule type="containsBlanks" dxfId="1481" priority="1002">
      <formula>LEN(TRIM(AA236))=0</formula>
    </cfRule>
  </conditionalFormatting>
  <conditionalFormatting sqref="AA216">
    <cfRule type="containsBlanks" dxfId="1480" priority="1001">
      <formula>LEN(TRIM(AA216))=0</formula>
    </cfRule>
  </conditionalFormatting>
  <conditionalFormatting sqref="AA43">
    <cfRule type="containsBlanks" dxfId="1479" priority="1000">
      <formula>LEN(TRIM(AA43))=0</formula>
    </cfRule>
  </conditionalFormatting>
  <conditionalFormatting sqref="AA63">
    <cfRule type="containsBlanks" dxfId="1478" priority="999">
      <formula>LEN(TRIM(AA63))=0</formula>
    </cfRule>
  </conditionalFormatting>
  <conditionalFormatting sqref="AA44">
    <cfRule type="containsBlanks" dxfId="1477" priority="998">
      <formula>LEN(TRIM(AA44))=0</formula>
    </cfRule>
  </conditionalFormatting>
  <conditionalFormatting sqref="AA51">
    <cfRule type="containsBlanks" dxfId="1476" priority="997">
      <formula>LEN(TRIM(AA51))=0</formula>
    </cfRule>
  </conditionalFormatting>
  <conditionalFormatting sqref="AA66">
    <cfRule type="containsBlanks" dxfId="1475" priority="996">
      <formula>LEN(TRIM(AA66))=0</formula>
    </cfRule>
  </conditionalFormatting>
  <conditionalFormatting sqref="AA119">
    <cfRule type="containsBlanks" dxfId="1474" priority="995">
      <formula>LEN(TRIM(AA119))=0</formula>
    </cfRule>
  </conditionalFormatting>
  <conditionalFormatting sqref="AA113">
    <cfRule type="containsBlanks" dxfId="1473" priority="994">
      <formula>LEN(TRIM(AA113))=0</formula>
    </cfRule>
  </conditionalFormatting>
  <conditionalFormatting sqref="AA106">
    <cfRule type="containsBlanks" dxfId="1472" priority="993">
      <formula>LEN(TRIM(AA106))=0</formula>
    </cfRule>
  </conditionalFormatting>
  <conditionalFormatting sqref="AA101">
    <cfRule type="containsBlanks" dxfId="1471" priority="992">
      <formula>LEN(TRIM(AA101))=0</formula>
    </cfRule>
  </conditionalFormatting>
  <conditionalFormatting sqref="AA123">
    <cfRule type="containsBlanks" dxfId="1470" priority="991">
      <formula>LEN(TRIM(AA123))=0</formula>
    </cfRule>
  </conditionalFormatting>
  <conditionalFormatting sqref="AA135">
    <cfRule type="containsBlanks" dxfId="1469" priority="990">
      <formula>LEN(TRIM(AA135))=0</formula>
    </cfRule>
  </conditionalFormatting>
  <conditionalFormatting sqref="AA117:AA118">
    <cfRule type="containsBlanks" dxfId="1468" priority="989">
      <formula>LEN(TRIM(AA117))=0</formula>
    </cfRule>
  </conditionalFormatting>
  <conditionalFormatting sqref="AA114">
    <cfRule type="containsBlanks" dxfId="1467" priority="988">
      <formula>LEN(TRIM(AA114))=0</formula>
    </cfRule>
  </conditionalFormatting>
  <conditionalFormatting sqref="AA33">
    <cfRule type="containsBlanks" dxfId="1466" priority="987">
      <formula>LEN(TRIM(AA33))=0</formula>
    </cfRule>
  </conditionalFormatting>
  <conditionalFormatting sqref="AA16:AA17">
    <cfRule type="containsBlanks" dxfId="1465" priority="986">
      <formula>LEN(TRIM(AA16))=0</formula>
    </cfRule>
  </conditionalFormatting>
  <conditionalFormatting sqref="AA8 AA23 AA228">
    <cfRule type="expression" dxfId="1464" priority="1018">
      <formula>AND(#REF!=#REF!,#REF!=#REF!)</formula>
    </cfRule>
  </conditionalFormatting>
  <conditionalFormatting sqref="AA15">
    <cfRule type="expression" dxfId="1463" priority="1019">
      <formula>AND(#REF!=#REF!,#REF!=#REF!)</formula>
    </cfRule>
  </conditionalFormatting>
  <conditionalFormatting sqref="AA18:AA22 AA9">
    <cfRule type="expression" dxfId="1462" priority="1020">
      <formula>AND(#REF!=#REF!,#REF!=#REF!)</formula>
    </cfRule>
  </conditionalFormatting>
  <conditionalFormatting sqref="AA24:AA25 AA10 AA13 AA70:AA72 AA176:AA177 AA212 AA222:AA227">
    <cfRule type="expression" dxfId="1461" priority="1021">
      <formula>AND(#REF!=#REF!,#REF!=#REF!)</formula>
    </cfRule>
  </conditionalFormatting>
  <conditionalFormatting sqref="AA229:AA233 AA14">
    <cfRule type="expression" dxfId="1460" priority="1022">
      <formula>AND(#REF!=#REF!,#REF!=#REF!)</formula>
    </cfRule>
  </conditionalFormatting>
  <conditionalFormatting sqref="AA236:AA237 AA181:AA186 AA213:AA215 AA217:AA218">
    <cfRule type="expression" dxfId="1459" priority="1023">
      <formula>AND(#REF!=#REF!,#REF!=#REF!)</formula>
    </cfRule>
  </conditionalFormatting>
  <conditionalFormatting sqref="AA115:AA116 AA216 AA31:AA32 AA69 AA97:AA98 AA95 AA79 AA113 AA11 AA34:AA39 AA26:AA29 AA43:AA57 AA60:AA67 AA75:AA77 AA119:AA122 AA130:AA135 AA219:AA220 AA238:AA239 AA234:AA235">
    <cfRule type="expression" dxfId="1458" priority="1024">
      <formula>AND(#REF!=#REF!,#REF!=#REF!)</formula>
    </cfRule>
  </conditionalFormatting>
  <conditionalFormatting sqref="AA117:AA118 AA114 AA33 AA16:AA17">
    <cfRule type="expression" dxfId="1457" priority="1025">
      <formula>AND(#REF!=#REF!,#REF!=#REF!)</formula>
    </cfRule>
  </conditionalFormatting>
  <conditionalFormatting sqref="AC217">
    <cfRule type="containsBlanks" dxfId="1456" priority="965">
      <formula>LEN(TRIM(AC217))=0</formula>
    </cfRule>
  </conditionalFormatting>
  <conditionalFormatting sqref="AB95">
    <cfRule type="containsBlanks" dxfId="1455" priority="957">
      <formula>LEN(TRIM(AB95))=0</formula>
    </cfRule>
  </conditionalFormatting>
  <conditionalFormatting sqref="AB31:AB32">
    <cfRule type="containsBlanks" dxfId="1454" priority="961">
      <formula>LEN(TRIM(AB31))=0</formula>
    </cfRule>
  </conditionalFormatting>
  <conditionalFormatting sqref="AB45:AB47">
    <cfRule type="containsBlanks" dxfId="1453" priority="960">
      <formula>LEN(TRIM(AB45))=0</formula>
    </cfRule>
  </conditionalFormatting>
  <conditionalFormatting sqref="AB75:AB77">
    <cfRule type="containsBlanks" dxfId="1452" priority="954">
      <formula>LEN(TRIM(AB75))=0</formula>
    </cfRule>
  </conditionalFormatting>
  <conditionalFormatting sqref="AB67">
    <cfRule type="containsBlanks" dxfId="1451" priority="959">
      <formula>LEN(TRIM(AB67))=0</formula>
    </cfRule>
  </conditionalFormatting>
  <conditionalFormatting sqref="AB97:AB98">
    <cfRule type="containsBlanks" dxfId="1450" priority="956">
      <formula>LEN(TRIM(AB97))=0</formula>
    </cfRule>
  </conditionalFormatting>
  <conditionalFormatting sqref="AC75:AC77">
    <cfRule type="containsBlanks" dxfId="1449" priority="939">
      <formula>LEN(TRIM(AC75))=0</formula>
    </cfRule>
  </conditionalFormatting>
  <conditionalFormatting sqref="AC115:AC116">
    <cfRule type="containsBlanks" dxfId="1448" priority="941">
      <formula>LEN(TRIM(AC115))=0</formula>
    </cfRule>
  </conditionalFormatting>
  <conditionalFormatting sqref="AB8 AB23">
    <cfRule type="containsBlanks" dxfId="1447" priority="964">
      <formula>LEN(TRIM(AB8))=0</formula>
    </cfRule>
  </conditionalFormatting>
  <conditionalFormatting sqref="AB18">
    <cfRule type="containsBlanks" dxfId="1446" priority="963">
      <formula>LEN(TRIM(AB18))=0</formula>
    </cfRule>
  </conditionalFormatting>
  <conditionalFormatting sqref="AB234:AB235 AB239 AB26">
    <cfRule type="containsBlanks" dxfId="1445" priority="962">
      <formula>LEN(TRIM(AB26))=0</formula>
    </cfRule>
  </conditionalFormatting>
  <conditionalFormatting sqref="AB69">
    <cfRule type="containsBlanks" dxfId="1444" priority="958">
      <formula>LEN(TRIM(AB69))=0</formula>
    </cfRule>
  </conditionalFormatting>
  <conditionalFormatting sqref="AB107:AB112">
    <cfRule type="containsBlanks" dxfId="1443" priority="955">
      <formula>LEN(TRIM(AB107))=0</formula>
    </cfRule>
  </conditionalFormatting>
  <conditionalFormatting sqref="AC8 AC23 AC228">
    <cfRule type="containsBlanks" dxfId="1442" priority="952">
      <formula>LEN(TRIM(AC8))=0</formula>
    </cfRule>
  </conditionalFormatting>
  <conditionalFormatting sqref="AC15">
    <cfRule type="containsBlanks" dxfId="1441" priority="951">
      <formula>LEN(TRIM(AC15))=0</formula>
    </cfRule>
  </conditionalFormatting>
  <conditionalFormatting sqref="AC26">
    <cfRule type="containsBlanks" dxfId="1440" priority="950">
      <formula>LEN(TRIM(AC26))=0</formula>
    </cfRule>
  </conditionalFormatting>
  <conditionalFormatting sqref="AC31:AC32">
    <cfRule type="containsBlanks" dxfId="1439" priority="949">
      <formula>LEN(TRIM(AC31))=0</formula>
    </cfRule>
  </conditionalFormatting>
  <conditionalFormatting sqref="AC45:AC47">
    <cfRule type="containsBlanks" dxfId="1438" priority="948">
      <formula>LEN(TRIM(AC45))=0</formula>
    </cfRule>
  </conditionalFormatting>
  <conditionalFormatting sqref="AC54:AC57">
    <cfRule type="containsBlanks" dxfId="1437" priority="947">
      <formula>LEN(TRIM(AC54))=0</formula>
    </cfRule>
  </conditionalFormatting>
  <conditionalFormatting sqref="AC64">
    <cfRule type="containsBlanks" dxfId="1436" priority="946">
      <formula>LEN(TRIM(AC64))=0</formula>
    </cfRule>
  </conditionalFormatting>
  <conditionalFormatting sqref="AC67">
    <cfRule type="containsBlanks" dxfId="1435" priority="945">
      <formula>LEN(TRIM(AC67))=0</formula>
    </cfRule>
  </conditionalFormatting>
  <conditionalFormatting sqref="AC69">
    <cfRule type="containsBlanks" dxfId="1434" priority="944">
      <formula>LEN(TRIM(AC69))=0</formula>
    </cfRule>
  </conditionalFormatting>
  <conditionalFormatting sqref="AC95">
    <cfRule type="containsBlanks" dxfId="1433" priority="943">
      <formula>LEN(TRIM(AC95))=0</formula>
    </cfRule>
  </conditionalFormatting>
  <conditionalFormatting sqref="AC97:AC98">
    <cfRule type="containsBlanks" dxfId="1432" priority="942">
      <formula>LEN(TRIM(AC97))=0</formula>
    </cfRule>
  </conditionalFormatting>
  <conditionalFormatting sqref="AC107:AC112">
    <cfRule type="containsBlanks" dxfId="1431" priority="940">
      <formula>LEN(TRIM(AC107))=0</formula>
    </cfRule>
  </conditionalFormatting>
  <conditionalFormatting sqref="AC79">
    <cfRule type="containsBlanks" dxfId="1430" priority="938">
      <formula>LEN(TRIM(AC79))=0</formula>
    </cfRule>
  </conditionalFormatting>
  <conditionalFormatting sqref="AC51">
    <cfRule type="containsBlanks" dxfId="1429" priority="930">
      <formula>LEN(TRIM(AC51))=0</formula>
    </cfRule>
  </conditionalFormatting>
  <conditionalFormatting sqref="AB106">
    <cfRule type="containsBlanks" dxfId="1428" priority="925">
      <formula>LEN(TRIM(AB106))=0</formula>
    </cfRule>
  </conditionalFormatting>
  <conditionalFormatting sqref="AC236">
    <cfRule type="containsBlanks" dxfId="1427" priority="937">
      <formula>LEN(TRIM(AC236))=0</formula>
    </cfRule>
  </conditionalFormatting>
  <conditionalFormatting sqref="AB216">
    <cfRule type="containsBlanks" dxfId="1426" priority="936">
      <formula>LEN(TRIM(AB216))=0</formula>
    </cfRule>
  </conditionalFormatting>
  <conditionalFormatting sqref="AC216">
    <cfRule type="containsBlanks" dxfId="1425" priority="935">
      <formula>LEN(TRIM(AC216))=0</formula>
    </cfRule>
  </conditionalFormatting>
  <conditionalFormatting sqref="AB66">
    <cfRule type="containsBlanks" dxfId="1424" priority="929">
      <formula>LEN(TRIM(AB66))=0</formula>
    </cfRule>
  </conditionalFormatting>
  <conditionalFormatting sqref="AC43">
    <cfRule type="containsBlanks" dxfId="1423" priority="934">
      <formula>LEN(TRIM(AC43))=0</formula>
    </cfRule>
  </conditionalFormatting>
  <conditionalFormatting sqref="AC63">
    <cfRule type="containsBlanks" dxfId="1422" priority="933">
      <formula>LEN(TRIM(AC63))=0</formula>
    </cfRule>
  </conditionalFormatting>
  <conditionalFormatting sqref="AB44">
    <cfRule type="containsBlanks" dxfId="1421" priority="932">
      <formula>LEN(TRIM(AB44))=0</formula>
    </cfRule>
  </conditionalFormatting>
  <conditionalFormatting sqref="AC44">
    <cfRule type="containsBlanks" dxfId="1420" priority="931">
      <formula>LEN(TRIM(AC44))=0</formula>
    </cfRule>
  </conditionalFormatting>
  <conditionalFormatting sqref="AC66">
    <cfRule type="containsBlanks" dxfId="1419" priority="928">
      <formula>LEN(TRIM(AC66))=0</formula>
    </cfRule>
  </conditionalFormatting>
  <conditionalFormatting sqref="AB119">
    <cfRule type="containsBlanks" dxfId="1418" priority="927">
      <formula>LEN(TRIM(AB119))=0</formula>
    </cfRule>
  </conditionalFormatting>
  <conditionalFormatting sqref="AC119">
    <cfRule type="containsBlanks" dxfId="1417" priority="926">
      <formula>LEN(TRIM(AC119))=0</formula>
    </cfRule>
  </conditionalFormatting>
  <conditionalFormatting sqref="AC106">
    <cfRule type="containsBlanks" dxfId="1416" priority="924">
      <formula>LEN(TRIM(AC106))=0</formula>
    </cfRule>
  </conditionalFormatting>
  <conditionalFormatting sqref="AC101">
    <cfRule type="containsBlanks" dxfId="1415" priority="923">
      <formula>LEN(TRIM(AC101))=0</formula>
    </cfRule>
  </conditionalFormatting>
  <conditionalFormatting sqref="AC123">
    <cfRule type="containsBlanks" dxfId="1414" priority="922">
      <formula>LEN(TRIM(AC123))=0</formula>
    </cfRule>
  </conditionalFormatting>
  <conditionalFormatting sqref="AB135">
    <cfRule type="containsBlanks" dxfId="1413" priority="921">
      <formula>LEN(TRIM(AB135))=0</formula>
    </cfRule>
  </conditionalFormatting>
  <conditionalFormatting sqref="AC135">
    <cfRule type="containsBlanks" dxfId="1412" priority="920">
      <formula>LEN(TRIM(AC135))=0</formula>
    </cfRule>
  </conditionalFormatting>
  <conditionalFormatting sqref="AC219">
    <cfRule type="containsBlanks" dxfId="1411" priority="919">
      <formula>LEN(TRIM(AC219))=0</formula>
    </cfRule>
  </conditionalFormatting>
  <conditionalFormatting sqref="AC117:AC118">
    <cfRule type="containsBlanks" dxfId="1410" priority="918">
      <formula>LEN(TRIM(AC117))=0</formula>
    </cfRule>
  </conditionalFormatting>
  <conditionalFormatting sqref="AC114">
    <cfRule type="containsBlanks" dxfId="1409" priority="917">
      <formula>LEN(TRIM(AC114))=0</formula>
    </cfRule>
  </conditionalFormatting>
  <conditionalFormatting sqref="AB33">
    <cfRule type="containsBlanks" dxfId="1408" priority="916">
      <formula>LEN(TRIM(AB33))=0</formula>
    </cfRule>
  </conditionalFormatting>
  <conditionalFormatting sqref="AC33">
    <cfRule type="containsBlanks" dxfId="1407" priority="915">
      <formula>LEN(TRIM(AC33))=0</formula>
    </cfRule>
  </conditionalFormatting>
  <conditionalFormatting sqref="AB17">
    <cfRule type="containsBlanks" dxfId="1406" priority="914">
      <formula>LEN(TRIM(AB17))=0</formula>
    </cfRule>
  </conditionalFormatting>
  <conditionalFormatting sqref="AB17:AC18 AB20:AC20 AC19 AC16">
    <cfRule type="containsBlanks" dxfId="1405" priority="913">
      <formula>LEN(TRIM(AB16))=0</formula>
    </cfRule>
  </conditionalFormatting>
  <conditionalFormatting sqref="AC27">
    <cfRule type="containsBlanks" dxfId="1404" priority="912">
      <formula>LEN(TRIM(AC27))=0</formula>
    </cfRule>
  </conditionalFormatting>
  <conditionalFormatting sqref="AC72 AC74">
    <cfRule type="containsBlanks" dxfId="1403" priority="845">
      <formula>LEN(TRIM(AC72))=0</formula>
    </cfRule>
  </conditionalFormatting>
  <conditionalFormatting sqref="AC16">
    <cfRule type="containsBlanks" dxfId="1402" priority="911">
      <formula>LEN(TRIM(AC16))=0</formula>
    </cfRule>
  </conditionalFormatting>
  <conditionalFormatting sqref="AC213">
    <cfRule type="containsBlanks" dxfId="1401" priority="910">
      <formula>LEN(TRIM(AC213))=0</formula>
    </cfRule>
  </conditionalFormatting>
  <conditionalFormatting sqref="AB20">
    <cfRule type="containsBlanks" dxfId="1400" priority="909">
      <formula>LEN(TRIM(AB20))=0</formula>
    </cfRule>
  </conditionalFormatting>
  <conditionalFormatting sqref="AB8:AC8 AB23:AC23 AC228 AC28 AC34:AC42 AC214:AC215">
    <cfRule type="expression" dxfId="1399" priority="966">
      <formula>AND(#REF!=#REF!,#REF!=#REF!)</formula>
    </cfRule>
  </conditionalFormatting>
  <conditionalFormatting sqref="AB18 AB9 AB20:AB22">
    <cfRule type="expression" dxfId="1398" priority="967">
      <formula>AND(#REF!=#REF!,#REF!=#REF!)</formula>
    </cfRule>
  </conditionalFormatting>
  <conditionalFormatting sqref="AB24:AB25 AB70:AB72 AB212 AB222:AB224">
    <cfRule type="expression" dxfId="1397" priority="968">
      <formula>AND(#REF!=#REF!,#REF!=#REF!)</formula>
    </cfRule>
  </conditionalFormatting>
  <conditionalFormatting sqref="AB44 AB66 AB69 AB119 AB216 AB79 AB234:AB235 AB14 AB239 AB26 AB34:AB42 AB75:AB77 AB130:AB135">
    <cfRule type="expression" dxfId="1396" priority="969">
      <formula>AND(#REF!=#REF!,#REF!=#REF!)</formula>
    </cfRule>
  </conditionalFormatting>
  <conditionalFormatting sqref="AB237 AB181 AB183:AB186">
    <cfRule type="expression" dxfId="1395" priority="970">
      <formula>AND(#REF!=#REF!,#REF!=#REF!)</formula>
    </cfRule>
  </conditionalFormatting>
  <conditionalFormatting sqref="AB31:AB32 AB95">
    <cfRule type="expression" dxfId="1394" priority="971">
      <formula>AND(#REF!=#REF!,#REF!=#REF!)</formula>
    </cfRule>
  </conditionalFormatting>
  <conditionalFormatting sqref="AB45:AB47 AB67 AB97:AB98 AC51 AB120:AB122">
    <cfRule type="expression" dxfId="1393" priority="972">
      <formula>AND(#REF!=#REF!,#REF!=#REF!)</formula>
    </cfRule>
  </conditionalFormatting>
  <conditionalFormatting sqref="AC15">
    <cfRule type="expression" dxfId="1392" priority="973">
      <formula>AND(#REF!=#REF!,#REF!=#REF!)</formula>
    </cfRule>
  </conditionalFormatting>
  <conditionalFormatting sqref="AC18:AC22 AC9">
    <cfRule type="expression" dxfId="1391" priority="974">
      <formula>AND(#REF!=#REF!,#REF!=#REF!)</formula>
    </cfRule>
  </conditionalFormatting>
  <conditionalFormatting sqref="AC24:AC25 AC10 AC13 AC70:AC72 AC212 AC222:AC224 AC226:AC227">
    <cfRule type="expression" dxfId="1390" priority="975">
      <formula>AND(#REF!=#REF!,#REF!=#REF!)</formula>
    </cfRule>
  </conditionalFormatting>
  <conditionalFormatting sqref="AC79 AC216 AC219 AC31:AC32 AC69 AC95 AC97:AC98 AC229:AC233 AC14 AC119 AC66:AC67 AC29 AC11 AC43:AC50 AC52:AC57 AC60:AC64 AC130:AC135 AC236">
    <cfRule type="expression" dxfId="1389" priority="976">
      <formula>AND(#REF!=#REF!,#REF!=#REF!)</formula>
    </cfRule>
  </conditionalFormatting>
  <conditionalFormatting sqref="AC217 AC26 AC181:AC186 AC220 AC237 AC234:AC235 AC239">
    <cfRule type="expression" dxfId="1388" priority="977">
      <formula>AND(#REF!=#REF!,#REF!=#REF!)</formula>
    </cfRule>
  </conditionalFormatting>
  <conditionalFormatting sqref="AC75:AC77 AC120:AC122">
    <cfRule type="expression" dxfId="1387" priority="978">
      <formula>AND(#REF!=#REF!,#REF!=#REF!)</formula>
    </cfRule>
  </conditionalFormatting>
  <conditionalFormatting sqref="AC115:AC116">
    <cfRule type="expression" dxfId="1386" priority="979">
      <formula>AND(#REF!=#REF!,#REF!=#REF!)</formula>
    </cfRule>
  </conditionalFormatting>
  <conditionalFormatting sqref="AB17">
    <cfRule type="expression" dxfId="1385" priority="980">
      <formula>AND(#REF!=#REF!,#REF!=#REF!)</formula>
    </cfRule>
  </conditionalFormatting>
  <conditionalFormatting sqref="AC117:AC118 AC33 AC213 AB17:AC18 AB20:AC20 AC19 AC16">
    <cfRule type="expression" dxfId="1384" priority="981">
      <formula>AND(#REF!=#REF!,#REF!=#REF!)</formula>
    </cfRule>
  </conditionalFormatting>
  <conditionalFormatting sqref="AC114">
    <cfRule type="expression" dxfId="1383" priority="982">
      <formula>AND(#REF!=#REF!,#REF!=#REF!)</formula>
    </cfRule>
  </conditionalFormatting>
  <conditionalFormatting sqref="AB33">
    <cfRule type="expression" dxfId="1382" priority="983">
      <formula>AND(#REF!=#REF!,#REF!=#REF!)</formula>
    </cfRule>
  </conditionalFormatting>
  <conditionalFormatting sqref="AC27">
    <cfRule type="expression" dxfId="1381" priority="984">
      <formula>AND(#REF!=#REF!,#REF!=#REF!)</formula>
    </cfRule>
  </conditionalFormatting>
  <conditionalFormatting sqref="AC16">
    <cfRule type="expression" dxfId="1380" priority="985">
      <formula>AND(#REF!=#REF!,#REF!=#REF!)</formula>
    </cfRule>
  </conditionalFormatting>
  <conditionalFormatting sqref="AA158:AA161 AA168 AA163:AA165">
    <cfRule type="containsBlanks" dxfId="1379" priority="896">
      <formula>LEN(TRIM(AA158))=0</formula>
    </cfRule>
  </conditionalFormatting>
  <conditionalFormatting sqref="AA191 AA187 AA195 AA198">
    <cfRule type="containsBlanks" dxfId="1378" priority="899">
      <formula>LEN(TRIM(AA187))=0</formula>
    </cfRule>
  </conditionalFormatting>
  <conditionalFormatting sqref="AA147:AA148">
    <cfRule type="containsBlanks" dxfId="1377" priority="898">
      <formula>LEN(TRIM(AA147))=0</formula>
    </cfRule>
  </conditionalFormatting>
  <conditionalFormatting sqref="AA153:AA155">
    <cfRule type="containsBlanks" dxfId="1376" priority="897">
      <formula>LEN(TRIM(AA153))=0</formula>
    </cfRule>
  </conditionalFormatting>
  <conditionalFormatting sqref="AA81">
    <cfRule type="containsBlanks" dxfId="1375" priority="895">
      <formula>LEN(TRIM(AA81))=0</formula>
    </cfRule>
  </conditionalFormatting>
  <conditionalFormatting sqref="AA149 AA152">
    <cfRule type="containsBlanks" dxfId="1374" priority="894">
      <formula>LEN(TRIM(AA149))=0</formula>
    </cfRule>
  </conditionalFormatting>
  <conditionalFormatting sqref="AA157">
    <cfRule type="containsBlanks" dxfId="1373" priority="893">
      <formula>LEN(TRIM(AA157))=0</formula>
    </cfRule>
  </conditionalFormatting>
  <conditionalFormatting sqref="AA188">
    <cfRule type="containsBlanks" dxfId="1372" priority="892">
      <formula>LEN(TRIM(AA188))=0</formula>
    </cfRule>
  </conditionalFormatting>
  <conditionalFormatting sqref="AA190">
    <cfRule type="containsBlanks" dxfId="1371" priority="891">
      <formula>LEN(TRIM(AA190))=0</formula>
    </cfRule>
  </conditionalFormatting>
  <conditionalFormatting sqref="AA193:AA194">
    <cfRule type="containsBlanks" dxfId="1370" priority="890">
      <formula>LEN(TRIM(AA193))=0</formula>
    </cfRule>
  </conditionalFormatting>
  <conditionalFormatting sqref="AA196:AA197">
    <cfRule type="containsBlanks" dxfId="1369" priority="889">
      <formula>LEN(TRIM(AA196))=0</formula>
    </cfRule>
  </conditionalFormatting>
  <conditionalFormatting sqref="AA199">
    <cfRule type="containsBlanks" dxfId="1368" priority="888">
      <formula>LEN(TRIM(AA199))=0</formula>
    </cfRule>
  </conditionalFormatting>
  <conditionalFormatting sqref="AA203:AA205">
    <cfRule type="containsBlanks" dxfId="1367" priority="887">
      <formula>LEN(TRIM(AA203))=0</formula>
    </cfRule>
  </conditionalFormatting>
  <conditionalFormatting sqref="AA139">
    <cfRule type="containsBlanks" dxfId="1366" priority="886">
      <formula>LEN(TRIM(AA139))=0</formula>
    </cfRule>
  </conditionalFormatting>
  <conditionalFormatting sqref="AA175">
    <cfRule type="containsBlanks" dxfId="1365" priority="885">
      <formula>LEN(TRIM(AA175))=0</formula>
    </cfRule>
  </conditionalFormatting>
  <conditionalFormatting sqref="AA180">
    <cfRule type="containsBlanks" dxfId="1364" priority="884">
      <formula>LEN(TRIM(AA180))=0</formula>
    </cfRule>
  </conditionalFormatting>
  <conditionalFormatting sqref="AA192">
    <cfRule type="containsBlanks" dxfId="1363" priority="883">
      <formula>LEN(TRIM(AA192))=0</formula>
    </cfRule>
  </conditionalFormatting>
  <conditionalFormatting sqref="AA201">
    <cfRule type="containsBlanks" dxfId="1362" priority="882">
      <formula>LEN(TRIM(AA201))=0</formula>
    </cfRule>
  </conditionalFormatting>
  <conditionalFormatting sqref="AA202">
    <cfRule type="containsBlanks" dxfId="1361" priority="881">
      <formula>LEN(TRIM(AA202))=0</formula>
    </cfRule>
  </conditionalFormatting>
  <conditionalFormatting sqref="AA143:AA145">
    <cfRule type="containsBlanks" dxfId="1360" priority="880">
      <formula>LEN(TRIM(AA143))=0</formula>
    </cfRule>
  </conditionalFormatting>
  <conditionalFormatting sqref="AA146">
    <cfRule type="containsBlanks" dxfId="1359" priority="879">
      <formula>LEN(TRIM(AA146))=0</formula>
    </cfRule>
  </conditionalFormatting>
  <conditionalFormatting sqref="AA166">
    <cfRule type="containsBlanks" dxfId="1358" priority="878">
      <formula>LEN(TRIM(AA166))=0</formula>
    </cfRule>
  </conditionalFormatting>
  <conditionalFormatting sqref="AA162">
    <cfRule type="containsBlanks" dxfId="1357" priority="877">
      <formula>LEN(TRIM(AA162))=0</formula>
    </cfRule>
  </conditionalFormatting>
  <conditionalFormatting sqref="AA89">
    <cfRule type="containsBlanks" dxfId="1356" priority="876">
      <formula>LEN(TRIM(AA89))=0</formula>
    </cfRule>
  </conditionalFormatting>
  <conditionalFormatting sqref="AA187 AA195 AA198 AA200 AA136:AA138 AA91:AA94">
    <cfRule type="expression" dxfId="1355" priority="900">
      <formula>AND(#REF!=#REF!,#REF!=#REF!)</formula>
    </cfRule>
  </conditionalFormatting>
  <conditionalFormatting sqref="AA191">
    <cfRule type="expression" dxfId="1354" priority="901">
      <formula>AND(#REF!=#REF!,#REF!=#REF!)</formula>
    </cfRule>
  </conditionalFormatting>
  <conditionalFormatting sqref="AA168 AA163:AA165">
    <cfRule type="expression" dxfId="1353" priority="902">
      <formula>AND(#REF!=#REF!,#REF!=#REF!)</formula>
    </cfRule>
  </conditionalFormatting>
  <conditionalFormatting sqref="AA81 AA188 AA190 AA196:AA197 AA199 AA192:AA194 AA180 AA175 AA139 AA143:AA145 AA147:AA149 AA152:AA155 AA201:AA205 AA157">
    <cfRule type="expression" dxfId="1352" priority="903">
      <formula>AND(#REF!=#REF!,#REF!=#REF!)</formula>
    </cfRule>
  </conditionalFormatting>
  <conditionalFormatting sqref="AA86:AA88">
    <cfRule type="expression" dxfId="1351" priority="904">
      <formula>AND(#REF!=#REF!,#REF!=#REF!)</formula>
    </cfRule>
  </conditionalFormatting>
  <conditionalFormatting sqref="AA158:AA161">
    <cfRule type="expression" dxfId="1350" priority="905">
      <formula>AND(#REF!=#REF!,#REF!=#REF!)</formula>
    </cfRule>
  </conditionalFormatting>
  <conditionalFormatting sqref="AA146 AA162 AA89">
    <cfRule type="expression" dxfId="1349" priority="906">
      <formula>AND(#REF!=#REF!,#REF!=#REF!)</formula>
    </cfRule>
  </conditionalFormatting>
  <conditionalFormatting sqref="AA82:AA85">
    <cfRule type="expression" dxfId="1348" priority="907">
      <formula>AND(#REF!=#REF!,#REF!=#REF!)</formula>
    </cfRule>
  </conditionalFormatting>
  <conditionalFormatting sqref="AA166">
    <cfRule type="expression" dxfId="1347" priority="908">
      <formula>AND(#REF!=#REF!,#REF!=#REF!)</formula>
    </cfRule>
  </conditionalFormatting>
  <conditionalFormatting sqref="AA150:AA151">
    <cfRule type="expression" dxfId="1346" priority="875">
      <formula>AND(#REF!=#REF!,#REF!=#REF!)</formula>
    </cfRule>
  </conditionalFormatting>
  <conditionalFormatting sqref="AA30">
    <cfRule type="containsBlanks" dxfId="1345" priority="873">
      <formula>LEN(TRIM(AA30))=0</formula>
    </cfRule>
  </conditionalFormatting>
  <conditionalFormatting sqref="AA30">
    <cfRule type="expression" dxfId="1344" priority="874">
      <formula>AND(#REF!=#REF!,#REF!=#REF!)</formula>
    </cfRule>
  </conditionalFormatting>
  <conditionalFormatting sqref="AA59">
    <cfRule type="containsBlanks" dxfId="1343" priority="871">
      <formula>LEN(TRIM(AA59))=0</formula>
    </cfRule>
  </conditionalFormatting>
  <conditionalFormatting sqref="AA59">
    <cfRule type="expression" dxfId="1342" priority="872">
      <formula>AND(#REF!=#REF!,#REF!=#REF!)</formula>
    </cfRule>
  </conditionalFormatting>
  <conditionalFormatting sqref="AA68">
    <cfRule type="containsBlanks" dxfId="1341" priority="869">
      <formula>LEN(TRIM(AA68))=0</formula>
    </cfRule>
  </conditionalFormatting>
  <conditionalFormatting sqref="AA68">
    <cfRule type="expression" dxfId="1340" priority="870">
      <formula>AND(#REF!=#REF!,#REF!=#REF!)</formula>
    </cfRule>
  </conditionalFormatting>
  <conditionalFormatting sqref="AA96">
    <cfRule type="containsBlanks" dxfId="1339" priority="867">
      <formula>LEN(TRIM(AA96))=0</formula>
    </cfRule>
  </conditionalFormatting>
  <conditionalFormatting sqref="AA96">
    <cfRule type="expression" dxfId="1338" priority="868">
      <formula>AND(#REF!=#REF!,#REF!=#REF!)</formula>
    </cfRule>
  </conditionalFormatting>
  <conditionalFormatting sqref="AA74">
    <cfRule type="containsBlanks" dxfId="1337" priority="865">
      <formula>LEN(TRIM(AA74))=0</formula>
    </cfRule>
  </conditionalFormatting>
  <conditionalFormatting sqref="AA74">
    <cfRule type="expression" dxfId="1336" priority="866">
      <formula>AND(#REF!=#REF!,#REF!=#REF!)</formula>
    </cfRule>
  </conditionalFormatting>
  <conditionalFormatting sqref="AA129">
    <cfRule type="containsBlanks" dxfId="1335" priority="863">
      <formula>LEN(TRIM(AA129))=0</formula>
    </cfRule>
  </conditionalFormatting>
  <conditionalFormatting sqref="AA129">
    <cfRule type="expression" dxfId="1334" priority="864">
      <formula>AND(#REF!=#REF!,#REF!=#REF!)</formula>
    </cfRule>
  </conditionalFormatting>
  <conditionalFormatting sqref="AA78">
    <cfRule type="containsBlanks" dxfId="1333" priority="861">
      <formula>LEN(TRIM(AA78))=0</formula>
    </cfRule>
  </conditionalFormatting>
  <conditionalFormatting sqref="AA78">
    <cfRule type="expression" dxfId="1332" priority="862">
      <formula>AND(#REF!=#REF!,#REF!=#REF!)</formula>
    </cfRule>
  </conditionalFormatting>
  <conditionalFormatting sqref="AA80">
    <cfRule type="containsBlanks" dxfId="1331" priority="859">
      <formula>LEN(TRIM(AA80))=0</formula>
    </cfRule>
  </conditionalFormatting>
  <conditionalFormatting sqref="AA80">
    <cfRule type="expression" dxfId="1330" priority="860">
      <formula>AND(#REF!=#REF!,#REF!=#REF!)</formula>
    </cfRule>
  </conditionalFormatting>
  <conditionalFormatting sqref="AB30">
    <cfRule type="containsBlanks" dxfId="1329" priority="857">
      <formula>LEN(TRIM(AB30))=0</formula>
    </cfRule>
  </conditionalFormatting>
  <conditionalFormatting sqref="AB30">
    <cfRule type="expression" dxfId="1328" priority="858">
      <formula>AND(#REF!=#REF!,#REF!=#REF!)</formula>
    </cfRule>
  </conditionalFormatting>
  <conditionalFormatting sqref="AC30">
    <cfRule type="containsBlanks" dxfId="1327" priority="855">
      <formula>LEN(TRIM(AC30))=0</formula>
    </cfRule>
  </conditionalFormatting>
  <conditionalFormatting sqref="AC30">
    <cfRule type="expression" dxfId="1326" priority="856">
      <formula>AND(#REF!=#REF!,#REF!=#REF!)</formula>
    </cfRule>
  </conditionalFormatting>
  <conditionalFormatting sqref="AC59">
    <cfRule type="containsBlanks" dxfId="1325" priority="853">
      <formula>LEN(TRIM(AC59))=0</formula>
    </cfRule>
  </conditionalFormatting>
  <conditionalFormatting sqref="AC59">
    <cfRule type="expression" dxfId="1324" priority="854">
      <formula>AND(#REF!=#REF!,#REF!=#REF!)</formula>
    </cfRule>
  </conditionalFormatting>
  <conditionalFormatting sqref="AC68">
    <cfRule type="containsBlanks" dxfId="1323" priority="851">
      <formula>LEN(TRIM(AC68))=0</formula>
    </cfRule>
  </conditionalFormatting>
  <conditionalFormatting sqref="AC68">
    <cfRule type="expression" dxfId="1322" priority="852">
      <formula>AND(#REF!=#REF!,#REF!=#REF!)</formula>
    </cfRule>
  </conditionalFormatting>
  <conditionalFormatting sqref="AB68">
    <cfRule type="containsBlanks" dxfId="1321" priority="849">
      <formula>LEN(TRIM(AB68))=0</formula>
    </cfRule>
  </conditionalFormatting>
  <conditionalFormatting sqref="AB68">
    <cfRule type="expression" dxfId="1320" priority="850">
      <formula>AND(#REF!=#REF!,#REF!=#REF!)</formula>
    </cfRule>
  </conditionalFormatting>
  <conditionalFormatting sqref="AB74">
    <cfRule type="containsBlanks" dxfId="1319" priority="847">
      <formula>LEN(TRIM(AB74))=0</formula>
    </cfRule>
  </conditionalFormatting>
  <conditionalFormatting sqref="AB74">
    <cfRule type="expression" dxfId="1318" priority="848">
      <formula>AND(#REF!=#REF!,#REF!=#REF!)</formula>
    </cfRule>
  </conditionalFormatting>
  <conditionalFormatting sqref="AC72 AC74">
    <cfRule type="expression" dxfId="1317" priority="846">
      <formula>AND(#REF!=#REF!,#REF!=#REF!)</formula>
    </cfRule>
  </conditionalFormatting>
  <conditionalFormatting sqref="AB96">
    <cfRule type="containsBlanks" dxfId="1316" priority="843">
      <formula>LEN(TRIM(AB96))=0</formula>
    </cfRule>
  </conditionalFormatting>
  <conditionalFormatting sqref="AB96">
    <cfRule type="expression" dxfId="1315" priority="844">
      <formula>AND(#REF!=#REF!,#REF!=#REF!)</formula>
    </cfRule>
  </conditionalFormatting>
  <conditionalFormatting sqref="AC96">
    <cfRule type="containsBlanks" dxfId="1314" priority="841">
      <formula>LEN(TRIM(AC96))=0</formula>
    </cfRule>
  </conditionalFormatting>
  <conditionalFormatting sqref="AC96">
    <cfRule type="expression" dxfId="1313" priority="842">
      <formula>AND(#REF!=#REF!,#REF!=#REF!)</formula>
    </cfRule>
  </conditionalFormatting>
  <conditionalFormatting sqref="AB129">
    <cfRule type="containsBlanks" dxfId="1312" priority="839">
      <formula>LEN(TRIM(AB129))=0</formula>
    </cfRule>
  </conditionalFormatting>
  <conditionalFormatting sqref="AB129">
    <cfRule type="expression" dxfId="1311" priority="840">
      <formula>AND(#REF!=#REF!,#REF!=#REF!)</formula>
    </cfRule>
  </conditionalFormatting>
  <conditionalFormatting sqref="AC129">
    <cfRule type="containsBlanks" dxfId="1310" priority="837">
      <formula>LEN(TRIM(AC129))=0</formula>
    </cfRule>
  </conditionalFormatting>
  <conditionalFormatting sqref="AC129">
    <cfRule type="expression" dxfId="1309" priority="838">
      <formula>AND(#REF!=#REF!,#REF!=#REF!)</formula>
    </cfRule>
  </conditionalFormatting>
  <conditionalFormatting sqref="AB78">
    <cfRule type="containsBlanks" dxfId="1308" priority="835">
      <formula>LEN(TRIM(AB78))=0</formula>
    </cfRule>
  </conditionalFormatting>
  <conditionalFormatting sqref="AB78">
    <cfRule type="expression" dxfId="1307" priority="836">
      <formula>AND(#REF!=#REF!,#REF!=#REF!)</formula>
    </cfRule>
  </conditionalFormatting>
  <conditionalFormatting sqref="AC78">
    <cfRule type="containsBlanks" dxfId="1306" priority="833">
      <formula>LEN(TRIM(AC78))=0</formula>
    </cfRule>
  </conditionalFormatting>
  <conditionalFormatting sqref="AC78">
    <cfRule type="expression" dxfId="1305" priority="834">
      <formula>AND(#REF!=#REF!,#REF!=#REF!)</formula>
    </cfRule>
  </conditionalFormatting>
  <conditionalFormatting sqref="AB80">
    <cfRule type="containsBlanks" dxfId="1304" priority="831">
      <formula>LEN(TRIM(AB80))=0</formula>
    </cfRule>
  </conditionalFormatting>
  <conditionalFormatting sqref="AB80">
    <cfRule type="expression" dxfId="1303" priority="832">
      <formula>AND(#REF!=#REF!,#REF!=#REF!)</formula>
    </cfRule>
  </conditionalFormatting>
  <conditionalFormatting sqref="AC80">
    <cfRule type="containsBlanks" dxfId="1302" priority="829">
      <formula>LEN(TRIM(AC80))=0</formula>
    </cfRule>
  </conditionalFormatting>
  <conditionalFormatting sqref="AC80">
    <cfRule type="expression" dxfId="1301" priority="830">
      <formula>AND(#REF!=#REF!,#REF!=#REF!)</formula>
    </cfRule>
  </conditionalFormatting>
  <conditionalFormatting sqref="AC145">
    <cfRule type="containsBlanks" dxfId="1300" priority="827">
      <formula>LEN(TRIM(AC145))=0</formula>
    </cfRule>
  </conditionalFormatting>
  <conditionalFormatting sqref="AC145">
    <cfRule type="expression" dxfId="1299" priority="828">
      <formula>AND(#REF!=#REF!,#REF!=#REF!)</formula>
    </cfRule>
  </conditionalFormatting>
  <conditionalFormatting sqref="M16:M17">
    <cfRule type="expression" dxfId="1298" priority="826">
      <formula>AND(#REF!=#REF!,#REF!=#REF!)</formula>
    </cfRule>
  </conditionalFormatting>
  <conditionalFormatting sqref="M21:M22 M9">
    <cfRule type="expression" dxfId="1297" priority="825">
      <formula>AND(#REF!=#REF!,#REF!=#REF!)</formula>
    </cfRule>
  </conditionalFormatting>
  <conditionalFormatting sqref="E80">
    <cfRule type="expression" dxfId="1296" priority="824">
      <formula>AND(#REF!=#REF!,#REF!=#REF!)</formula>
    </cfRule>
  </conditionalFormatting>
  <conditionalFormatting sqref="AB40:AC42 E40:E42 L42:M42 H40:I42 L40:N41 Z40:Z41 P40:R40">
    <cfRule type="expression" dxfId="1295" priority="823">
      <formula>AND(#REF!=#REF!,#REF!=#REF!)</formula>
    </cfRule>
  </conditionalFormatting>
  <conditionalFormatting sqref="K40:K42">
    <cfRule type="expression" dxfId="1294" priority="822">
      <formula>AND(#REF!=#REF!,#REF!=#REF!)</formula>
    </cfRule>
  </conditionalFormatting>
  <conditionalFormatting sqref="AD129">
    <cfRule type="containsErrors" dxfId="1293" priority="820">
      <formula>ISERROR(AD129)</formula>
    </cfRule>
  </conditionalFormatting>
  <conditionalFormatting sqref="AD129">
    <cfRule type="containsBlanks" dxfId="1292" priority="819">
      <formula>LEN(TRIM(AD129))=0</formula>
    </cfRule>
  </conditionalFormatting>
  <conditionalFormatting sqref="AE129">
    <cfRule type="containsErrors" dxfId="1291" priority="818">
      <formula>ISERROR(AE129)</formula>
    </cfRule>
  </conditionalFormatting>
  <conditionalFormatting sqref="AE129">
    <cfRule type="containsBlanks" dxfId="1290" priority="817">
      <formula>LEN(TRIM(AE129))=0</formula>
    </cfRule>
  </conditionalFormatting>
  <conditionalFormatting sqref="AF129">
    <cfRule type="duplicateValues" dxfId="1289" priority="821"/>
  </conditionalFormatting>
  <conditionalFormatting sqref="AD131 AF131">
    <cfRule type="containsErrors" dxfId="1288" priority="816">
      <formula>ISERROR(AD131)</formula>
    </cfRule>
  </conditionalFormatting>
  <conditionalFormatting sqref="AD131 AF131">
    <cfRule type="containsBlanks" dxfId="1287" priority="815">
      <formula>LEN(TRIM(AD131))=0</formula>
    </cfRule>
  </conditionalFormatting>
  <conditionalFormatting sqref="AE131">
    <cfRule type="duplicateValues" dxfId="1286" priority="814"/>
  </conditionalFormatting>
  <conditionalFormatting sqref="AD87:AF87">
    <cfRule type="containsErrors" dxfId="1285" priority="813">
      <formula>ISERROR(AD87)</formula>
    </cfRule>
  </conditionalFormatting>
  <conditionalFormatting sqref="AD87:AF87">
    <cfRule type="containsBlanks" dxfId="1284" priority="812">
      <formula>LEN(TRIM(AD87))=0</formula>
    </cfRule>
  </conditionalFormatting>
  <conditionalFormatting sqref="AD117:AF117">
    <cfRule type="containsErrors" dxfId="1283" priority="811">
      <formula>ISERROR(AD117)</formula>
    </cfRule>
  </conditionalFormatting>
  <conditionalFormatting sqref="AD117:AF117">
    <cfRule type="containsBlanks" dxfId="1282" priority="810">
      <formula>LEN(TRIM(AD117))=0</formula>
    </cfRule>
  </conditionalFormatting>
  <conditionalFormatting sqref="AF161">
    <cfRule type="containsErrors" dxfId="1281" priority="809">
      <formula>ISERROR(AF161)</formula>
    </cfRule>
  </conditionalFormatting>
  <conditionalFormatting sqref="AF161">
    <cfRule type="containsBlanks" dxfId="1280" priority="808">
      <formula>LEN(TRIM(AF161))=0</formula>
    </cfRule>
  </conditionalFormatting>
  <conditionalFormatting sqref="AB178:AC179">
    <cfRule type="expression" dxfId="1279" priority="807">
      <formula>AND(#REF!=#REF!,#REF!=#REF!)</formula>
    </cfRule>
  </conditionalFormatting>
  <conditionalFormatting sqref="AB50 AB60:AB62 AB52:AB53">
    <cfRule type="expression" dxfId="1278" priority="787">
      <formula>AND(#REF!=#REF!,#REF!=#REF!)</formula>
    </cfRule>
  </conditionalFormatting>
  <conditionalFormatting sqref="AB206">
    <cfRule type="containsBlanks" dxfId="1277" priority="805">
      <formula>LEN(TRIM(AB206))=0</formula>
    </cfRule>
  </conditionalFormatting>
  <conditionalFormatting sqref="AC206">
    <cfRule type="containsBlanks" dxfId="1276" priority="804">
      <formula>LEN(TRIM(AC206))=0</formula>
    </cfRule>
  </conditionalFormatting>
  <conditionalFormatting sqref="AB206:AC206">
    <cfRule type="expression" dxfId="1275" priority="806">
      <formula>AND(#REF!=#REF!,#REF!=#REF!)</formula>
    </cfRule>
  </conditionalFormatting>
  <conditionalFormatting sqref="AC206">
    <cfRule type="containsBlanks" dxfId="1274" priority="803">
      <formula>LEN(TRIM(AC206))=0</formula>
    </cfRule>
  </conditionalFormatting>
  <conditionalFormatting sqref="AC206">
    <cfRule type="containsBlanks" dxfId="1273" priority="802">
      <formula>LEN(TRIM(AC206))=0</formula>
    </cfRule>
  </conditionalFormatting>
  <conditionalFormatting sqref="AA40:AA42">
    <cfRule type="containsBlanks" dxfId="1272" priority="800">
      <formula>LEN(TRIM(AA40))=0</formula>
    </cfRule>
  </conditionalFormatting>
  <conditionalFormatting sqref="AA40:AA42">
    <cfRule type="expression" dxfId="1271" priority="801">
      <formula>AND(#REF!=#REF!,#REF!=#REF!)</formula>
    </cfRule>
  </conditionalFormatting>
  <conditionalFormatting sqref="AD195">
    <cfRule type="containsErrors" dxfId="1270" priority="799">
      <formula>ISERROR(AD195)</formula>
    </cfRule>
  </conditionalFormatting>
  <conditionalFormatting sqref="AD195">
    <cfRule type="containsBlanks" dxfId="1269" priority="798">
      <formula>LEN(TRIM(AD195))=0</formula>
    </cfRule>
  </conditionalFormatting>
  <conditionalFormatting sqref="AB40:AB42">
    <cfRule type="containsBlanks" dxfId="1268" priority="797">
      <formula>LEN(TRIM(AB40))=0</formula>
    </cfRule>
  </conditionalFormatting>
  <conditionalFormatting sqref="AB10">
    <cfRule type="containsBlanks" dxfId="1267" priority="795">
      <formula>LEN(TRIM(AB10))=0</formula>
    </cfRule>
  </conditionalFormatting>
  <conditionalFormatting sqref="AB10">
    <cfRule type="expression" dxfId="1266" priority="796">
      <formula>AND(#REF!=#REF!,#REF!=#REF!)</formula>
    </cfRule>
  </conditionalFormatting>
  <conditionalFormatting sqref="AB63">
    <cfRule type="containsBlanks" dxfId="1265" priority="793">
      <formula>LEN(TRIM(AB63))=0</formula>
    </cfRule>
  </conditionalFormatting>
  <conditionalFormatting sqref="AB63">
    <cfRule type="expression" dxfId="1264" priority="794">
      <formula>AND(#REF!=#REF!,#REF!=#REF!)</formula>
    </cfRule>
  </conditionalFormatting>
  <conditionalFormatting sqref="AB230 AB232:AB233">
    <cfRule type="containsBlanks" dxfId="1263" priority="792">
      <formula>LEN(TRIM(AB230))=0</formula>
    </cfRule>
  </conditionalFormatting>
  <conditionalFormatting sqref="AB230 AB232:AB233">
    <cfRule type="expression" dxfId="1262" priority="791">
      <formula>AND(#REF!=#REF!,#REF!=#REF!)</formula>
    </cfRule>
  </conditionalFormatting>
  <conditionalFormatting sqref="AB101">
    <cfRule type="expression" dxfId="1261" priority="790">
      <formula>AND(#REF!=#REF!,#REF!=#REF!)</formula>
    </cfRule>
  </conditionalFormatting>
  <conditionalFormatting sqref="AB101">
    <cfRule type="containsBlanks" dxfId="1260" priority="789">
      <formula>LEN(TRIM(AB101))=0</formula>
    </cfRule>
  </conditionalFormatting>
  <conditionalFormatting sqref="AB102:AB105">
    <cfRule type="expression" dxfId="1259" priority="788">
      <formula>AND(#REF!=#REF!,#REF!=#REF!)</formula>
    </cfRule>
  </conditionalFormatting>
  <conditionalFormatting sqref="AB48:AB49">
    <cfRule type="containsBlanks" dxfId="1258" priority="785">
      <formula>LEN(TRIM(AB48))=0</formula>
    </cfRule>
  </conditionalFormatting>
  <conditionalFormatting sqref="AB48:AB49">
    <cfRule type="expression" dxfId="1257" priority="786">
      <formula>AND(#REF!=#REF!,#REF!=#REF!)</formula>
    </cfRule>
  </conditionalFormatting>
  <conditionalFormatting sqref="AB43">
    <cfRule type="containsBlanks" dxfId="1256" priority="783">
      <formula>LEN(TRIM(AB43))=0</formula>
    </cfRule>
  </conditionalFormatting>
  <conditionalFormatting sqref="AB43">
    <cfRule type="expression" dxfId="1255" priority="784">
      <formula>AND(#REF!=#REF!,#REF!=#REF!)</formula>
    </cfRule>
  </conditionalFormatting>
  <conditionalFormatting sqref="AB190">
    <cfRule type="containsBlanks" dxfId="1254" priority="772">
      <formula>LEN(TRIM(AB190))=0</formula>
    </cfRule>
  </conditionalFormatting>
  <conditionalFormatting sqref="AC143">
    <cfRule type="containsBlanks" dxfId="1253" priority="762">
      <formula>LEN(TRIM(AC143))=0</formula>
    </cfRule>
  </conditionalFormatting>
  <conditionalFormatting sqref="AB15">
    <cfRule type="containsBlanks" dxfId="1252" priority="759">
      <formula>LEN(TRIM(AB15))=0</formula>
    </cfRule>
  </conditionalFormatting>
  <conditionalFormatting sqref="AB182">
    <cfRule type="containsBlanks" dxfId="1251" priority="755">
      <formula>LEN(TRIM(AB182))=0</formula>
    </cfRule>
  </conditionalFormatting>
  <conditionalFormatting sqref="AB215">
    <cfRule type="containsBlanks" dxfId="1250" priority="749">
      <formula>LEN(TRIM(AB215))=0</formula>
    </cfRule>
  </conditionalFormatting>
  <conditionalFormatting sqref="AB27">
    <cfRule type="containsBlanks" dxfId="1249" priority="745">
      <formula>LEN(TRIM(AB27))=0</formula>
    </cfRule>
  </conditionalFormatting>
  <conditionalFormatting sqref="AB236">
    <cfRule type="containsBlanks" dxfId="1248" priority="741">
      <formula>LEN(TRIM(AB236))=0</formula>
    </cfRule>
  </conditionalFormatting>
  <conditionalFormatting sqref="AB202:AC205">
    <cfRule type="expression" dxfId="1247" priority="782">
      <formula>AND(#REF!=#REF!,#REF!=#REF!)</formula>
    </cfRule>
  </conditionalFormatting>
  <conditionalFormatting sqref="AB199:AC199">
    <cfRule type="containsBlanks" dxfId="1246" priority="780">
      <formula>LEN(TRIM(AB199))=0</formula>
    </cfRule>
  </conditionalFormatting>
  <conditionalFormatting sqref="AB199:AC199">
    <cfRule type="expression" dxfId="1245" priority="781">
      <formula>AND(#REF!=#REF!,#REF!=#REF!)</formula>
    </cfRule>
  </conditionalFormatting>
  <conditionalFormatting sqref="AB197:AC197">
    <cfRule type="containsBlanks" dxfId="1244" priority="778">
      <formula>LEN(TRIM(AB197))=0</formula>
    </cfRule>
  </conditionalFormatting>
  <conditionalFormatting sqref="AB197:AC197">
    <cfRule type="expression" dxfId="1243" priority="779">
      <formula>AND(#REF!=#REF!,#REF!=#REF!)</formula>
    </cfRule>
  </conditionalFormatting>
  <conditionalFormatting sqref="AB198:AC198">
    <cfRule type="containsBlanks" dxfId="1242" priority="776">
      <formula>LEN(TRIM(AB198))=0</formula>
    </cfRule>
  </conditionalFormatting>
  <conditionalFormatting sqref="AB198:AC198">
    <cfRule type="expression" dxfId="1241" priority="777">
      <formula>AND(#REF!=#REF!,#REF!=#REF!)</formula>
    </cfRule>
  </conditionalFormatting>
  <conditionalFormatting sqref="AB192">
    <cfRule type="containsBlanks" dxfId="1240" priority="774">
      <formula>LEN(TRIM(AB192))=0</formula>
    </cfRule>
  </conditionalFormatting>
  <conditionalFormatting sqref="AB192">
    <cfRule type="expression" dxfId="1239" priority="775">
      <formula>AND(#REF!=#REF!,#REF!=#REF!)</formula>
    </cfRule>
  </conditionalFormatting>
  <conditionalFormatting sqref="AB190">
    <cfRule type="expression" dxfId="1238" priority="773">
      <formula>AND(#REF!=#REF!,#REF!=#REF!)</formula>
    </cfRule>
  </conditionalFormatting>
  <conditionalFormatting sqref="AB191">
    <cfRule type="containsBlanks" dxfId="1237" priority="770">
      <formula>LEN(TRIM(AB191))=0</formula>
    </cfRule>
  </conditionalFormatting>
  <conditionalFormatting sqref="AB191">
    <cfRule type="expression" dxfId="1236" priority="771">
      <formula>AND(#REF!=#REF!,#REF!=#REF!)</formula>
    </cfRule>
  </conditionalFormatting>
  <conditionalFormatting sqref="AB166">
    <cfRule type="containsBlanks" dxfId="1235" priority="768">
      <formula>LEN(TRIM(AB166))=0</formula>
    </cfRule>
  </conditionalFormatting>
  <conditionalFormatting sqref="AB166">
    <cfRule type="expression" dxfId="1234" priority="769">
      <formula>AND(#REF!=#REF!,#REF!=#REF!)</formula>
    </cfRule>
  </conditionalFormatting>
  <conditionalFormatting sqref="AC152">
    <cfRule type="containsBlanks" dxfId="1233" priority="766">
      <formula>LEN(TRIM(AC152))=0</formula>
    </cfRule>
  </conditionalFormatting>
  <conditionalFormatting sqref="AC152">
    <cfRule type="expression" dxfId="1232" priority="767">
      <formula>AND(#REF!=#REF!,#REF!=#REF!)</formula>
    </cfRule>
  </conditionalFormatting>
  <conditionalFormatting sqref="AB143">
    <cfRule type="containsBlanks" dxfId="1231" priority="764">
      <formula>LEN(TRIM(AB143))=0</formula>
    </cfRule>
  </conditionalFormatting>
  <conditionalFormatting sqref="AB143">
    <cfRule type="expression" dxfId="1230" priority="765">
      <formula>AND(#REF!=#REF!,#REF!=#REF!)</formula>
    </cfRule>
  </conditionalFormatting>
  <conditionalFormatting sqref="AC143">
    <cfRule type="expression" dxfId="1229" priority="763">
      <formula>AND(#REF!=#REF!,#REF!=#REF!)</formula>
    </cfRule>
  </conditionalFormatting>
  <conditionalFormatting sqref="AB136:AB138 AB93:AB94">
    <cfRule type="expression" dxfId="1228" priority="761">
      <formula>AND(#REF!=#REF!,#REF!=#REF!)</formula>
    </cfRule>
  </conditionalFormatting>
  <conditionalFormatting sqref="AB15">
    <cfRule type="expression" dxfId="1227" priority="760">
      <formula>AND(#REF!=#REF!,#REF!=#REF!)</formula>
    </cfRule>
  </conditionalFormatting>
  <conditionalFormatting sqref="AB19">
    <cfRule type="containsBlanks" dxfId="1226" priority="757">
      <formula>LEN(TRIM(AB19))=0</formula>
    </cfRule>
  </conditionalFormatting>
  <conditionalFormatting sqref="AB19">
    <cfRule type="expression" dxfId="1225" priority="758">
      <formula>AND(#REF!=#REF!,#REF!=#REF!)</formula>
    </cfRule>
  </conditionalFormatting>
  <conditionalFormatting sqref="AB182">
    <cfRule type="expression" dxfId="1224" priority="756">
      <formula>AND(#REF!=#REF!,#REF!=#REF!)</formula>
    </cfRule>
  </conditionalFormatting>
  <conditionalFormatting sqref="AB213">
    <cfRule type="containsBlanks" dxfId="1223" priority="753">
      <formula>LEN(TRIM(AB213))=0</formula>
    </cfRule>
  </conditionalFormatting>
  <conditionalFormatting sqref="AB213">
    <cfRule type="expression" dxfId="1222" priority="754">
      <formula>AND(#REF!=#REF!,#REF!=#REF!)</formula>
    </cfRule>
  </conditionalFormatting>
  <conditionalFormatting sqref="AB214">
    <cfRule type="containsBlanks" dxfId="1221" priority="751">
      <formula>LEN(TRIM(AB214))=0</formula>
    </cfRule>
  </conditionalFormatting>
  <conditionalFormatting sqref="AB214">
    <cfRule type="expression" dxfId="1220" priority="752">
      <formula>AND(#REF!=#REF!,#REF!=#REF!)</formula>
    </cfRule>
  </conditionalFormatting>
  <conditionalFormatting sqref="AB215">
    <cfRule type="expression" dxfId="1219" priority="750">
      <formula>AND(#REF!=#REF!,#REF!=#REF!)</formula>
    </cfRule>
  </conditionalFormatting>
  <conditionalFormatting sqref="AB217">
    <cfRule type="containsBlanks" dxfId="1218" priority="747">
      <formula>LEN(TRIM(AB217))=0</formula>
    </cfRule>
  </conditionalFormatting>
  <conditionalFormatting sqref="AB217">
    <cfRule type="expression" dxfId="1217" priority="748">
      <formula>AND(#REF!=#REF!,#REF!=#REF!)</formula>
    </cfRule>
  </conditionalFormatting>
  <conditionalFormatting sqref="AB27">
    <cfRule type="expression" dxfId="1216" priority="746">
      <formula>AND(#REF!=#REF!,#REF!=#REF!)</formula>
    </cfRule>
  </conditionalFormatting>
  <conditionalFormatting sqref="AB28">
    <cfRule type="containsBlanks" dxfId="1215" priority="743">
      <formula>LEN(TRIM(AB28))=0</formula>
    </cfRule>
  </conditionalFormatting>
  <conditionalFormatting sqref="AB28">
    <cfRule type="expression" dxfId="1214" priority="744">
      <formula>AND(#REF!=#REF!,#REF!=#REF!)</formula>
    </cfRule>
  </conditionalFormatting>
  <conditionalFormatting sqref="AB236">
    <cfRule type="expression" dxfId="1213" priority="742">
      <formula>AND(#REF!=#REF!,#REF!=#REF!)</formula>
    </cfRule>
  </conditionalFormatting>
  <conditionalFormatting sqref="AB123">
    <cfRule type="expression" dxfId="1212" priority="740">
      <formula>AND(#REF!=#REF!,#REF!=#REF!)</formula>
    </cfRule>
  </conditionalFormatting>
  <conditionalFormatting sqref="AB123">
    <cfRule type="containsBlanks" dxfId="1211" priority="739">
      <formula>LEN(TRIM(AB123))=0</formula>
    </cfRule>
  </conditionalFormatting>
  <conditionalFormatting sqref="AD104">
    <cfRule type="containsErrors" dxfId="1210" priority="736">
      <formula>ISERROR(AD104)</formula>
    </cfRule>
  </conditionalFormatting>
  <conditionalFormatting sqref="AD104">
    <cfRule type="containsBlanks" dxfId="1209" priority="735">
      <formula>LEN(TRIM(AD104))=0</formula>
    </cfRule>
  </conditionalFormatting>
  <conditionalFormatting sqref="AE104">
    <cfRule type="duplicateValues" dxfId="1208" priority="737"/>
  </conditionalFormatting>
  <conditionalFormatting sqref="AF104">
    <cfRule type="duplicateValues" dxfId="1207" priority="738"/>
  </conditionalFormatting>
  <conditionalFormatting sqref="AD101:AF101">
    <cfRule type="expression" dxfId="1206" priority="734">
      <formula>AND(#REF!=#REF!,#REF!=#REF!)</formula>
    </cfRule>
  </conditionalFormatting>
  <conditionalFormatting sqref="AD101:AF101">
    <cfRule type="containsBlanks" dxfId="1205" priority="733">
      <formula>LEN(TRIM(AD101))=0</formula>
    </cfRule>
  </conditionalFormatting>
  <conditionalFormatting sqref="C206 A8:A241">
    <cfRule type="containsBlanks" dxfId="1204" priority="694">
      <formula>LEN(TRIM(A8))=0</formula>
    </cfRule>
  </conditionalFormatting>
  <conditionalFormatting sqref="D191 D187 D195 D198 D8 D18:D25 D200 D13:D14 D70:D72 D176:D177 D171:D174 D212 D222:D233 D124:D128 D10">
    <cfRule type="expression" dxfId="1203" priority="695">
      <formula>AND(#REF!=#REF!,#REF!=#REF!)</formula>
    </cfRule>
  </conditionalFormatting>
  <conditionalFormatting sqref="B228:C228">
    <cfRule type="expression" dxfId="1202" priority="696">
      <formula>AND(#REF!=#REF!,#REF!=#REF!)</formula>
    </cfRule>
  </conditionalFormatting>
  <conditionalFormatting sqref="D170">
    <cfRule type="expression" dxfId="1201" priority="697">
      <formula>AND(#REF!=#REF!,#REF!=#REF!)</formula>
    </cfRule>
  </conditionalFormatting>
  <conditionalFormatting sqref="D170">
    <cfRule type="expression" dxfId="1200" priority="698">
      <formula>AND(#REF!=#REF!,#REF!=#REF!)</formula>
    </cfRule>
  </conditionalFormatting>
  <conditionalFormatting sqref="D15">
    <cfRule type="expression" dxfId="1199" priority="699">
      <formula>AND(#REF!=#REF!,#REF!=#REF!)</formula>
    </cfRule>
  </conditionalFormatting>
  <conditionalFormatting sqref="D167:D168 D163:D165 D136:D138 D91:D94">
    <cfRule type="expression" dxfId="1198" priority="700">
      <formula>AND(#REF!=#REF!,#REF!=#REF!)</formula>
    </cfRule>
  </conditionalFormatting>
  <conditionalFormatting sqref="D237 D181:D186 D213:D215 D217:D218">
    <cfRule type="expression" dxfId="1197" priority="701">
      <formula>AND(#REF!=#REF!,#REF!=#REF!)</formula>
    </cfRule>
  </conditionalFormatting>
  <conditionalFormatting sqref="D34:D39 D26:D28 D219:D220 D234:D235">
    <cfRule type="expression" dxfId="1196" priority="702">
      <formula>AND(#REF!=#REF!,#REF!=#REF!)</formula>
    </cfRule>
  </conditionalFormatting>
  <conditionalFormatting sqref="D48:D50 D60:D62 D52:D53">
    <cfRule type="expression" dxfId="1195" priority="703">
      <formula>AND(#REF!=#REF!,#REF!=#REF!)</formula>
    </cfRule>
  </conditionalFormatting>
  <conditionalFormatting sqref="D29 D11 D86:D88">
    <cfRule type="expression" dxfId="1194" priority="704">
      <formula>AND(#REF!=#REF!,#REF!=#REF!)</formula>
    </cfRule>
  </conditionalFormatting>
  <conditionalFormatting sqref="D31:D32 D95 D64:D66">
    <cfRule type="expression" dxfId="1193" priority="705">
      <formula>AND(#REF!=#REF!,#REF!=#REF!)</formula>
    </cfRule>
  </conditionalFormatting>
  <conditionalFormatting sqref="D45:D47 D54:D57 D67 D69 D97:D98">
    <cfRule type="expression" dxfId="1192" priority="706">
      <formula>AND(#REF!=#REF!,#REF!=#REF!)</formula>
    </cfRule>
  </conditionalFormatting>
  <conditionalFormatting sqref="D147:D148 D120:D122">
    <cfRule type="expression" dxfId="1191" priority="707">
      <formula>AND(#REF!=#REF!,#REF!=#REF!)</formula>
    </cfRule>
  </conditionalFormatting>
  <conditionalFormatting sqref="D115:D116">
    <cfRule type="expression" dxfId="1190" priority="708">
      <formula>AND(#REF!=#REF!,#REF!=#REF!)</formula>
    </cfRule>
  </conditionalFormatting>
  <conditionalFormatting sqref="D107:D112 D158:D161">
    <cfRule type="expression" dxfId="1189" priority="709">
      <formula>AND(#REF!=#REF!,#REF!=#REF!)</formula>
    </cfRule>
  </conditionalFormatting>
  <conditionalFormatting sqref="D102:D105">
    <cfRule type="expression" dxfId="1188" priority="710">
      <formula>AND(#REF!=#REF!,#REF!=#REF!)</formula>
    </cfRule>
  </conditionalFormatting>
  <conditionalFormatting sqref="D130:D134">
    <cfRule type="expression" dxfId="1187" priority="711">
      <formula>AND(#REF!=#REF!,#REF!=#REF!)</formula>
    </cfRule>
  </conditionalFormatting>
  <conditionalFormatting sqref="D75:D77">
    <cfRule type="expression" dxfId="1186" priority="712">
      <formula>AND(#REF!=#REF!,#REF!=#REF!)</formula>
    </cfRule>
  </conditionalFormatting>
  <conditionalFormatting sqref="D79">
    <cfRule type="expression" dxfId="1185" priority="713">
      <formula>AND(#REF!=#REF!,#REF!=#REF!)</formula>
    </cfRule>
  </conditionalFormatting>
  <conditionalFormatting sqref="D154:D155">
    <cfRule type="expression" dxfId="1184" priority="714">
      <formula>AND(#REF!=#REF!,#REF!=#REF!)</formula>
    </cfRule>
  </conditionalFormatting>
  <conditionalFormatting sqref="D180">
    <cfRule type="expression" dxfId="1183" priority="715">
      <formula>AND(#REF!=#REF!,#REF!=#REF!)</formula>
    </cfRule>
  </conditionalFormatting>
  <conditionalFormatting sqref="D139">
    <cfRule type="expression" dxfId="1182" priority="716">
      <formula>AND(#REF!=#REF!,#REF!=#REF!)</formula>
    </cfRule>
  </conditionalFormatting>
  <conditionalFormatting sqref="D216 D63 D30 D43:D44 D51 D68 D74 D96 D119 D113 D106 D101 D123 D129 D135 D78 D81 D149 D188 D190 D196:D197 D199 D192:D194 D201 D152">
    <cfRule type="expression" dxfId="1181" priority="717">
      <formula>AND(#REF!=#REF!,#REF!=#REF!)</formula>
    </cfRule>
  </conditionalFormatting>
  <conditionalFormatting sqref="D59">
    <cfRule type="expression" dxfId="1180" priority="718">
      <formula>AND(#REF!=#REF!,#REF!=#REF!)</formula>
    </cfRule>
  </conditionalFormatting>
  <conditionalFormatting sqref="D236">
    <cfRule type="expression" dxfId="1179" priority="719">
      <formula>AND(#REF!=#REF!,#REF!=#REF!)</formula>
    </cfRule>
  </conditionalFormatting>
  <conditionalFormatting sqref="B236:C236">
    <cfRule type="expression" dxfId="1178" priority="720">
      <formula>AND(#REF!=#REF!,#REF!=#REF!)</formula>
    </cfRule>
  </conditionalFormatting>
  <conditionalFormatting sqref="B216:C216 B63:C63 B30:C30 B43:C44 B51:C51 B59:C59 B66:C66 B68:C68 B74:C74 B96:C96 B119:C119 C113 B106:C106 B101:C101 B123:C123 B129:C129 B135:C135 B78:C78 B80:C81 B149:C149 B157:C157 B188:C188 B190:C190 B196:C197 B199:C199 B180:C180 B192:C194 B169:C169 B175:C175 B139:C139 B152:C152">
    <cfRule type="expression" dxfId="1177" priority="721">
      <formula>AND(#REF!=#REF!,#REF!=#REF!)</formula>
    </cfRule>
  </conditionalFormatting>
  <conditionalFormatting sqref="D175">
    <cfRule type="expression" dxfId="1176" priority="722">
      <formula>AND(#REF!=#REF!,#REF!=#REF!)</formula>
    </cfRule>
  </conditionalFormatting>
  <conditionalFormatting sqref="D202:D205">
    <cfRule type="expression" dxfId="1175" priority="723">
      <formula>AND(#REF!=#REF!,#REF!=#REF!)</formula>
    </cfRule>
  </conditionalFormatting>
  <conditionalFormatting sqref="B202:C206">
    <cfRule type="expression" dxfId="1174" priority="724">
      <formula>AND(#REF!=#REF!,#REF!=#REF!)</formula>
    </cfRule>
  </conditionalFormatting>
  <conditionalFormatting sqref="D169">
    <cfRule type="expression" dxfId="1173" priority="725">
      <formula>AND(#REF!=#REF!,#REF!=#REF!)</formula>
    </cfRule>
  </conditionalFormatting>
  <conditionalFormatting sqref="D178:D179 D143:D146">
    <cfRule type="expression" dxfId="1172" priority="726">
      <formula>AND(#REF!=#REF!,#REF!=#REF!)</formula>
    </cfRule>
  </conditionalFormatting>
  <conditionalFormatting sqref="B178:C179 B143:C146 B141">
    <cfRule type="expression" dxfId="1171" priority="727">
      <formula>AND(#REF!=#REF!,#REF!=#REF!)</formula>
    </cfRule>
  </conditionalFormatting>
  <conditionalFormatting sqref="D117:D118 D114 D82:D85">
    <cfRule type="expression" dxfId="1170" priority="728">
      <formula>AND(#REF!=#REF!,#REF!=#REF!)</formula>
    </cfRule>
  </conditionalFormatting>
  <conditionalFormatting sqref="D33 D16:D17 D162 D89">
    <cfRule type="expression" dxfId="1169" priority="729">
      <formula>AND(#REF!=#REF!,#REF!=#REF!)</formula>
    </cfRule>
  </conditionalFormatting>
  <conditionalFormatting sqref="D166">
    <cfRule type="expression" dxfId="1168" priority="730">
      <formula>AND(#REF!=#REF!,#REF!=#REF!)</formula>
    </cfRule>
  </conditionalFormatting>
  <conditionalFormatting sqref="B166:C166">
    <cfRule type="expression" dxfId="1167" priority="731">
      <formula>AND(#REF!=#REF!,#REF!=#REF!)</formula>
    </cfRule>
  </conditionalFormatting>
  <conditionalFormatting sqref="B162:C162 B89:C89">
    <cfRule type="expression" dxfId="1166" priority="732">
      <formula>AND(#REF!=#REF!,#REF!=#REF!)</formula>
    </cfRule>
  </conditionalFormatting>
  <conditionalFormatting sqref="B150:D151">
    <cfRule type="expression" dxfId="1165" priority="693">
      <formula>AND(#REF!=#REF!,#REF!=#REF!)</formula>
    </cfRule>
  </conditionalFormatting>
  <conditionalFormatting sqref="D80">
    <cfRule type="expression" dxfId="1164" priority="692">
      <formula>AND(#REF!=#REF!,#REF!=#REF!)</formula>
    </cfRule>
  </conditionalFormatting>
  <conditionalFormatting sqref="B40:D41 C42:D42">
    <cfRule type="expression" dxfId="1163" priority="691">
      <formula>AND(#REF!=#REF!,#REF!=#REF!)</formula>
    </cfRule>
  </conditionalFormatting>
  <conditionalFormatting sqref="D206">
    <cfRule type="expression" dxfId="1162" priority="690">
      <formula>AND(#REF!=#REF!,#REF!=#REF!)</formula>
    </cfRule>
  </conditionalFormatting>
  <conditionalFormatting sqref="AC169">
    <cfRule type="containsBlanks" dxfId="1161" priority="686">
      <formula>LEN(TRIM(AC169))=0</formula>
    </cfRule>
  </conditionalFormatting>
  <conditionalFormatting sqref="AB169">
    <cfRule type="containsBlanks" dxfId="1160" priority="685">
      <formula>LEN(TRIM(AB169))=0</formula>
    </cfRule>
  </conditionalFormatting>
  <conditionalFormatting sqref="AB169">
    <cfRule type="expression" dxfId="1159" priority="687">
      <formula>AND(#REF!=#REF!,#REF!=#REF!)</formula>
    </cfRule>
  </conditionalFormatting>
  <conditionalFormatting sqref="AC169">
    <cfRule type="expression" dxfId="1158" priority="688">
      <formula>AND(#REF!=#REF!,#REF!=#REF!)</formula>
    </cfRule>
  </conditionalFormatting>
  <conditionalFormatting sqref="K169:L169">
    <cfRule type="expression" dxfId="1157" priority="689">
      <formula>AND(#REF!=#REF!,#REF!=#REF!)</formula>
    </cfRule>
  </conditionalFormatting>
  <conditionalFormatting sqref="AA169">
    <cfRule type="containsBlanks" dxfId="1156" priority="683">
      <formula>LEN(TRIM(AA169))=0</formula>
    </cfRule>
  </conditionalFormatting>
  <conditionalFormatting sqref="AA169">
    <cfRule type="expression" dxfId="1155" priority="684">
      <formula>AND(#REF!=#REF!,#REF!=#REF!)</formula>
    </cfRule>
  </conditionalFormatting>
  <conditionalFormatting sqref="Z174">
    <cfRule type="containsBlanks" dxfId="1154" priority="682">
      <formula>LEN(TRIM(Z174))=0</formula>
    </cfRule>
  </conditionalFormatting>
  <conditionalFormatting sqref="J174">
    <cfRule type="containsBlanks" dxfId="1153" priority="681">
      <formula>LEN(TRIM(J174))=0</formula>
    </cfRule>
  </conditionalFormatting>
  <conditionalFormatting sqref="AA171:AA174">
    <cfRule type="expression" dxfId="1152" priority="678">
      <formula>AND(#REF!=#REF!,#REF!=#REF!)</formula>
    </cfRule>
  </conditionalFormatting>
  <conditionalFormatting sqref="AA170">
    <cfRule type="expression" dxfId="1151" priority="679">
      <formula>AND(#REF!=#REF!,#REF!=#REF!)</formula>
    </cfRule>
  </conditionalFormatting>
  <conditionalFormatting sqref="AA170">
    <cfRule type="expression" dxfId="1150" priority="680">
      <formula>AND(#REF!=#REF!,#REF!=#REF!)</formula>
    </cfRule>
  </conditionalFormatting>
  <conditionalFormatting sqref="AB170:AB171">
    <cfRule type="containsBlanks" dxfId="1149" priority="674">
      <formula>LEN(TRIM(AB170))=0</formula>
    </cfRule>
  </conditionalFormatting>
  <conditionalFormatting sqref="AB171 AB173:AB174">
    <cfRule type="expression" dxfId="1148" priority="675">
      <formula>AND(#REF!=#REF!,#REF!=#REF!)</formula>
    </cfRule>
  </conditionalFormatting>
  <conditionalFormatting sqref="AB170">
    <cfRule type="expression" dxfId="1147" priority="676">
      <formula>AND(#REF!=#REF!,#REF!=#REF!)</formula>
    </cfRule>
  </conditionalFormatting>
  <conditionalFormatting sqref="AB170">
    <cfRule type="expression" dxfId="1146" priority="677">
      <formula>AND(#REF!=#REF!,#REF!=#REF!)</formula>
    </cfRule>
  </conditionalFormatting>
  <conditionalFormatting sqref="AB172">
    <cfRule type="containsBlanks" dxfId="1145" priority="672">
      <formula>LEN(TRIM(AB172))=0</formula>
    </cfRule>
  </conditionalFormatting>
  <conditionalFormatting sqref="AB172">
    <cfRule type="expression" dxfId="1144" priority="673">
      <formula>AND(#REF!=#REF!,#REF!=#REF!)</formula>
    </cfRule>
  </conditionalFormatting>
  <conditionalFormatting sqref="AC171 AC174">
    <cfRule type="expression" dxfId="1143" priority="669">
      <formula>AND(#REF!=#REF!,#REF!=#REF!)</formula>
    </cfRule>
  </conditionalFormatting>
  <conditionalFormatting sqref="AC170">
    <cfRule type="expression" dxfId="1142" priority="670">
      <formula>AND(#REF!=#REF!,#REF!=#REF!)</formula>
    </cfRule>
  </conditionalFormatting>
  <conditionalFormatting sqref="AC170">
    <cfRule type="expression" dxfId="1141" priority="671">
      <formula>AND(#REF!=#REF!,#REF!=#REF!)</formula>
    </cfRule>
  </conditionalFormatting>
  <conditionalFormatting sqref="AB16">
    <cfRule type="containsBlanks" dxfId="1140" priority="663">
      <formula>LEN(TRIM(AB16))=0</formula>
    </cfRule>
  </conditionalFormatting>
  <conditionalFormatting sqref="AD170">
    <cfRule type="containsErrors" dxfId="1139" priority="668">
      <formula>ISERROR(AD170)</formula>
    </cfRule>
  </conditionalFormatting>
  <conditionalFormatting sqref="AD170">
    <cfRule type="containsBlanks" dxfId="1138" priority="667">
      <formula>LEN(TRIM(AD170))=0</formula>
    </cfRule>
  </conditionalFormatting>
  <conditionalFormatting sqref="AE170">
    <cfRule type="duplicateValues" dxfId="1137" priority="666"/>
  </conditionalFormatting>
  <conditionalFormatting sqref="AF170 AF173">
    <cfRule type="duplicateValues" dxfId="1136" priority="665"/>
  </conditionalFormatting>
  <conditionalFormatting sqref="AB16">
    <cfRule type="expression" dxfId="1135" priority="664">
      <formula>AND(#REF!=#REF!,#REF!=#REF!)</formula>
    </cfRule>
  </conditionalFormatting>
  <conditionalFormatting sqref="I207">
    <cfRule type="containsBlanks" dxfId="1134" priority="658">
      <formula>LEN(TRIM(I207))=0</formula>
    </cfRule>
  </conditionalFormatting>
  <conditionalFormatting sqref="G42">
    <cfRule type="expression" dxfId="1133" priority="662">
      <formula>AND(#REF!=#REF!,#REF!=#REF!)</formula>
    </cfRule>
  </conditionalFormatting>
  <conditionalFormatting sqref="J207 G207:H207 N207 G205">
    <cfRule type="containsBlanks" dxfId="1132" priority="661">
      <formula>LEN(TRIM(G205))=0</formula>
    </cfRule>
  </conditionalFormatting>
  <conditionalFormatting sqref="Z207">
    <cfRule type="containsBlanks" dxfId="1131" priority="660">
      <formula>LEN(TRIM(Z207))=0</formula>
    </cfRule>
  </conditionalFormatting>
  <conditionalFormatting sqref="AA207">
    <cfRule type="containsBlanks" dxfId="1130" priority="655">
      <formula>LEN(TRIM(AA207))=0</formula>
    </cfRule>
  </conditionalFormatting>
  <conditionalFormatting sqref="I207">
    <cfRule type="expression" dxfId="1129" priority="659">
      <formula>AND(#REF!=#REF!,#REF!=#REF!)</formula>
    </cfRule>
  </conditionalFormatting>
  <conditionalFormatting sqref="K207">
    <cfRule type="containsBlanks" dxfId="1128" priority="656">
      <formula>LEN(TRIM(K207))=0</formula>
    </cfRule>
  </conditionalFormatting>
  <conditionalFormatting sqref="K207">
    <cfRule type="expression" dxfId="1127" priority="657">
      <formula>AND(#REF!=#REF!,#REF!=#REF!)</formula>
    </cfRule>
  </conditionalFormatting>
  <conditionalFormatting sqref="AB207:AD207 AF207">
    <cfRule type="containsErrors" dxfId="1126" priority="654">
      <formula>ISERROR(AB207)</formula>
    </cfRule>
  </conditionalFormatting>
  <conditionalFormatting sqref="AB207:AD207 AF207">
    <cfRule type="containsBlanks" dxfId="1125" priority="653">
      <formula>LEN(TRIM(AB207))=0</formula>
    </cfRule>
  </conditionalFormatting>
  <conditionalFormatting sqref="E207">
    <cfRule type="containsBlanks" dxfId="1124" priority="652">
      <formula>LEN(TRIM(E207))=0</formula>
    </cfRule>
  </conditionalFormatting>
  <conditionalFormatting sqref="D207">
    <cfRule type="containsBlanks" dxfId="1123" priority="650">
      <formula>LEN(TRIM(D207))=0</formula>
    </cfRule>
  </conditionalFormatting>
  <conditionalFormatting sqref="D207">
    <cfRule type="expression" dxfId="1122" priority="651">
      <formula>AND(#REF!=#REF!,#REF!=#REF!)</formula>
    </cfRule>
  </conditionalFormatting>
  <conditionalFormatting sqref="B207:C207">
    <cfRule type="containsBlanks" dxfId="1121" priority="649">
      <formula>LEN(TRIM(B207))=0</formula>
    </cfRule>
  </conditionalFormatting>
  <conditionalFormatting sqref="K12:L12">
    <cfRule type="expression" dxfId="1120" priority="648">
      <formula>AND(#REF!=#REF!,#REF!=#REF!)</formula>
    </cfRule>
  </conditionalFormatting>
  <conditionalFormatting sqref="AA12">
    <cfRule type="containsBlanks" dxfId="1119" priority="646">
      <formula>LEN(TRIM(AA12))=0</formula>
    </cfRule>
  </conditionalFormatting>
  <conditionalFormatting sqref="AA12">
    <cfRule type="expression" dxfId="1118" priority="647">
      <formula>AND(#REF!=#REF!,#REF!=#REF!)</formula>
    </cfRule>
  </conditionalFormatting>
  <conditionalFormatting sqref="AC12">
    <cfRule type="containsBlanks" dxfId="1117" priority="644">
      <formula>LEN(TRIM(AC12))=0</formula>
    </cfRule>
  </conditionalFormatting>
  <conditionalFormatting sqref="AC12">
    <cfRule type="expression" dxfId="1116" priority="645">
      <formula>AND(#REF!=#REF!,#REF!=#REF!)</formula>
    </cfRule>
  </conditionalFormatting>
  <conditionalFormatting sqref="D12:E12 Z12:AC12 AG12 P12:R12 G12:N12">
    <cfRule type="expression" dxfId="1115" priority="642">
      <formula>AND(#REF!=#REF!,#REF!=#REF!)</formula>
    </cfRule>
  </conditionalFormatting>
  <conditionalFormatting sqref="B12:C12">
    <cfRule type="expression" dxfId="1114" priority="643">
      <formula>AND(#REF!=#REF!,#REF!=#REF!)</formula>
    </cfRule>
  </conditionalFormatting>
  <conditionalFormatting sqref="K58:L58">
    <cfRule type="expression" dxfId="1113" priority="641">
      <formula>AND(#REF!=#REF!,#REF!=#REF!)</formula>
    </cfRule>
  </conditionalFormatting>
  <conditionalFormatting sqref="AA58">
    <cfRule type="containsBlanks" dxfId="1112" priority="639">
      <formula>LEN(TRIM(AA58))=0</formula>
    </cfRule>
  </conditionalFormatting>
  <conditionalFormatting sqref="AA58">
    <cfRule type="expression" dxfId="1111" priority="640">
      <formula>AND(#REF!=#REF!,#REF!=#REF!)</formula>
    </cfRule>
  </conditionalFormatting>
  <conditionalFormatting sqref="AC58">
    <cfRule type="containsBlanks" dxfId="1110" priority="637">
      <formula>LEN(TRIM(AC58))=0</formula>
    </cfRule>
  </conditionalFormatting>
  <conditionalFormatting sqref="AC58">
    <cfRule type="expression" dxfId="1109" priority="638">
      <formula>AND(#REF!=#REF!,#REF!=#REF!)</formula>
    </cfRule>
  </conditionalFormatting>
  <conditionalFormatting sqref="AD58:AF58">
    <cfRule type="containsBlanks" dxfId="1108" priority="635">
      <formula>LEN(TRIM(AD58))=0</formula>
    </cfRule>
  </conditionalFormatting>
  <conditionalFormatting sqref="AD58:AF58">
    <cfRule type="containsErrors" dxfId="1107" priority="636">
      <formula>ISERROR(AD58)</formula>
    </cfRule>
  </conditionalFormatting>
  <conditionalFormatting sqref="D58">
    <cfRule type="expression" dxfId="1106" priority="633">
      <formula>AND(#REF!=#REF!,#REF!=#REF!)</formula>
    </cfRule>
  </conditionalFormatting>
  <conditionalFormatting sqref="B58:C58">
    <cfRule type="expression" dxfId="1105" priority="634">
      <formula>AND(#REF!=#REF!,#REF!=#REF!)</formula>
    </cfRule>
  </conditionalFormatting>
  <conditionalFormatting sqref="F207">
    <cfRule type="containsBlanks" dxfId="1104" priority="628">
      <formula>LEN(TRIM(F207))=0</formula>
    </cfRule>
  </conditionalFormatting>
  <conditionalFormatting sqref="F89">
    <cfRule type="expression" dxfId="1103" priority="631">
      <formula>AND(#REF!=#REF!,#REF!=#REF!)</formula>
    </cfRule>
  </conditionalFormatting>
  <conditionalFormatting sqref="F166 F162">
    <cfRule type="expression" dxfId="1102" priority="632">
      <formula>AND(#REF!=#REF!,#REF!=#REF!)</formula>
    </cfRule>
  </conditionalFormatting>
  <conditionalFormatting sqref="F150:F151">
    <cfRule type="expression" dxfId="1101" priority="630">
      <formula>AND(#REF!=#REF!,#REF!=#REF!)</formula>
    </cfRule>
  </conditionalFormatting>
  <conditionalFormatting sqref="F80">
    <cfRule type="expression" dxfId="1100" priority="629">
      <formula>AND(#REF!=#REF!,#REF!=#REF!)</formula>
    </cfRule>
  </conditionalFormatting>
  <conditionalFormatting sqref="J228 J51 J59 J66 J68 J74 J96 J119 J123 J129 J135 J78 J81 J157 J188 J190 J196:J197 J199 J192:J194 J149 J101 J106 J113 J152 J139 J236 J216 J63 J30 J40:J44 J169 J12 J143:J146 J178:J180 J175 J202:J205">
    <cfRule type="expression" dxfId="1099" priority="1216">
      <formula>AND(#REF!=#REF!,#REF!=#REF!)</formula>
    </cfRule>
  </conditionalFormatting>
  <conditionalFormatting sqref="AA100 AC100">
    <cfRule type="expression" dxfId="1098" priority="625">
      <formula>AND(#REF!=#REF!,#REF!=#REF!)</formula>
    </cfRule>
  </conditionalFormatting>
  <conditionalFormatting sqref="K100:L100">
    <cfRule type="expression" dxfId="1097" priority="626">
      <formula>AND(#REF!=#REF!,#REF!=#REF!)</formula>
    </cfRule>
  </conditionalFormatting>
  <conditionalFormatting sqref="AA100">
    <cfRule type="containsBlanks" dxfId="1096" priority="624">
      <formula>LEN(TRIM(AA100))=0</formula>
    </cfRule>
  </conditionalFormatting>
  <conditionalFormatting sqref="AC100">
    <cfRule type="containsBlanks" dxfId="1095" priority="623">
      <formula>LEN(TRIM(AC100))=0</formula>
    </cfRule>
  </conditionalFormatting>
  <conditionalFormatting sqref="AB100">
    <cfRule type="expression" dxfId="1094" priority="622">
      <formula>AND(#REF!=#REF!,#REF!=#REF!)</formula>
    </cfRule>
  </conditionalFormatting>
  <conditionalFormatting sqref="AB100">
    <cfRule type="containsBlanks" dxfId="1093" priority="621">
      <formula>LEN(TRIM(AB100))=0</formula>
    </cfRule>
  </conditionalFormatting>
  <conditionalFormatting sqref="AD100:AF100">
    <cfRule type="expression" dxfId="1092" priority="620">
      <formula>AND(#REF!=#REF!,#REF!=#REF!)</formula>
    </cfRule>
  </conditionalFormatting>
  <conditionalFormatting sqref="AD100:AF100">
    <cfRule type="containsBlanks" dxfId="1091" priority="619">
      <formula>LEN(TRIM(AD100))=0</formula>
    </cfRule>
  </conditionalFormatting>
  <conditionalFormatting sqref="D100">
    <cfRule type="expression" dxfId="1090" priority="617">
      <formula>AND(#REF!=#REF!,#REF!=#REF!)</formula>
    </cfRule>
  </conditionalFormatting>
  <conditionalFormatting sqref="B100:C100">
    <cfRule type="expression" dxfId="1089" priority="618">
      <formula>AND(#REF!=#REF!,#REF!=#REF!)</formula>
    </cfRule>
  </conditionalFormatting>
  <conditionalFormatting sqref="J100">
    <cfRule type="expression" dxfId="1088" priority="627">
      <formula>AND(#REF!=#REF!,#REF!=#REF!)</formula>
    </cfRule>
  </conditionalFormatting>
  <conditionalFormatting sqref="AF195">
    <cfRule type="duplicateValues" dxfId="1087" priority="616"/>
  </conditionalFormatting>
  <conditionalFormatting sqref="Z206">
    <cfRule type="containsBlanks" dxfId="1086" priority="615">
      <formula>LEN(TRIM(Z206))=0</formula>
    </cfRule>
  </conditionalFormatting>
  <conditionalFormatting sqref="Z204">
    <cfRule type="containsBlanks" dxfId="1085" priority="614">
      <formula>LEN(TRIM(Z204))=0</formula>
    </cfRule>
  </conditionalFormatting>
  <conditionalFormatting sqref="Z209">
    <cfRule type="containsBlanks" dxfId="1084" priority="613">
      <formula>LEN(TRIM(Z209))=0</formula>
    </cfRule>
  </conditionalFormatting>
  <conditionalFormatting sqref="AA99">
    <cfRule type="expression" dxfId="1083" priority="610">
      <formula>AND(#REF!=#REF!,#REF!=#REF!)</formula>
    </cfRule>
  </conditionalFormatting>
  <conditionalFormatting sqref="K99:L99">
    <cfRule type="expression" dxfId="1082" priority="611">
      <formula>AND(#REF!=#REF!,#REF!=#REF!)</formula>
    </cfRule>
  </conditionalFormatting>
  <conditionalFormatting sqref="AA99">
    <cfRule type="containsBlanks" dxfId="1081" priority="609">
      <formula>LEN(TRIM(AA99))=0</formula>
    </cfRule>
  </conditionalFormatting>
  <conditionalFormatting sqref="AB99">
    <cfRule type="expression" dxfId="1080" priority="608">
      <formula>AND(#REF!=#REF!,#REF!=#REF!)</formula>
    </cfRule>
  </conditionalFormatting>
  <conditionalFormatting sqref="AB99">
    <cfRule type="containsBlanks" dxfId="1079" priority="607">
      <formula>LEN(TRIM(AB99))=0</formula>
    </cfRule>
  </conditionalFormatting>
  <conditionalFormatting sqref="AD99 AF99">
    <cfRule type="expression" dxfId="1078" priority="606">
      <formula>AND(#REF!=#REF!,#REF!=#REF!)</formula>
    </cfRule>
  </conditionalFormatting>
  <conditionalFormatting sqref="AD99 AF99">
    <cfRule type="containsBlanks" dxfId="1077" priority="605">
      <formula>LEN(TRIM(AD99))=0</formula>
    </cfRule>
  </conditionalFormatting>
  <conditionalFormatting sqref="D99">
    <cfRule type="expression" dxfId="1076" priority="603">
      <formula>AND(#REF!=#REF!,#REF!=#REF!)</formula>
    </cfRule>
  </conditionalFormatting>
  <conditionalFormatting sqref="B99:C99">
    <cfRule type="expression" dxfId="1075" priority="604">
      <formula>AND(#REF!=#REF!,#REF!=#REF!)</formula>
    </cfRule>
  </conditionalFormatting>
  <conditionalFormatting sqref="J99">
    <cfRule type="expression" dxfId="1074" priority="612">
      <formula>AND(#REF!=#REF!,#REF!=#REF!)</formula>
    </cfRule>
  </conditionalFormatting>
  <conditionalFormatting sqref="K151:L151 N151">
    <cfRule type="expression" dxfId="1073" priority="602">
      <formula>AND(#REF!=#REF!,#REF!=#REF!)</formula>
    </cfRule>
  </conditionalFormatting>
  <conditionalFormatting sqref="Z151">
    <cfRule type="expression" dxfId="1072" priority="601">
      <formula>AND(#REF!=#REF!,#REF!=#REF!)</formula>
    </cfRule>
  </conditionalFormatting>
  <conditionalFormatting sqref="AD113">
    <cfRule type="containsErrors" dxfId="1071" priority="600">
      <formula>ISERROR(AD113)</formula>
    </cfRule>
  </conditionalFormatting>
  <conditionalFormatting sqref="AD113">
    <cfRule type="containsBlanks" dxfId="1070" priority="599">
      <formula>LEN(TRIM(AD113))=0</formula>
    </cfRule>
  </conditionalFormatting>
  <conditionalFormatting sqref="AD115">
    <cfRule type="containsErrors" dxfId="1069" priority="598">
      <formula>ISERROR(AD115)</formula>
    </cfRule>
  </conditionalFormatting>
  <conditionalFormatting sqref="AD115">
    <cfRule type="containsBlanks" dxfId="1068" priority="597">
      <formula>LEN(TRIM(AD115))=0</formula>
    </cfRule>
  </conditionalFormatting>
  <conditionalFormatting sqref="AF115">
    <cfRule type="duplicateValues" dxfId="1067" priority="596"/>
  </conditionalFormatting>
  <conditionalFormatting sqref="Z211">
    <cfRule type="containsBlanks" dxfId="1066" priority="595">
      <formula>LEN(TRIM(Z211))=0</formula>
    </cfRule>
  </conditionalFormatting>
  <conditionalFormatting sqref="AF106">
    <cfRule type="duplicateValues" dxfId="1065" priority="594"/>
  </conditionalFormatting>
  <conditionalFormatting sqref="AD215:AF215">
    <cfRule type="containsErrors" dxfId="1064" priority="593">
      <formula>ISERROR(AD215)</formula>
    </cfRule>
  </conditionalFormatting>
  <conditionalFormatting sqref="AD215:AF215">
    <cfRule type="containsBlanks" dxfId="1063" priority="592">
      <formula>LEN(TRIM(AD215))=0</formula>
    </cfRule>
  </conditionalFormatting>
  <conditionalFormatting sqref="AD121:AE121">
    <cfRule type="containsErrors" dxfId="1062" priority="591">
      <formula>ISERROR(AD121)</formula>
    </cfRule>
  </conditionalFormatting>
  <conditionalFormatting sqref="AD121:AE121">
    <cfRule type="containsBlanks" dxfId="1061" priority="590">
      <formula>LEN(TRIM(AD121))=0</formula>
    </cfRule>
  </conditionalFormatting>
  <conditionalFormatting sqref="AD227:AF227">
    <cfRule type="containsErrors" dxfId="1060" priority="589">
      <formula>ISERROR(AD227)</formula>
    </cfRule>
  </conditionalFormatting>
  <conditionalFormatting sqref="AD227:AF227">
    <cfRule type="containsBlanks" dxfId="1059" priority="588">
      <formula>LEN(TRIM(AD227))=0</formula>
    </cfRule>
  </conditionalFormatting>
  <conditionalFormatting sqref="AD116:AE116">
    <cfRule type="containsErrors" dxfId="1058" priority="587">
      <formula>ISERROR(AD116)</formula>
    </cfRule>
  </conditionalFormatting>
  <conditionalFormatting sqref="AD116:AE116">
    <cfRule type="containsBlanks" dxfId="1057" priority="586">
      <formula>LEN(TRIM(AD116))=0</formula>
    </cfRule>
  </conditionalFormatting>
  <conditionalFormatting sqref="I140">
    <cfRule type="expression" dxfId="1056" priority="585">
      <formula>AND(#REF!=#REF!,#REF!=#REF!)</formula>
    </cfRule>
  </conditionalFormatting>
  <conditionalFormatting sqref="AC140">
    <cfRule type="expression" dxfId="1055" priority="584">
      <formula>AND(#REF!=#REF!,#REF!=#REF!)</formula>
    </cfRule>
  </conditionalFormatting>
  <conditionalFormatting sqref="J140">
    <cfRule type="expression" dxfId="1054" priority="583">
      <formula>AND(#REF!=#REF!,#REF!=#REF!)</formula>
    </cfRule>
  </conditionalFormatting>
  <conditionalFormatting sqref="H140">
    <cfRule type="expression" dxfId="1053" priority="582">
      <formula>AND(#REF!=#REF!,#REF!=#REF!)</formula>
    </cfRule>
  </conditionalFormatting>
  <conditionalFormatting sqref="AA140">
    <cfRule type="expression" dxfId="1052" priority="581">
      <formula>AND(#REF!=#REF!,#REF!=#REF!)</formula>
    </cfRule>
  </conditionalFormatting>
  <conditionalFormatting sqref="B140">
    <cfRule type="expression" dxfId="1051" priority="580">
      <formula>AND(#REF!=#REF!,#REF!=#REF!)</formula>
    </cfRule>
  </conditionalFormatting>
  <conditionalFormatting sqref="F140">
    <cfRule type="expression" dxfId="1050" priority="579">
      <formula>AND(#REF!=#REF!,#REF!=#REF!)</formula>
    </cfRule>
  </conditionalFormatting>
  <conditionalFormatting sqref="L140">
    <cfRule type="expression" dxfId="1049" priority="578">
      <formula>AND(#REF!=#REF!,#REF!=#REF!)</formula>
    </cfRule>
  </conditionalFormatting>
  <conditionalFormatting sqref="C140">
    <cfRule type="expression" dxfId="1048" priority="577">
      <formula>AND(#REF!=#REF!,#REF!=#REF!)</formula>
    </cfRule>
  </conditionalFormatting>
  <conditionalFormatting sqref="D140">
    <cfRule type="expression" dxfId="1047" priority="576">
      <formula>AND(#REF!=#REF!,#REF!=#REF!)</formula>
    </cfRule>
  </conditionalFormatting>
  <conditionalFormatting sqref="F142">
    <cfRule type="expression" dxfId="1046" priority="575">
      <formula>AND(#REF!=#REF!,#REF!=#REF!)</formula>
    </cfRule>
  </conditionalFormatting>
  <conditionalFormatting sqref="F141">
    <cfRule type="expression" dxfId="1045" priority="574">
      <formula>AND(#REF!=#REF!,#REF!=#REF!)</formula>
    </cfRule>
  </conditionalFormatting>
  <conditionalFormatting sqref="B42">
    <cfRule type="expression" dxfId="1044" priority="573">
      <formula>AND(#REF!=#REF!,#REF!=#REF!)</formula>
    </cfRule>
  </conditionalFormatting>
  <conditionalFormatting sqref="J141">
    <cfRule type="expression" dxfId="1043" priority="572">
      <formula>AND(#REF!=#REF!,#REF!=#REF!)</formula>
    </cfRule>
  </conditionalFormatting>
  <conditionalFormatting sqref="J142">
    <cfRule type="expression" dxfId="1042" priority="571">
      <formula>AND(#REF!=#REF!,#REF!=#REF!)</formula>
    </cfRule>
  </conditionalFormatting>
  <conditionalFormatting sqref="H204">
    <cfRule type="containsBlanks" dxfId="1041" priority="570">
      <formula>LEN(TRIM(H204))=0</formula>
    </cfRule>
  </conditionalFormatting>
  <conditionalFormatting sqref="L209:L211">
    <cfRule type="expression" dxfId="1040" priority="569">
      <formula>AND(#REF!=#REF!,#REF!=#REF!)</formula>
    </cfRule>
  </conditionalFormatting>
  <conditionalFormatting sqref="AE99">
    <cfRule type="expression" dxfId="1039" priority="568">
      <formula>AND(#REF!=#REF!,#REF!=#REF!)</formula>
    </cfRule>
  </conditionalFormatting>
  <conditionalFormatting sqref="Z4:Z6">
    <cfRule type="containsErrors" dxfId="1038" priority="567">
      <formula>ISERROR(Z4)</formula>
    </cfRule>
  </conditionalFormatting>
  <conditionalFormatting sqref="AF153 AD153">
    <cfRule type="expression" dxfId="1037" priority="566">
      <formula>AND(#REF!=#REF!,#REF!=#REF!)</formula>
    </cfRule>
  </conditionalFormatting>
  <conditionalFormatting sqref="AE153">
    <cfRule type="duplicateValues" dxfId="1036" priority="565"/>
  </conditionalFormatting>
  <conditionalFormatting sqref="AB140">
    <cfRule type="containsBlanks" dxfId="1035" priority="563">
      <formula>LEN(TRIM(AB140))=0</formula>
    </cfRule>
  </conditionalFormatting>
  <conditionalFormatting sqref="AB140">
    <cfRule type="expression" dxfId="1034" priority="564">
      <formula>AND(#REF!=#REF!,#REF!=#REF!)</formula>
    </cfRule>
  </conditionalFormatting>
  <conditionalFormatting sqref="AD239">
    <cfRule type="containsErrors" dxfId="1033" priority="560">
      <formula>ISERROR(AD239)</formula>
    </cfRule>
  </conditionalFormatting>
  <conditionalFormatting sqref="AD239">
    <cfRule type="containsBlanks" dxfId="1032" priority="559">
      <formula>LEN(TRIM(AD239))=0</formula>
    </cfRule>
  </conditionalFormatting>
  <conditionalFormatting sqref="AE239">
    <cfRule type="duplicateValues" dxfId="1031" priority="561"/>
  </conditionalFormatting>
  <conditionalFormatting sqref="AF239">
    <cfRule type="duplicateValues" dxfId="1030" priority="562"/>
  </conditionalFormatting>
  <conditionalFormatting sqref="AD107">
    <cfRule type="containsErrors" dxfId="1029" priority="556">
      <formula>ISERROR(AD107)</formula>
    </cfRule>
  </conditionalFormatting>
  <conditionalFormatting sqref="AD107">
    <cfRule type="containsBlanks" dxfId="1028" priority="555">
      <formula>LEN(TRIM(AD107))=0</formula>
    </cfRule>
  </conditionalFormatting>
  <conditionalFormatting sqref="AE107">
    <cfRule type="duplicateValues" dxfId="1027" priority="557"/>
  </conditionalFormatting>
  <conditionalFormatting sqref="AF107">
    <cfRule type="duplicateValues" dxfId="1026" priority="558"/>
  </conditionalFormatting>
  <conditionalFormatting sqref="AD123:AH123">
    <cfRule type="expression" dxfId="1025" priority="554">
      <formula>AND(#REF!=#REF!,#REF!=#REF!)</formula>
    </cfRule>
  </conditionalFormatting>
  <conditionalFormatting sqref="AD123:AH123">
    <cfRule type="containsBlanks" dxfId="1024" priority="553">
      <formula>LEN(TRIM(AD123))=0</formula>
    </cfRule>
  </conditionalFormatting>
  <conditionalFormatting sqref="AD212">
    <cfRule type="containsErrors" dxfId="1023" priority="550">
      <formula>ISERROR(AD212)</formula>
    </cfRule>
  </conditionalFormatting>
  <conditionalFormatting sqref="AD212">
    <cfRule type="containsBlanks" dxfId="1022" priority="549">
      <formula>LEN(TRIM(AD212))=0</formula>
    </cfRule>
  </conditionalFormatting>
  <conditionalFormatting sqref="AE212">
    <cfRule type="duplicateValues" dxfId="1021" priority="551"/>
  </conditionalFormatting>
  <conditionalFormatting sqref="AF212">
    <cfRule type="duplicateValues" dxfId="1020" priority="552"/>
  </conditionalFormatting>
  <conditionalFormatting sqref="AD72">
    <cfRule type="containsErrors" dxfId="1019" priority="548">
      <formula>ISERROR(AD72)</formula>
    </cfRule>
  </conditionalFormatting>
  <conditionalFormatting sqref="AD72">
    <cfRule type="containsBlanks" dxfId="1018" priority="547">
      <formula>LEN(TRIM(AD72))=0</formula>
    </cfRule>
  </conditionalFormatting>
  <conditionalFormatting sqref="AD184:AF184">
    <cfRule type="containsErrors" dxfId="1017" priority="546">
      <formula>ISERROR(AD184)</formula>
    </cfRule>
  </conditionalFormatting>
  <conditionalFormatting sqref="AD184:AF184">
    <cfRule type="containsBlanks" dxfId="1016" priority="545">
      <formula>LEN(TRIM(AD184))=0</formula>
    </cfRule>
  </conditionalFormatting>
  <conditionalFormatting sqref="S120:T120">
    <cfRule type="duplicateValues" dxfId="1015" priority="544"/>
  </conditionalFormatting>
  <conditionalFormatting sqref="AD18 AF18">
    <cfRule type="expression" dxfId="1014" priority="543">
      <formula>AND(#REF!=#REF!,#REF!=#REF!)</formula>
    </cfRule>
  </conditionalFormatting>
  <conditionalFormatting sqref="AK63">
    <cfRule type="expression" dxfId="1013" priority="542">
      <formula>AND(#REF!=#REF!,#REF!=#REF!)</formula>
    </cfRule>
  </conditionalFormatting>
  <conditionalFormatting sqref="AD159:AF159">
    <cfRule type="expression" dxfId="1012" priority="535">
      <formula>AND(#REF!=#REF!,#REF!=#REF!)</formula>
    </cfRule>
  </conditionalFormatting>
  <conditionalFormatting sqref="AK12">
    <cfRule type="expression" dxfId="1011" priority="541">
      <formula>AND(#REF!=#REF!,#REF!=#REF!)</formula>
    </cfRule>
  </conditionalFormatting>
  <conditionalFormatting sqref="AK35">
    <cfRule type="expression" dxfId="1010" priority="540">
      <formula>AND(#REF!=#REF!,#REF!=#REF!)</formula>
    </cfRule>
  </conditionalFormatting>
  <conditionalFormatting sqref="AK50">
    <cfRule type="expression" dxfId="1009" priority="539">
      <formula>AND(#REF!=#REF!,#REF!=#REF!)</formula>
    </cfRule>
  </conditionalFormatting>
  <conditionalFormatting sqref="AD32:AF32">
    <cfRule type="expression" dxfId="1008" priority="538">
      <formula>AND(#REF!=#REF!,#REF!=#REF!)</formula>
    </cfRule>
  </conditionalFormatting>
  <conditionalFormatting sqref="AK32">
    <cfRule type="expression" dxfId="1007" priority="537">
      <formula>AND(#REF!=#REF!,#REF!=#REF!)</formula>
    </cfRule>
  </conditionalFormatting>
  <conditionalFormatting sqref="AK158">
    <cfRule type="expression" dxfId="1006" priority="536">
      <formula>AND(#REF!=#REF!,#REF!=#REF!)</formula>
    </cfRule>
  </conditionalFormatting>
  <conditionalFormatting sqref="AK159">
    <cfRule type="expression" dxfId="1005" priority="534">
      <formula>AND(#REF!=#REF!,#REF!=#REF!)</formula>
    </cfRule>
  </conditionalFormatting>
  <conditionalFormatting sqref="AK165">
    <cfRule type="expression" dxfId="1004" priority="533">
      <formula>AND(#REF!=#REF!,#REF!=#REF!)</formula>
    </cfRule>
  </conditionalFormatting>
  <conditionalFormatting sqref="AD173:AE173">
    <cfRule type="expression" dxfId="1003" priority="532">
      <formula>AND(#REF!=#REF!,#REF!=#REF!)</formula>
    </cfRule>
  </conditionalFormatting>
  <conditionalFormatting sqref="AK173">
    <cfRule type="expression" dxfId="1002" priority="531">
      <formula>AND(#REF!=#REF!,#REF!=#REF!)</formula>
    </cfRule>
  </conditionalFormatting>
  <conditionalFormatting sqref="AK174">
    <cfRule type="expression" dxfId="1001" priority="530">
      <formula>AND(#REF!=#REF!,#REF!=#REF!)</formula>
    </cfRule>
  </conditionalFormatting>
  <conditionalFormatting sqref="AD194:AF194">
    <cfRule type="expression" dxfId="1000" priority="525">
      <formula>AND(#REF!=#REF!,#REF!=#REF!)</formula>
    </cfRule>
  </conditionalFormatting>
  <conditionalFormatting sqref="AK163">
    <cfRule type="expression" dxfId="999" priority="529">
      <formula>AND(#REF!=#REF!,#REF!=#REF!)</formula>
    </cfRule>
  </conditionalFormatting>
  <conditionalFormatting sqref="AD164:AF164">
    <cfRule type="expression" dxfId="998" priority="528">
      <formula>AND(#REF!=#REF!,#REF!=#REF!)</formula>
    </cfRule>
  </conditionalFormatting>
  <conditionalFormatting sqref="AK164">
    <cfRule type="expression" dxfId="997" priority="527">
      <formula>AND(#REF!=#REF!,#REF!=#REF!)</formula>
    </cfRule>
  </conditionalFormatting>
  <conditionalFormatting sqref="AK160">
    <cfRule type="expression" dxfId="996" priority="526">
      <formula>AND(#REF!=#REF!,#REF!=#REF!)</formula>
    </cfRule>
  </conditionalFormatting>
  <conditionalFormatting sqref="AK194">
    <cfRule type="expression" dxfId="995" priority="524">
      <formula>AND(#REF!=#REF!,#REF!=#REF!)</formula>
    </cfRule>
  </conditionalFormatting>
  <conditionalFormatting sqref="AD17">
    <cfRule type="expression" dxfId="994" priority="523">
      <formula>AND(#REF!=#REF!,#REF!=#REF!)</formula>
    </cfRule>
  </conditionalFormatting>
  <conditionalFormatting sqref="AK49">
    <cfRule type="expression" dxfId="993" priority="522">
      <formula>AND(#REF!=#REF!,#REF!=#REF!)</formula>
    </cfRule>
  </conditionalFormatting>
  <conditionalFormatting sqref="AD222:AF222">
    <cfRule type="expression" dxfId="992" priority="521">
      <formula>AND(#REF!=#REF!,#REF!=#REF!)</formula>
    </cfRule>
  </conditionalFormatting>
  <conditionalFormatting sqref="AK222">
    <cfRule type="expression" dxfId="991" priority="520">
      <formula>AND(#REF!=#REF!,#REF!=#REF!)</formula>
    </cfRule>
  </conditionalFormatting>
  <conditionalFormatting sqref="AK172">
    <cfRule type="expression" dxfId="990" priority="519">
      <formula>AND(#REF!=#REF!,#REF!=#REF!)</formula>
    </cfRule>
  </conditionalFormatting>
  <conditionalFormatting sqref="AK24">
    <cfRule type="expression" dxfId="989" priority="518">
      <formula>AND(#REF!=#REF!,#REF!=#REF!)</formula>
    </cfRule>
  </conditionalFormatting>
  <conditionalFormatting sqref="AE195:AE197 AE206:AE207 AE193 AE209 AD187">
    <cfRule type="duplicateValues" dxfId="988" priority="1217"/>
  </conditionalFormatting>
  <conditionalFormatting sqref="AE247 AE219:AE220 AE216:AE217 AE213 AE149 AE138 AE132:AE133 AE110 AE98 AE91 AE77 AE56 AE1:AE4 AE272:AE1048576 AE79 AE152 AE105 AE224:AE225 AE112 AE181 AE235 AE53 AE65 AE86 AE103 AE124 AE157 AE228:AE229 AE177 AE28 AE231:AE232 AE68 AE127 AE81 AE70:AE72 AE74 AE95:AE96 AE39 AE249:AE265">
    <cfRule type="duplicateValues" dxfId="987" priority="1218"/>
  </conditionalFormatting>
  <conditionalFormatting sqref="AF247 AF219:AF220 AF216:AF217 AF213:AF214 AF203 AF149 AF138 AF132:AF133 AF110 AF98 AF91 AF77 AF56 AF1:AF4 AF191 AF20 AF272:AF1048576 AF196:AF197 AF152 AF105 AF96 AF74 AF224:AF225 AF228:AF229 AF86 AF235 AF53 AF43 AF65 AF103 AF124 AF157 AF181 AF177 AF28 AF231:AF232 AF68 AF126:AF127 AF81 AF79 AF193 AF70 AF39 AF249:AF265">
    <cfRule type="duplicateValues" dxfId="986" priority="1219"/>
  </conditionalFormatting>
  <conditionalFormatting sqref="AA7">
    <cfRule type="containsBlanks" dxfId="985" priority="515">
      <formula>LEN(TRIM(AA7))=0</formula>
    </cfRule>
  </conditionalFormatting>
  <conditionalFormatting sqref="AA7">
    <cfRule type="expression" dxfId="984" priority="516">
      <formula>AND(#REF!=#REF!,#REF!=#REF!)</formula>
    </cfRule>
  </conditionalFormatting>
  <conditionalFormatting sqref="AB7">
    <cfRule type="containsBlanks" dxfId="983" priority="513">
      <formula>LEN(TRIM(AB7))=0</formula>
    </cfRule>
  </conditionalFormatting>
  <conditionalFormatting sqref="AB7">
    <cfRule type="expression" dxfId="982" priority="514">
      <formula>AND(#REF!=#REF!,#REF!=#REF!)</formula>
    </cfRule>
  </conditionalFormatting>
  <conditionalFormatting sqref="D7">
    <cfRule type="expression" dxfId="981" priority="512">
      <formula>AND(#REF!=#REF!,#REF!=#REF!)</formula>
    </cfRule>
  </conditionalFormatting>
  <conditionalFormatting sqref="AE7 AE5">
    <cfRule type="expression" dxfId="980" priority="511">
      <formula>AND(#REF!=#REF!,#REF!=#REF!)</formula>
    </cfRule>
  </conditionalFormatting>
  <conditionalFormatting sqref="AF7 AF5">
    <cfRule type="duplicateValues" dxfId="979" priority="517"/>
  </conditionalFormatting>
  <conditionalFormatting sqref="D6">
    <cfRule type="expression" dxfId="978" priority="509">
      <formula>AND(#REF!=#REF!,#REF!=#REF!)</formula>
    </cfRule>
  </conditionalFormatting>
  <conditionalFormatting sqref="AF6">
    <cfRule type="duplicateValues" dxfId="977" priority="510"/>
  </conditionalFormatting>
  <conditionalFormatting sqref="AB6:AE6">
    <cfRule type="expression" dxfId="976" priority="508">
      <formula>AND(#REF!=#REF!,#REF!=#REF!)</formula>
    </cfRule>
  </conditionalFormatting>
  <conditionalFormatting sqref="AC7:AD7 AC5:AD5">
    <cfRule type="expression" dxfId="975" priority="507">
      <formula>AND(#REF!=#REF!,#REF!=#REF!)</formula>
    </cfRule>
  </conditionalFormatting>
  <conditionalFormatting sqref="AD199:AD201">
    <cfRule type="containsErrors" dxfId="974" priority="500">
      <formula>ISERROR(AD199)</formula>
    </cfRule>
  </conditionalFormatting>
  <conditionalFormatting sqref="AD199:AD201">
    <cfRule type="containsBlanks" dxfId="973" priority="499">
      <formula>LEN(TRIM(AD199))=0</formula>
    </cfRule>
  </conditionalFormatting>
  <conditionalFormatting sqref="AF188">
    <cfRule type="containsErrors" dxfId="972" priority="506">
      <formula>ISERROR(AF188)</formula>
    </cfRule>
  </conditionalFormatting>
  <conditionalFormatting sqref="AF188">
    <cfRule type="containsBlanks" dxfId="971" priority="505">
      <formula>LEN(TRIM(AF188))=0</formula>
    </cfRule>
  </conditionalFormatting>
  <conditionalFormatting sqref="AD190:AF190">
    <cfRule type="containsErrors" dxfId="970" priority="504">
      <formula>ISERROR(AD190)</formula>
    </cfRule>
  </conditionalFormatting>
  <conditionalFormatting sqref="AD190:AF190">
    <cfRule type="containsBlanks" dxfId="969" priority="503">
      <formula>LEN(TRIM(AD190))=0</formula>
    </cfRule>
  </conditionalFormatting>
  <conditionalFormatting sqref="AE199:AE201">
    <cfRule type="duplicateValues" dxfId="968" priority="501"/>
  </conditionalFormatting>
  <conditionalFormatting sqref="AF198:AF201">
    <cfRule type="duplicateValues" dxfId="967" priority="502"/>
  </conditionalFormatting>
  <conditionalFormatting sqref="D5">
    <cfRule type="expression" dxfId="966" priority="498">
      <formula>AND(#REF!=#REF!,#REF!=#REF!)</formula>
    </cfRule>
  </conditionalFormatting>
  <conditionalFormatting sqref="AB5">
    <cfRule type="containsBlanks" dxfId="965" priority="496">
      <formula>LEN(TRIM(AB5))=0</formula>
    </cfRule>
  </conditionalFormatting>
  <conditionalFormatting sqref="AB5">
    <cfRule type="expression" dxfId="964" priority="497">
      <formula>AND(#REF!=#REF!,#REF!=#REF!)</formula>
    </cfRule>
  </conditionalFormatting>
  <conditionalFormatting sqref="U7">
    <cfRule type="containsBlanks" dxfId="963" priority="494">
      <formula>LEN(TRIM(U7))=0</formula>
    </cfRule>
  </conditionalFormatting>
  <conditionalFormatting sqref="U7">
    <cfRule type="expression" dxfId="962" priority="495">
      <formula>AND(#REF!=#REF!,#REF!=#REF!)</formula>
    </cfRule>
  </conditionalFormatting>
  <conditionalFormatting sqref="U5">
    <cfRule type="containsBlanks" dxfId="961" priority="492">
      <formula>LEN(TRIM(U5))=0</formula>
    </cfRule>
  </conditionalFormatting>
  <conditionalFormatting sqref="U5">
    <cfRule type="expression" dxfId="960" priority="493">
      <formula>AND(#REF!=#REF!,#REF!=#REF!)</formula>
    </cfRule>
  </conditionalFormatting>
  <conditionalFormatting sqref="AD176">
    <cfRule type="containsBlanks" dxfId="959" priority="488">
      <formula>LEN(TRIM(AD176))=0</formula>
    </cfRule>
  </conditionalFormatting>
  <conditionalFormatting sqref="AD176">
    <cfRule type="expression" dxfId="958" priority="489">
      <formula>AND(#REF!=#REF!,#REF!=#REF!)</formula>
    </cfRule>
  </conditionalFormatting>
  <conditionalFormatting sqref="AE176">
    <cfRule type="duplicateValues" dxfId="957" priority="490"/>
  </conditionalFormatting>
  <conditionalFormatting sqref="AF176">
    <cfRule type="duplicateValues" dxfId="956" priority="491"/>
  </conditionalFormatting>
  <conditionalFormatting sqref="AD174:AF174">
    <cfRule type="containsBlanks" dxfId="955" priority="487">
      <formula>LEN(TRIM(AD174))=0</formula>
    </cfRule>
  </conditionalFormatting>
  <conditionalFormatting sqref="AD174:AF174">
    <cfRule type="expression" dxfId="954" priority="486">
      <formula>AND(#REF!=#REF!,#REF!=#REF!)</formula>
    </cfRule>
  </conditionalFormatting>
  <conditionalFormatting sqref="AM70:AM71">
    <cfRule type="cellIs" dxfId="953" priority="483" operator="equal">
      <formula>"Chưa đến hạn"</formula>
    </cfRule>
    <cfRule type="cellIs" dxfId="952" priority="484" operator="equal">
      <formula>"Cần đàm phán"</formula>
    </cfRule>
    <cfRule type="cellIs" dxfId="951" priority="485" operator="equal">
      <formula>"Chậm"</formula>
    </cfRule>
  </conditionalFormatting>
  <conditionalFormatting sqref="AL8:AL72 AL74:AL89 AL157:AL239 AL242 AL91:AL155">
    <cfRule type="expression" dxfId="950" priority="482">
      <formula>AND(#REF!=#REF!,#REF!=#REF!)</formula>
    </cfRule>
  </conditionalFormatting>
  <conditionalFormatting sqref="AC238">
    <cfRule type="expression" dxfId="949" priority="481">
      <formula>AND(#REF!=#REF!,#REF!=#REF!)</formula>
    </cfRule>
  </conditionalFormatting>
  <conditionalFormatting sqref="AC113">
    <cfRule type="expression" dxfId="948" priority="480">
      <formula>AND(#REF!=#REF!,#REF!=#REF!)</formula>
    </cfRule>
  </conditionalFormatting>
  <conditionalFormatting sqref="AE115">
    <cfRule type="duplicateValues" dxfId="947" priority="479"/>
  </conditionalFormatting>
  <conditionalFormatting sqref="AF148">
    <cfRule type="duplicateValues" dxfId="946" priority="478"/>
  </conditionalFormatting>
  <conditionalFormatting sqref="AD35">
    <cfRule type="containsErrors" dxfId="945" priority="477">
      <formula>ISERROR(AD35)</formula>
    </cfRule>
  </conditionalFormatting>
  <conditionalFormatting sqref="AD35">
    <cfRule type="containsBlanks" dxfId="944" priority="476">
      <formula>LEN(TRIM(AD35))=0</formula>
    </cfRule>
  </conditionalFormatting>
  <conditionalFormatting sqref="AE35">
    <cfRule type="containsErrors" dxfId="943" priority="475">
      <formula>ISERROR(AE35)</formula>
    </cfRule>
  </conditionalFormatting>
  <conditionalFormatting sqref="AE35">
    <cfRule type="containsBlanks" dxfId="942" priority="474">
      <formula>LEN(TRIM(AE35))=0</formula>
    </cfRule>
  </conditionalFormatting>
  <conditionalFormatting sqref="AD89:AF89">
    <cfRule type="containsErrors" dxfId="941" priority="473">
      <formula>ISERROR(AD89)</formula>
    </cfRule>
  </conditionalFormatting>
  <conditionalFormatting sqref="AD89:AF89">
    <cfRule type="containsBlanks" dxfId="940" priority="472">
      <formula>LEN(TRIM(AD89))=0</formula>
    </cfRule>
  </conditionalFormatting>
  <conditionalFormatting sqref="AD237">
    <cfRule type="containsErrors" dxfId="939" priority="469">
      <formula>ISERROR(AD237)</formula>
    </cfRule>
  </conditionalFormatting>
  <conditionalFormatting sqref="AD237">
    <cfRule type="containsBlanks" dxfId="938" priority="468">
      <formula>LEN(TRIM(AD237))=0</formula>
    </cfRule>
  </conditionalFormatting>
  <conditionalFormatting sqref="AE237">
    <cfRule type="duplicateValues" dxfId="937" priority="470"/>
  </conditionalFormatting>
  <conditionalFormatting sqref="AF237">
    <cfRule type="duplicateValues" dxfId="936" priority="471"/>
  </conditionalFormatting>
  <conditionalFormatting sqref="AD226">
    <cfRule type="containsErrors" dxfId="935" priority="465">
      <formula>ISERROR(AD226)</formula>
    </cfRule>
  </conditionalFormatting>
  <conditionalFormatting sqref="AD226">
    <cfRule type="containsBlanks" dxfId="934" priority="464">
      <formula>LEN(TRIM(AD226))=0</formula>
    </cfRule>
  </conditionalFormatting>
  <conditionalFormatting sqref="AE226">
    <cfRule type="duplicateValues" dxfId="933" priority="466"/>
  </conditionalFormatting>
  <conditionalFormatting sqref="AF226">
    <cfRule type="duplicateValues" dxfId="932" priority="467"/>
  </conditionalFormatting>
  <conditionalFormatting sqref="AD230">
    <cfRule type="containsErrors" dxfId="931" priority="461">
      <formula>ISERROR(AD230)</formula>
    </cfRule>
  </conditionalFormatting>
  <conditionalFormatting sqref="AD230">
    <cfRule type="containsBlanks" dxfId="930" priority="460">
      <formula>LEN(TRIM(AD230))=0</formula>
    </cfRule>
  </conditionalFormatting>
  <conditionalFormatting sqref="AE230">
    <cfRule type="duplicateValues" dxfId="929" priority="462"/>
  </conditionalFormatting>
  <conditionalFormatting sqref="AF230">
    <cfRule type="duplicateValues" dxfId="928" priority="463"/>
  </conditionalFormatting>
  <conditionalFormatting sqref="AE34">
    <cfRule type="duplicateValues" dxfId="927" priority="459"/>
  </conditionalFormatting>
  <conditionalFormatting sqref="AD34">
    <cfRule type="duplicateValues" dxfId="926" priority="458"/>
  </conditionalFormatting>
  <conditionalFormatting sqref="AF34">
    <cfRule type="duplicateValues" dxfId="925" priority="457"/>
  </conditionalFormatting>
  <conditionalFormatting sqref="AD51 AF51">
    <cfRule type="expression" dxfId="924" priority="456">
      <formula>AND(#REF!=#REF!,#REF!=#REF!)</formula>
    </cfRule>
  </conditionalFormatting>
  <conditionalFormatting sqref="AF116">
    <cfRule type="containsErrors" dxfId="923" priority="455">
      <formula>ISERROR(AF116)</formula>
    </cfRule>
  </conditionalFormatting>
  <conditionalFormatting sqref="AF116">
    <cfRule type="containsBlanks" dxfId="922" priority="454">
      <formula>LEN(TRIM(AF116))=0</formula>
    </cfRule>
  </conditionalFormatting>
  <conditionalFormatting sqref="AD23">
    <cfRule type="containsErrors" dxfId="921" priority="452">
      <formula>ISERROR(AD23)</formula>
    </cfRule>
  </conditionalFormatting>
  <conditionalFormatting sqref="AD23">
    <cfRule type="containsBlanks" dxfId="920" priority="451">
      <formula>LEN(TRIM(AD23))=0</formula>
    </cfRule>
  </conditionalFormatting>
  <conditionalFormatting sqref="AF23">
    <cfRule type="duplicateValues" dxfId="919" priority="453"/>
  </conditionalFormatting>
  <conditionalFormatting sqref="AD21 AF21">
    <cfRule type="expression" dxfId="918" priority="450">
      <formula>AND(#REF!=#REF!,#REF!=#REF!)</formula>
    </cfRule>
  </conditionalFormatting>
  <conditionalFormatting sqref="AD8 AF8">
    <cfRule type="expression" dxfId="917" priority="449">
      <formula>AND(#REF!=#REF!,#REF!=#REF!)</formula>
    </cfRule>
  </conditionalFormatting>
  <conditionalFormatting sqref="AD40:AF40">
    <cfRule type="expression" dxfId="916" priority="448">
      <formula>AND(#REF!=#REF!,#REF!=#REF!)</formula>
    </cfRule>
  </conditionalFormatting>
  <conditionalFormatting sqref="AD22">
    <cfRule type="containsErrors" dxfId="915" priority="446">
      <formula>ISERROR(AD22)</formula>
    </cfRule>
  </conditionalFormatting>
  <conditionalFormatting sqref="AD22">
    <cfRule type="containsBlanks" dxfId="914" priority="445">
      <formula>LEN(TRIM(AD22))=0</formula>
    </cfRule>
  </conditionalFormatting>
  <conditionalFormatting sqref="AF22">
    <cfRule type="duplicateValues" dxfId="913" priority="447"/>
  </conditionalFormatting>
  <conditionalFormatting sqref="AD24">
    <cfRule type="containsErrors" dxfId="912" priority="444">
      <formula>ISERROR(AD24)</formula>
    </cfRule>
  </conditionalFormatting>
  <conditionalFormatting sqref="AD24">
    <cfRule type="containsBlanks" dxfId="911" priority="443">
      <formula>LEN(TRIM(AD24))=0</formula>
    </cfRule>
  </conditionalFormatting>
  <conditionalFormatting sqref="AD25">
    <cfRule type="containsErrors" dxfId="910" priority="442">
      <formula>ISERROR(AD25)</formula>
    </cfRule>
  </conditionalFormatting>
  <conditionalFormatting sqref="AD25">
    <cfRule type="containsBlanks" dxfId="909" priority="441">
      <formula>LEN(TRIM(AD25))=0</formula>
    </cfRule>
  </conditionalFormatting>
  <conditionalFormatting sqref="AD26">
    <cfRule type="containsErrors" dxfId="908" priority="439">
      <formula>ISERROR(AD26)</formula>
    </cfRule>
  </conditionalFormatting>
  <conditionalFormatting sqref="AD26">
    <cfRule type="containsBlanks" dxfId="907" priority="438">
      <formula>LEN(TRIM(AD26))=0</formula>
    </cfRule>
  </conditionalFormatting>
  <conditionalFormatting sqref="AF26">
    <cfRule type="duplicateValues" dxfId="906" priority="440"/>
  </conditionalFormatting>
  <conditionalFormatting sqref="AE26">
    <cfRule type="duplicateValues" dxfId="905" priority="437"/>
  </conditionalFormatting>
  <conditionalFormatting sqref="AD54">
    <cfRule type="containsBlanks" dxfId="904" priority="433">
      <formula>LEN(TRIM(AD54))=0</formula>
    </cfRule>
  </conditionalFormatting>
  <conditionalFormatting sqref="AD54">
    <cfRule type="containsErrors" dxfId="903" priority="434">
      <formula>ISERROR(AD54)</formula>
    </cfRule>
  </conditionalFormatting>
  <conditionalFormatting sqref="AE54">
    <cfRule type="duplicateValues" dxfId="902" priority="435"/>
  </conditionalFormatting>
  <conditionalFormatting sqref="AF54">
    <cfRule type="duplicateValues" dxfId="901" priority="436"/>
  </conditionalFormatting>
  <conditionalFormatting sqref="AD55 AF55">
    <cfRule type="containsBlanks" dxfId="900" priority="431">
      <formula>LEN(TRIM(AD55))=0</formula>
    </cfRule>
  </conditionalFormatting>
  <conditionalFormatting sqref="AD55 AF55">
    <cfRule type="containsErrors" dxfId="899" priority="432">
      <formula>ISERROR(AD55)</formula>
    </cfRule>
  </conditionalFormatting>
  <conditionalFormatting sqref="AE55">
    <cfRule type="duplicateValues" dxfId="898" priority="430"/>
  </conditionalFormatting>
  <conditionalFormatting sqref="AD60">
    <cfRule type="containsErrors" dxfId="897" priority="427">
      <formula>ISERROR(AD60)</formula>
    </cfRule>
  </conditionalFormatting>
  <conditionalFormatting sqref="AD60">
    <cfRule type="containsBlanks" dxfId="896" priority="426">
      <formula>LEN(TRIM(AD60))=0</formula>
    </cfRule>
  </conditionalFormatting>
  <conditionalFormatting sqref="AE60">
    <cfRule type="duplicateValues" dxfId="895" priority="428"/>
  </conditionalFormatting>
  <conditionalFormatting sqref="AF60">
    <cfRule type="duplicateValues" dxfId="894" priority="429"/>
  </conditionalFormatting>
  <conditionalFormatting sqref="AD62">
    <cfRule type="expression" dxfId="893" priority="425">
      <formula>AND(#REF!=#REF!,#REF!=#REF!)</formula>
    </cfRule>
  </conditionalFormatting>
  <conditionalFormatting sqref="AE62">
    <cfRule type="duplicateValues" dxfId="892" priority="424"/>
  </conditionalFormatting>
  <conditionalFormatting sqref="AF62">
    <cfRule type="duplicateValues" dxfId="891" priority="423"/>
  </conditionalFormatting>
  <conditionalFormatting sqref="AD59">
    <cfRule type="containsErrors" dxfId="890" priority="420">
      <formula>ISERROR(AD59)</formula>
    </cfRule>
  </conditionalFormatting>
  <conditionalFormatting sqref="AD59">
    <cfRule type="containsBlanks" dxfId="889" priority="419">
      <formula>LEN(TRIM(AD59))=0</formula>
    </cfRule>
  </conditionalFormatting>
  <conditionalFormatting sqref="AE59">
    <cfRule type="duplicateValues" dxfId="888" priority="421"/>
  </conditionalFormatting>
  <conditionalFormatting sqref="AF59">
    <cfRule type="duplicateValues" dxfId="887" priority="422"/>
  </conditionalFormatting>
  <conditionalFormatting sqref="AD19">
    <cfRule type="containsErrors" dxfId="886" priority="417">
      <formula>ISERROR(AD19)</formula>
    </cfRule>
  </conditionalFormatting>
  <conditionalFormatting sqref="AD19">
    <cfRule type="containsBlanks" dxfId="885" priority="416">
      <formula>LEN(TRIM(AD19))=0</formula>
    </cfRule>
  </conditionalFormatting>
  <conditionalFormatting sqref="AF19">
    <cfRule type="duplicateValues" dxfId="884" priority="418"/>
  </conditionalFormatting>
  <conditionalFormatting sqref="AD12">
    <cfRule type="containsErrors" dxfId="883" priority="415">
      <formula>ISERROR(AD12)</formula>
    </cfRule>
  </conditionalFormatting>
  <conditionalFormatting sqref="AD12">
    <cfRule type="containsBlanks" dxfId="882" priority="414">
      <formula>LEN(TRIM(AD12))=0</formula>
    </cfRule>
  </conditionalFormatting>
  <conditionalFormatting sqref="AD41">
    <cfRule type="expression" dxfId="881" priority="413">
      <formula>AND(#REF!=#REF!,#REF!=#REF!)</formula>
    </cfRule>
  </conditionalFormatting>
  <conditionalFormatting sqref="AD122">
    <cfRule type="containsErrors" dxfId="880" priority="410">
      <formula>ISERROR(AD122)</formula>
    </cfRule>
  </conditionalFormatting>
  <conditionalFormatting sqref="AD122">
    <cfRule type="containsBlanks" dxfId="879" priority="409">
      <formula>LEN(TRIM(AD122))=0</formula>
    </cfRule>
  </conditionalFormatting>
  <conditionalFormatting sqref="AE122">
    <cfRule type="duplicateValues" dxfId="878" priority="411"/>
  </conditionalFormatting>
  <conditionalFormatting sqref="AF122">
    <cfRule type="duplicateValues" dxfId="877" priority="412"/>
  </conditionalFormatting>
  <conditionalFormatting sqref="AD76">
    <cfRule type="containsErrors" dxfId="876" priority="406">
      <formula>ISERROR(AD76)</formula>
    </cfRule>
  </conditionalFormatting>
  <conditionalFormatting sqref="AD76">
    <cfRule type="containsBlanks" dxfId="875" priority="405">
      <formula>LEN(TRIM(AD76))=0</formula>
    </cfRule>
  </conditionalFormatting>
  <conditionalFormatting sqref="AE76">
    <cfRule type="duplicateValues" dxfId="874" priority="407"/>
  </conditionalFormatting>
  <conditionalFormatting sqref="AF76">
    <cfRule type="duplicateValues" dxfId="873" priority="408"/>
  </conditionalFormatting>
  <conditionalFormatting sqref="AD80">
    <cfRule type="containsErrors" dxfId="872" priority="404">
      <formula>ISERROR(AD80)</formula>
    </cfRule>
  </conditionalFormatting>
  <conditionalFormatting sqref="AD80">
    <cfRule type="containsBlanks" dxfId="871" priority="403">
      <formula>LEN(TRIM(AD80))=0</formula>
    </cfRule>
  </conditionalFormatting>
  <conditionalFormatting sqref="AE80">
    <cfRule type="duplicateValues" dxfId="870" priority="401"/>
  </conditionalFormatting>
  <conditionalFormatting sqref="AF80">
    <cfRule type="duplicateValues" dxfId="869" priority="402"/>
  </conditionalFormatting>
  <conditionalFormatting sqref="AD78">
    <cfRule type="containsErrors" dxfId="868" priority="400">
      <formula>ISERROR(AD78)</formula>
    </cfRule>
  </conditionalFormatting>
  <conditionalFormatting sqref="AD78">
    <cfRule type="containsBlanks" dxfId="867" priority="399">
      <formula>LEN(TRIM(AD78))=0</formula>
    </cfRule>
  </conditionalFormatting>
  <conditionalFormatting sqref="AD137">
    <cfRule type="containsErrors" dxfId="866" priority="396">
      <formula>ISERROR(AD137)</formula>
    </cfRule>
  </conditionalFormatting>
  <conditionalFormatting sqref="AD137">
    <cfRule type="containsBlanks" dxfId="865" priority="395">
      <formula>LEN(TRIM(AD137))=0</formula>
    </cfRule>
  </conditionalFormatting>
  <conditionalFormatting sqref="AE137">
    <cfRule type="duplicateValues" dxfId="864" priority="397"/>
  </conditionalFormatting>
  <conditionalFormatting sqref="AF137">
    <cfRule type="duplicateValues" dxfId="863" priority="398"/>
  </conditionalFormatting>
  <conditionalFormatting sqref="AD167">
    <cfRule type="containsBlanks" dxfId="862" priority="393">
      <formula>LEN(TRIM(AD167))=0</formula>
    </cfRule>
  </conditionalFormatting>
  <conditionalFormatting sqref="AD167">
    <cfRule type="containsErrors" dxfId="861" priority="394">
      <formula>ISERROR(AD167)</formula>
    </cfRule>
  </conditionalFormatting>
  <conditionalFormatting sqref="AE167">
    <cfRule type="duplicateValues" dxfId="860" priority="392"/>
  </conditionalFormatting>
  <conditionalFormatting sqref="AF167">
    <cfRule type="duplicateValues" dxfId="859" priority="391"/>
  </conditionalFormatting>
  <conditionalFormatting sqref="AD165">
    <cfRule type="containsBlanks" dxfId="858" priority="387">
      <formula>LEN(TRIM(AD165))=0</formula>
    </cfRule>
  </conditionalFormatting>
  <conditionalFormatting sqref="AD165">
    <cfRule type="expression" dxfId="857" priority="388">
      <formula>AND(#REF!=#REF!,#REF!=#REF!)</formula>
    </cfRule>
  </conditionalFormatting>
  <conditionalFormatting sqref="AE165">
    <cfRule type="duplicateValues" dxfId="856" priority="389"/>
  </conditionalFormatting>
  <conditionalFormatting sqref="AF165">
    <cfRule type="duplicateValues" dxfId="855" priority="390"/>
  </conditionalFormatting>
  <conditionalFormatting sqref="AD168">
    <cfRule type="containsBlanks" dxfId="854" priority="383">
      <formula>LEN(TRIM(AD168))=0</formula>
    </cfRule>
  </conditionalFormatting>
  <conditionalFormatting sqref="AD168">
    <cfRule type="expression" dxfId="853" priority="384">
      <formula>AND(#REF!=#REF!,#REF!=#REF!)</formula>
    </cfRule>
  </conditionalFormatting>
  <conditionalFormatting sqref="AE168">
    <cfRule type="duplicateValues" dxfId="852" priority="385"/>
  </conditionalFormatting>
  <conditionalFormatting sqref="AF168">
    <cfRule type="duplicateValues" dxfId="851" priority="386"/>
  </conditionalFormatting>
  <conditionalFormatting sqref="AD162">
    <cfRule type="containsBlanks" dxfId="850" priority="379">
      <formula>LEN(TRIM(AD162))=0</formula>
    </cfRule>
  </conditionalFormatting>
  <conditionalFormatting sqref="AD162">
    <cfRule type="expression" dxfId="849" priority="380">
      <formula>AND(#REF!=#REF!,#REF!=#REF!)</formula>
    </cfRule>
  </conditionalFormatting>
  <conditionalFormatting sqref="AE162">
    <cfRule type="duplicateValues" dxfId="848" priority="381"/>
  </conditionalFormatting>
  <conditionalFormatting sqref="AF162">
    <cfRule type="duplicateValues" dxfId="847" priority="382"/>
  </conditionalFormatting>
  <conditionalFormatting sqref="AE178">
    <cfRule type="duplicateValues" dxfId="846" priority="378"/>
  </conditionalFormatting>
  <conditionalFormatting sqref="AF169">
    <cfRule type="duplicateValues" dxfId="845" priority="377"/>
  </conditionalFormatting>
  <conditionalFormatting sqref="AD169:AE169">
    <cfRule type="expression" dxfId="844" priority="376">
      <formula>AND(#REF!=#REF!,#REF!=#REF!)</formula>
    </cfRule>
  </conditionalFormatting>
  <conditionalFormatting sqref="AE180">
    <cfRule type="duplicateValues" dxfId="843" priority="375"/>
  </conditionalFormatting>
  <conditionalFormatting sqref="AD172 AF172">
    <cfRule type="containsBlanks" dxfId="842" priority="373">
      <formula>LEN(TRIM(AD172))=0</formula>
    </cfRule>
  </conditionalFormatting>
  <conditionalFormatting sqref="AD172 AF172">
    <cfRule type="expression" dxfId="841" priority="374">
      <formula>AND(#REF!=#REF!,#REF!=#REF!)</formula>
    </cfRule>
  </conditionalFormatting>
  <conditionalFormatting sqref="AE172">
    <cfRule type="duplicateValues" dxfId="840" priority="372"/>
  </conditionalFormatting>
  <conditionalFormatting sqref="AD158 AF158">
    <cfRule type="containsBlanks" dxfId="839" priority="370">
      <formula>LEN(TRIM(AD158))=0</formula>
    </cfRule>
  </conditionalFormatting>
  <conditionalFormatting sqref="AD158 AF158">
    <cfRule type="expression" dxfId="838" priority="371">
      <formula>AND(#REF!=#REF!,#REF!=#REF!)</formula>
    </cfRule>
  </conditionalFormatting>
  <conditionalFormatting sqref="AE158">
    <cfRule type="duplicateValues" dxfId="837" priority="369"/>
  </conditionalFormatting>
  <conditionalFormatting sqref="AE179">
    <cfRule type="duplicateValues" dxfId="836" priority="368"/>
  </conditionalFormatting>
  <conditionalFormatting sqref="AD161">
    <cfRule type="containsBlanks" dxfId="835" priority="365">
      <formula>LEN(TRIM(AD161))=0</formula>
    </cfRule>
  </conditionalFormatting>
  <conditionalFormatting sqref="AD161">
    <cfRule type="expression" dxfId="834" priority="366">
      <formula>AND(#REF!=#REF!,#REF!=#REF!)</formula>
    </cfRule>
  </conditionalFormatting>
  <conditionalFormatting sqref="AE161">
    <cfRule type="duplicateValues" dxfId="833" priority="367"/>
  </conditionalFormatting>
  <conditionalFormatting sqref="AD192">
    <cfRule type="containsErrors" dxfId="832" priority="362">
      <formula>ISERROR(AD192)</formula>
    </cfRule>
  </conditionalFormatting>
  <conditionalFormatting sqref="AD192">
    <cfRule type="containsBlanks" dxfId="831" priority="361">
      <formula>LEN(TRIM(AD192))=0</formula>
    </cfRule>
  </conditionalFormatting>
  <conditionalFormatting sqref="AE192">
    <cfRule type="duplicateValues" dxfId="830" priority="363"/>
  </conditionalFormatting>
  <conditionalFormatting sqref="AF192">
    <cfRule type="duplicateValues" dxfId="829" priority="364"/>
  </conditionalFormatting>
  <conditionalFormatting sqref="AD205">
    <cfRule type="containsErrors" dxfId="828" priority="358">
      <formula>ISERROR(AD205)</formula>
    </cfRule>
  </conditionalFormatting>
  <conditionalFormatting sqref="AD205">
    <cfRule type="containsBlanks" dxfId="827" priority="357">
      <formula>LEN(TRIM(AD205))=0</formula>
    </cfRule>
  </conditionalFormatting>
  <conditionalFormatting sqref="AE205">
    <cfRule type="duplicateValues" dxfId="826" priority="359"/>
  </conditionalFormatting>
  <conditionalFormatting sqref="AF205">
    <cfRule type="duplicateValues" dxfId="825" priority="360"/>
  </conditionalFormatting>
  <conditionalFormatting sqref="AD208">
    <cfRule type="containsErrors" dxfId="824" priority="354">
      <formula>ISERROR(AD208)</formula>
    </cfRule>
  </conditionalFormatting>
  <conditionalFormatting sqref="AD208">
    <cfRule type="containsBlanks" dxfId="823" priority="353">
      <formula>LEN(TRIM(AD208))=0</formula>
    </cfRule>
  </conditionalFormatting>
  <conditionalFormatting sqref="AE208">
    <cfRule type="duplicateValues" dxfId="822" priority="355"/>
  </conditionalFormatting>
  <conditionalFormatting sqref="AF208">
    <cfRule type="duplicateValues" dxfId="821" priority="356"/>
  </conditionalFormatting>
  <conditionalFormatting sqref="AD211">
    <cfRule type="containsErrors" dxfId="820" priority="351">
      <formula>ISERROR(AD211)</formula>
    </cfRule>
  </conditionalFormatting>
  <conditionalFormatting sqref="AD211">
    <cfRule type="containsBlanks" dxfId="819" priority="350">
      <formula>LEN(TRIM(AD211))=0</formula>
    </cfRule>
  </conditionalFormatting>
  <conditionalFormatting sqref="AE211">
    <cfRule type="duplicateValues" dxfId="818" priority="352"/>
  </conditionalFormatting>
  <conditionalFormatting sqref="AD204">
    <cfRule type="containsErrors" dxfId="817" priority="347">
      <formula>ISERROR(AD204)</formula>
    </cfRule>
  </conditionalFormatting>
  <conditionalFormatting sqref="AD204">
    <cfRule type="containsBlanks" dxfId="816" priority="346">
      <formula>LEN(TRIM(AD204))=0</formula>
    </cfRule>
  </conditionalFormatting>
  <conditionalFormatting sqref="AE204">
    <cfRule type="duplicateValues" dxfId="815" priority="348"/>
  </conditionalFormatting>
  <conditionalFormatting sqref="AF204">
    <cfRule type="duplicateValues" dxfId="814" priority="349"/>
  </conditionalFormatting>
  <conditionalFormatting sqref="AD198">
    <cfRule type="containsErrors" dxfId="813" priority="344">
      <formula>ISERROR(AD198)</formula>
    </cfRule>
  </conditionalFormatting>
  <conditionalFormatting sqref="AD198">
    <cfRule type="containsBlanks" dxfId="812" priority="343">
      <formula>LEN(TRIM(AD198))=0</formula>
    </cfRule>
  </conditionalFormatting>
  <conditionalFormatting sqref="AE198">
    <cfRule type="duplicateValues" dxfId="811" priority="345"/>
  </conditionalFormatting>
  <conditionalFormatting sqref="AD188">
    <cfRule type="containsErrors" dxfId="810" priority="341">
      <formula>ISERROR(AD188)</formula>
    </cfRule>
  </conditionalFormatting>
  <conditionalFormatting sqref="AD188">
    <cfRule type="containsBlanks" dxfId="809" priority="340">
      <formula>LEN(TRIM(AD188))=0</formula>
    </cfRule>
  </conditionalFormatting>
  <conditionalFormatting sqref="AE188">
    <cfRule type="duplicateValues" dxfId="808" priority="342"/>
  </conditionalFormatting>
  <conditionalFormatting sqref="AD191">
    <cfRule type="containsErrors" dxfId="807" priority="338">
      <formula>ISERROR(AD191)</formula>
    </cfRule>
  </conditionalFormatting>
  <conditionalFormatting sqref="AD191">
    <cfRule type="containsBlanks" dxfId="806" priority="337">
      <formula>LEN(TRIM(AD191))=0</formula>
    </cfRule>
  </conditionalFormatting>
  <conditionalFormatting sqref="AE191">
    <cfRule type="duplicateValues" dxfId="805" priority="339"/>
  </conditionalFormatting>
  <conditionalFormatting sqref="AE187:AF187">
    <cfRule type="containsErrors" dxfId="804" priority="335">
      <formula>ISERROR(AE187)</formula>
    </cfRule>
  </conditionalFormatting>
  <conditionalFormatting sqref="AE187:AF187">
    <cfRule type="containsBlanks" dxfId="803" priority="334">
      <formula>LEN(TRIM(AE187))=0</formula>
    </cfRule>
  </conditionalFormatting>
  <conditionalFormatting sqref="AE187:AF187">
    <cfRule type="duplicateValues" dxfId="802" priority="336"/>
  </conditionalFormatting>
  <conditionalFormatting sqref="AE126">
    <cfRule type="containsErrors" dxfId="801" priority="333">
      <formula>ISERROR(AE126)</formula>
    </cfRule>
  </conditionalFormatting>
  <conditionalFormatting sqref="AE126">
    <cfRule type="containsBlanks" dxfId="800" priority="332">
      <formula>LEN(TRIM(AE126))=0</formula>
    </cfRule>
  </conditionalFormatting>
  <conditionalFormatting sqref="AD29">
    <cfRule type="containsErrors" dxfId="799" priority="330">
      <formula>ISERROR(AD29)</formula>
    </cfRule>
  </conditionalFormatting>
  <conditionalFormatting sqref="AD29">
    <cfRule type="containsBlanks" dxfId="798" priority="329">
      <formula>LEN(TRIM(AD29))=0</formula>
    </cfRule>
  </conditionalFormatting>
  <conditionalFormatting sqref="AF29">
    <cfRule type="duplicateValues" dxfId="797" priority="331"/>
  </conditionalFormatting>
  <conditionalFormatting sqref="AE29">
    <cfRule type="duplicateValues" dxfId="796" priority="328"/>
  </conditionalFormatting>
  <conditionalFormatting sqref="AD134">
    <cfRule type="containsErrors" dxfId="795" priority="325">
      <formula>ISERROR(AD134)</formula>
    </cfRule>
  </conditionalFormatting>
  <conditionalFormatting sqref="AD134">
    <cfRule type="containsBlanks" dxfId="794" priority="324">
      <formula>LEN(TRIM(AD134))=0</formula>
    </cfRule>
  </conditionalFormatting>
  <conditionalFormatting sqref="AE134">
    <cfRule type="duplicateValues" dxfId="793" priority="326"/>
  </conditionalFormatting>
  <conditionalFormatting sqref="AF134">
    <cfRule type="duplicateValues" dxfId="792" priority="327"/>
  </conditionalFormatting>
  <conditionalFormatting sqref="AD234">
    <cfRule type="containsErrors" dxfId="791" priority="321">
      <formula>ISERROR(AD234)</formula>
    </cfRule>
  </conditionalFormatting>
  <conditionalFormatting sqref="AD234">
    <cfRule type="containsBlanks" dxfId="790" priority="320">
      <formula>LEN(TRIM(AD234))=0</formula>
    </cfRule>
  </conditionalFormatting>
  <conditionalFormatting sqref="AE234">
    <cfRule type="duplicateValues" dxfId="789" priority="322"/>
  </conditionalFormatting>
  <conditionalFormatting sqref="AF234">
    <cfRule type="duplicateValues" dxfId="788" priority="323"/>
  </conditionalFormatting>
  <conditionalFormatting sqref="AD16">
    <cfRule type="containsErrors" dxfId="787" priority="319">
      <formula>ISERROR(AD16)</formula>
    </cfRule>
  </conditionalFormatting>
  <conditionalFormatting sqref="AD16">
    <cfRule type="containsBlanks" dxfId="786" priority="318">
      <formula>LEN(TRIM(AD16))=0</formula>
    </cfRule>
  </conditionalFormatting>
  <conditionalFormatting sqref="AD36">
    <cfRule type="containsErrors" dxfId="785" priority="315">
      <formula>ISERROR(AD36)</formula>
    </cfRule>
  </conditionalFormatting>
  <conditionalFormatting sqref="AD36">
    <cfRule type="containsBlanks" dxfId="784" priority="314">
      <formula>LEN(TRIM(AD36))=0</formula>
    </cfRule>
  </conditionalFormatting>
  <conditionalFormatting sqref="AE36">
    <cfRule type="duplicateValues" dxfId="783" priority="316"/>
  </conditionalFormatting>
  <conditionalFormatting sqref="AF36">
    <cfRule type="duplicateValues" dxfId="782" priority="317"/>
  </conditionalFormatting>
  <conditionalFormatting sqref="B176">
    <cfRule type="containsBlanks" dxfId="781" priority="313">
      <formula>LEN(TRIM(B176))=0</formula>
    </cfRule>
  </conditionalFormatting>
  <conditionalFormatting sqref="AD27">
    <cfRule type="containsErrors" dxfId="780" priority="310">
      <formula>ISERROR(AD27)</formula>
    </cfRule>
  </conditionalFormatting>
  <conditionalFormatting sqref="AD27">
    <cfRule type="containsBlanks" dxfId="779" priority="309">
      <formula>LEN(TRIM(AD27))=0</formula>
    </cfRule>
  </conditionalFormatting>
  <conditionalFormatting sqref="AE27">
    <cfRule type="duplicateValues" dxfId="778" priority="311"/>
  </conditionalFormatting>
  <conditionalFormatting sqref="AF27">
    <cfRule type="duplicateValues" dxfId="777" priority="312"/>
  </conditionalFormatting>
  <conditionalFormatting sqref="AD61">
    <cfRule type="expression" dxfId="776" priority="308">
      <formula>AND(#REF!=#REF!,#REF!=#REF!)</formula>
    </cfRule>
  </conditionalFormatting>
  <conditionalFormatting sqref="AE61">
    <cfRule type="duplicateValues" dxfId="775" priority="307"/>
  </conditionalFormatting>
  <conditionalFormatting sqref="AF61">
    <cfRule type="duplicateValues" dxfId="774" priority="306"/>
  </conditionalFormatting>
  <conditionalFormatting sqref="AD49">
    <cfRule type="containsErrors" dxfId="773" priority="304">
      <formula>ISERROR(AD49)</formula>
    </cfRule>
  </conditionalFormatting>
  <conditionalFormatting sqref="AD49">
    <cfRule type="containsBlanks" dxfId="772" priority="303">
      <formula>LEN(TRIM(AD49))=0</formula>
    </cfRule>
  </conditionalFormatting>
  <conditionalFormatting sqref="AF49">
    <cfRule type="duplicateValues" dxfId="771" priority="305"/>
  </conditionalFormatting>
  <conditionalFormatting sqref="AD30 AF30">
    <cfRule type="containsBlanks" dxfId="770" priority="301">
      <formula>LEN(TRIM(AD30))=0</formula>
    </cfRule>
  </conditionalFormatting>
  <conditionalFormatting sqref="AD30 AF30">
    <cfRule type="containsErrors" dxfId="769" priority="302">
      <formula>ISERROR(AD30)</formula>
    </cfRule>
  </conditionalFormatting>
  <conditionalFormatting sqref="AE30">
    <cfRule type="containsBlanks" dxfId="768" priority="299">
      <formula>LEN(TRIM(AE30))=0</formula>
    </cfRule>
  </conditionalFormatting>
  <conditionalFormatting sqref="AE30">
    <cfRule type="containsErrors" dxfId="767" priority="300">
      <formula>ISERROR(AE30)</formula>
    </cfRule>
  </conditionalFormatting>
  <conditionalFormatting sqref="AD57:AF57">
    <cfRule type="containsBlanks" dxfId="766" priority="297">
      <formula>LEN(TRIM(AD57))=0</formula>
    </cfRule>
  </conditionalFormatting>
  <conditionalFormatting sqref="AD57:AF57">
    <cfRule type="containsErrors" dxfId="765" priority="298">
      <formula>ISERROR(AD57)</formula>
    </cfRule>
  </conditionalFormatting>
  <conditionalFormatting sqref="AD66">
    <cfRule type="containsBlanks" dxfId="764" priority="293">
      <formula>LEN(TRIM(AD66))=0</formula>
    </cfRule>
  </conditionalFormatting>
  <conditionalFormatting sqref="AD66">
    <cfRule type="containsErrors" dxfId="763" priority="294">
      <formula>ISERROR(AD66)</formula>
    </cfRule>
  </conditionalFormatting>
  <conditionalFormatting sqref="AE66">
    <cfRule type="duplicateValues" dxfId="762" priority="295"/>
  </conditionalFormatting>
  <conditionalFormatting sqref="AF66">
    <cfRule type="duplicateValues" dxfId="761" priority="296"/>
  </conditionalFormatting>
  <conditionalFormatting sqref="AD33:AF33">
    <cfRule type="expression" dxfId="760" priority="292">
      <formula>AND(#REF!=#REF!,#REF!=#REF!)</formula>
    </cfRule>
  </conditionalFormatting>
  <conditionalFormatting sqref="AD64">
    <cfRule type="containsErrors" dxfId="759" priority="289">
      <formula>ISERROR(AD64)</formula>
    </cfRule>
  </conditionalFormatting>
  <conditionalFormatting sqref="AD64">
    <cfRule type="containsBlanks" dxfId="758" priority="288">
      <formula>LEN(TRIM(AD64))=0</formula>
    </cfRule>
  </conditionalFormatting>
  <conditionalFormatting sqref="AE64">
    <cfRule type="duplicateValues" dxfId="757" priority="290"/>
  </conditionalFormatting>
  <conditionalFormatting sqref="AF64">
    <cfRule type="duplicateValues" dxfId="756" priority="291"/>
  </conditionalFormatting>
  <conditionalFormatting sqref="AD67">
    <cfRule type="containsErrors" dxfId="755" priority="285">
      <formula>ISERROR(AD67)</formula>
    </cfRule>
  </conditionalFormatting>
  <conditionalFormatting sqref="AD67">
    <cfRule type="containsBlanks" dxfId="754" priority="284">
      <formula>LEN(TRIM(AD67))=0</formula>
    </cfRule>
  </conditionalFormatting>
  <conditionalFormatting sqref="AE67">
    <cfRule type="duplicateValues" dxfId="753" priority="286"/>
  </conditionalFormatting>
  <conditionalFormatting sqref="AF67">
    <cfRule type="duplicateValues" dxfId="752" priority="287"/>
  </conditionalFormatting>
  <conditionalFormatting sqref="AD128">
    <cfRule type="containsErrors" dxfId="751" priority="281">
      <formula>ISERROR(AD128)</formula>
    </cfRule>
  </conditionalFormatting>
  <conditionalFormatting sqref="AD128">
    <cfRule type="containsBlanks" dxfId="750" priority="280">
      <formula>LEN(TRIM(AD128))=0</formula>
    </cfRule>
  </conditionalFormatting>
  <conditionalFormatting sqref="AE128">
    <cfRule type="duplicateValues" dxfId="749" priority="282"/>
  </conditionalFormatting>
  <conditionalFormatting sqref="AF128">
    <cfRule type="duplicateValues" dxfId="748" priority="283"/>
  </conditionalFormatting>
  <conditionalFormatting sqref="AF46">
    <cfRule type="duplicateValues" dxfId="747" priority="279"/>
  </conditionalFormatting>
  <conditionalFormatting sqref="AE17:AE20 AE22:AE25">
    <cfRule type="expression" dxfId="746" priority="278">
      <formula>AND(#REF!=#REF!,#REF!=#REF!)</formula>
    </cfRule>
  </conditionalFormatting>
  <conditionalFormatting sqref="AE43:AE44 AE49 AE46">
    <cfRule type="expression" dxfId="745" priority="277">
      <formula>AND(#REF!=#REF!,#REF!=#REF!)</formula>
    </cfRule>
  </conditionalFormatting>
  <conditionalFormatting sqref="AE12">
    <cfRule type="containsErrors" dxfId="744" priority="276">
      <formula>ISERROR(AE12)</formula>
    </cfRule>
  </conditionalFormatting>
  <conditionalFormatting sqref="AE12">
    <cfRule type="containsBlanks" dxfId="743" priority="275">
      <formula>LEN(TRIM(AE12))=0</formula>
    </cfRule>
  </conditionalFormatting>
  <conditionalFormatting sqref="AE171">
    <cfRule type="duplicateValues" dxfId="742" priority="274"/>
  </conditionalFormatting>
  <conditionalFormatting sqref="AD175">
    <cfRule type="containsBlanks" dxfId="741" priority="272">
      <formula>LEN(TRIM(AD175))=0</formula>
    </cfRule>
  </conditionalFormatting>
  <conditionalFormatting sqref="AD175">
    <cfRule type="expression" dxfId="740" priority="273">
      <formula>AND(#REF!=#REF!,#REF!=#REF!)</formula>
    </cfRule>
  </conditionalFormatting>
  <conditionalFormatting sqref="AD160">
    <cfRule type="containsBlanks" dxfId="739" priority="270">
      <formula>LEN(TRIM(AD160))=0</formula>
    </cfRule>
  </conditionalFormatting>
  <conditionalFormatting sqref="AD160">
    <cfRule type="expression" dxfId="738" priority="271">
      <formula>AND(#REF!=#REF!,#REF!=#REF!)</formula>
    </cfRule>
  </conditionalFormatting>
  <conditionalFormatting sqref="AD202">
    <cfRule type="containsErrors" dxfId="737" priority="267">
      <formula>ISERROR(AD202)</formula>
    </cfRule>
  </conditionalFormatting>
  <conditionalFormatting sqref="AD202">
    <cfRule type="containsBlanks" dxfId="736" priority="266">
      <formula>LEN(TRIM(AD202))=0</formula>
    </cfRule>
  </conditionalFormatting>
  <conditionalFormatting sqref="AE202">
    <cfRule type="duplicateValues" dxfId="735" priority="268"/>
  </conditionalFormatting>
  <conditionalFormatting sqref="AF202">
    <cfRule type="duplicateValues" dxfId="734" priority="269"/>
  </conditionalFormatting>
  <conditionalFormatting sqref="AD189">
    <cfRule type="containsErrors" dxfId="733" priority="263">
      <formula>ISERROR(AD189)</formula>
    </cfRule>
  </conditionalFormatting>
  <conditionalFormatting sqref="AD189">
    <cfRule type="containsBlanks" dxfId="732" priority="262">
      <formula>LEN(TRIM(AD189))=0</formula>
    </cfRule>
  </conditionalFormatting>
  <conditionalFormatting sqref="AE189">
    <cfRule type="duplicateValues" dxfId="731" priority="264"/>
  </conditionalFormatting>
  <conditionalFormatting sqref="AF189">
    <cfRule type="duplicateValues" dxfId="730" priority="265"/>
  </conditionalFormatting>
  <conditionalFormatting sqref="AE21">
    <cfRule type="expression" dxfId="729" priority="261">
      <formula>AND(#REF!=#REF!,#REF!=#REF!)</formula>
    </cfRule>
  </conditionalFormatting>
  <conditionalFormatting sqref="A242:A243">
    <cfRule type="expression" dxfId="728" priority="260">
      <formula>AND(#REF!=#REF!,#REF!=#REF!)</formula>
    </cfRule>
  </conditionalFormatting>
  <conditionalFormatting sqref="C242:C243">
    <cfRule type="expression" dxfId="727" priority="259">
      <formula>AND(#REF!=#REF!,#REF!=#REF!)</formula>
    </cfRule>
  </conditionalFormatting>
  <conditionalFormatting sqref="E242:E243 G242:G243 I242:I243 K242:K243 M242:M243 O242:O243 Q242:Q243 S242:S243 U242:U243 AC242:AC243 AE242:AE243">
    <cfRule type="expression" dxfId="726" priority="258">
      <formula>AND(#REF!=#REF!,#REF!=#REF!)</formula>
    </cfRule>
  </conditionalFormatting>
  <conditionalFormatting sqref="AF11">
    <cfRule type="containsErrors" dxfId="725" priority="257">
      <formula>ISERROR(AF11)</formula>
    </cfRule>
  </conditionalFormatting>
  <conditionalFormatting sqref="AF11">
    <cfRule type="containsBlanks" dxfId="724" priority="256">
      <formula>LEN(TRIM(AF11))=0</formula>
    </cfRule>
  </conditionalFormatting>
  <conditionalFormatting sqref="AF31">
    <cfRule type="containsErrors" dxfId="723" priority="255">
      <formula>ISERROR(AF31)</formula>
    </cfRule>
  </conditionalFormatting>
  <conditionalFormatting sqref="AF31">
    <cfRule type="containsBlanks" dxfId="722" priority="254">
      <formula>LEN(TRIM(AF31))=0</formula>
    </cfRule>
  </conditionalFormatting>
  <conditionalFormatting sqref="AF41">
    <cfRule type="containsBlanks" dxfId="721" priority="252">
      <formula>LEN(TRIM(AF41))=0</formula>
    </cfRule>
  </conditionalFormatting>
  <conditionalFormatting sqref="AF41">
    <cfRule type="containsErrors" dxfId="720" priority="253">
      <formula>ISERROR(AF41)</formula>
    </cfRule>
  </conditionalFormatting>
  <conditionalFormatting sqref="AF50">
    <cfRule type="containsBlanks" dxfId="719" priority="250">
      <formula>LEN(TRIM(AF50))=0</formula>
    </cfRule>
  </conditionalFormatting>
  <conditionalFormatting sqref="AF50">
    <cfRule type="containsErrors" dxfId="718" priority="251">
      <formula>ISERROR(AF50)</formula>
    </cfRule>
  </conditionalFormatting>
  <conditionalFormatting sqref="AF95">
    <cfRule type="duplicateValues" dxfId="717" priority="249"/>
  </conditionalFormatting>
  <conditionalFormatting sqref="AE113:AF113">
    <cfRule type="containsErrors" dxfId="716" priority="248">
      <formula>ISERROR(AE113)</formula>
    </cfRule>
  </conditionalFormatting>
  <conditionalFormatting sqref="AE113:AF113">
    <cfRule type="containsBlanks" dxfId="715" priority="247">
      <formula>LEN(TRIM(AE113))=0</formula>
    </cfRule>
  </conditionalFormatting>
  <conditionalFormatting sqref="AE160:AF160">
    <cfRule type="expression" dxfId="714" priority="246">
      <formula>AND(#REF!=#REF!,#REF!=#REF!)</formula>
    </cfRule>
  </conditionalFormatting>
  <conditionalFormatting sqref="AD163">
    <cfRule type="containsBlanks" dxfId="713" priority="244">
      <formula>LEN(TRIM(AD163))=0</formula>
    </cfRule>
  </conditionalFormatting>
  <conditionalFormatting sqref="AD163">
    <cfRule type="expression" dxfId="712" priority="245">
      <formula>AND(#REF!=#REF!,#REF!=#REF!)</formula>
    </cfRule>
  </conditionalFormatting>
  <conditionalFormatting sqref="AE163:AF163">
    <cfRule type="expression" dxfId="711" priority="243">
      <formula>AND(#REF!=#REF!,#REF!=#REF!)</formula>
    </cfRule>
  </conditionalFormatting>
  <conditionalFormatting sqref="AE175:AF175">
    <cfRule type="expression" dxfId="710" priority="242">
      <formula>AND(#REF!=#REF!,#REF!=#REF!)</formula>
    </cfRule>
  </conditionalFormatting>
  <conditionalFormatting sqref="AB218">
    <cfRule type="containsBlanks" dxfId="709" priority="240">
      <formula>LEN(TRIM(AB218))=0</formula>
    </cfRule>
  </conditionalFormatting>
  <conditionalFormatting sqref="AB218">
    <cfRule type="expression" dxfId="708" priority="241">
      <formula>AND(#REF!=#REF!,#REF!=#REF!)</formula>
    </cfRule>
  </conditionalFormatting>
  <conditionalFormatting sqref="AD42">
    <cfRule type="containsBlanks" dxfId="707" priority="238">
      <formula>LEN(TRIM(AD42))=0</formula>
    </cfRule>
  </conditionalFormatting>
  <conditionalFormatting sqref="AD42">
    <cfRule type="containsErrors" dxfId="706" priority="239">
      <formula>ISERROR(AD42)</formula>
    </cfRule>
  </conditionalFormatting>
  <conditionalFormatting sqref="AB156">
    <cfRule type="containsBlanks" dxfId="705" priority="236">
      <formula>LEN(TRIM(AB156))=0</formula>
    </cfRule>
  </conditionalFormatting>
  <conditionalFormatting sqref="AB156">
    <cfRule type="expression" dxfId="704" priority="237">
      <formula>AND(#REF!=#REF!,#REF!=#REF!)</formula>
    </cfRule>
  </conditionalFormatting>
  <conditionalFormatting sqref="AA156">
    <cfRule type="containsBlanks" dxfId="703" priority="234">
      <formula>LEN(TRIM(AA156))=0</formula>
    </cfRule>
  </conditionalFormatting>
  <conditionalFormatting sqref="AA156">
    <cfRule type="expression" dxfId="702" priority="235">
      <formula>AND(#REF!=#REF!,#REF!=#REF!)</formula>
    </cfRule>
  </conditionalFormatting>
  <conditionalFormatting sqref="D156">
    <cfRule type="expression" dxfId="701" priority="233">
      <formula>AND(#REF!=#REF!,#REF!=#REF!)</formula>
    </cfRule>
  </conditionalFormatting>
  <conditionalFormatting sqref="AK156">
    <cfRule type="expression" dxfId="700" priority="232">
      <formula>AND(#REF!=#REF!,#REF!=#REF!)</formula>
    </cfRule>
  </conditionalFormatting>
  <conditionalFormatting sqref="AL156">
    <cfRule type="expression" dxfId="699" priority="231">
      <formula>AND(#REF!=#REF!,#REF!=#REF!)</formula>
    </cfRule>
  </conditionalFormatting>
  <conditionalFormatting sqref="AD156 AF156">
    <cfRule type="containsBlanks" dxfId="698" priority="229">
      <formula>LEN(TRIM(AD156))=0</formula>
    </cfRule>
  </conditionalFormatting>
  <conditionalFormatting sqref="AD156 AF156">
    <cfRule type="expression" dxfId="697" priority="230">
      <formula>AND(#REF!=#REF!,#REF!=#REF!)</formula>
    </cfRule>
  </conditionalFormatting>
  <conditionalFormatting sqref="AE156">
    <cfRule type="duplicateValues" dxfId="696" priority="228"/>
  </conditionalFormatting>
  <conditionalFormatting sqref="AA73">
    <cfRule type="containsBlanks" dxfId="695" priority="226">
      <formula>LEN(TRIM(AA73))=0</formula>
    </cfRule>
  </conditionalFormatting>
  <conditionalFormatting sqref="AA73">
    <cfRule type="expression" dxfId="694" priority="225">
      <formula>AND(#REF!=#REF!,#REF!=#REF!)</formula>
    </cfRule>
  </conditionalFormatting>
  <conditionalFormatting sqref="D73">
    <cfRule type="expression" dxfId="693" priority="224">
      <formula>AND(#REF!=#REF!,#REF!=#REF!)</formula>
    </cfRule>
  </conditionalFormatting>
  <conditionalFormatting sqref="AD73">
    <cfRule type="containsErrors" dxfId="692" priority="223">
      <formula>ISERROR(AD73)</formula>
    </cfRule>
  </conditionalFormatting>
  <conditionalFormatting sqref="AD73">
    <cfRule type="containsBlanks" dxfId="691" priority="222">
      <formula>LEN(TRIM(AD73))=0</formula>
    </cfRule>
  </conditionalFormatting>
  <conditionalFormatting sqref="AE73">
    <cfRule type="duplicateValues" dxfId="690" priority="227"/>
  </conditionalFormatting>
  <conditionalFormatting sqref="AL73">
    <cfRule type="expression" dxfId="689" priority="221">
      <formula>AND(#REF!=#REF!,#REF!=#REF!)</formula>
    </cfRule>
  </conditionalFormatting>
  <conditionalFormatting sqref="I73">
    <cfRule type="expression" dxfId="688" priority="220">
      <formula>AND(#REF!=#REF!,#REF!=#REF!)</formula>
    </cfRule>
  </conditionalFormatting>
  <conditionalFormatting sqref="AE8">
    <cfRule type="expression" dxfId="687" priority="219">
      <formula>AND(#REF!=#REF!,#REF!=#REF!)</formula>
    </cfRule>
  </conditionalFormatting>
  <conditionalFormatting sqref="AB73">
    <cfRule type="containsBlanks" dxfId="686" priority="217">
      <formula>LEN(TRIM(AB73))=0</formula>
    </cfRule>
  </conditionalFormatting>
  <conditionalFormatting sqref="AB73">
    <cfRule type="expression" dxfId="685" priority="218">
      <formula>AND(#REF!=#REF!,#REF!=#REF!)</formula>
    </cfRule>
  </conditionalFormatting>
  <conditionalFormatting sqref="AE97">
    <cfRule type="duplicateValues" dxfId="684" priority="216"/>
  </conditionalFormatting>
  <conditionalFormatting sqref="AF97">
    <cfRule type="duplicateValues" dxfId="683" priority="215"/>
  </conditionalFormatting>
  <conditionalFormatting sqref="AD236">
    <cfRule type="containsErrors" dxfId="682" priority="212">
      <formula>ISERROR(AD236)</formula>
    </cfRule>
  </conditionalFormatting>
  <conditionalFormatting sqref="AD236">
    <cfRule type="containsBlanks" dxfId="681" priority="211">
      <formula>LEN(TRIM(AD236))=0</formula>
    </cfRule>
  </conditionalFormatting>
  <conditionalFormatting sqref="AE236">
    <cfRule type="duplicateValues" dxfId="680" priority="213"/>
  </conditionalFormatting>
  <conditionalFormatting sqref="AF236">
    <cfRule type="duplicateValues" dxfId="679" priority="214"/>
  </conditionalFormatting>
  <conditionalFormatting sqref="AE221">
    <cfRule type="duplicateValues" dxfId="678" priority="209"/>
  </conditionalFormatting>
  <conditionalFormatting sqref="AF221">
    <cfRule type="duplicateValues" dxfId="677" priority="210"/>
  </conditionalFormatting>
  <conditionalFormatting sqref="AF16:AF17">
    <cfRule type="containsErrors" dxfId="676" priority="208">
      <formula>ISERROR(AF16)</formula>
    </cfRule>
  </conditionalFormatting>
  <conditionalFormatting sqref="AF16:AF17">
    <cfRule type="containsBlanks" dxfId="675" priority="207">
      <formula>LEN(TRIM(AF16))=0</formula>
    </cfRule>
  </conditionalFormatting>
  <conditionalFormatting sqref="AF24">
    <cfRule type="containsErrors" dxfId="674" priority="206">
      <formula>ISERROR(AF24)</formula>
    </cfRule>
  </conditionalFormatting>
  <conditionalFormatting sqref="AF24">
    <cfRule type="containsBlanks" dxfId="673" priority="205">
      <formula>LEN(TRIM(AF24))=0</formula>
    </cfRule>
  </conditionalFormatting>
  <conditionalFormatting sqref="AD52">
    <cfRule type="containsErrors" dxfId="672" priority="204">
      <formula>ISERROR(AD52)</formula>
    </cfRule>
  </conditionalFormatting>
  <conditionalFormatting sqref="AD52">
    <cfRule type="containsBlanks" dxfId="671" priority="203">
      <formula>LEN(TRIM(AD52))=0</formula>
    </cfRule>
  </conditionalFormatting>
  <conditionalFormatting sqref="AF52">
    <cfRule type="duplicateValues" dxfId="670" priority="202"/>
  </conditionalFormatting>
  <conditionalFormatting sqref="AE51">
    <cfRule type="expression" dxfId="669" priority="201">
      <formula>AND(#REF!=#REF!,#REF!=#REF!)</formula>
    </cfRule>
  </conditionalFormatting>
  <conditionalFormatting sqref="AD48">
    <cfRule type="containsErrors" dxfId="668" priority="200">
      <formula>ISERROR(AD48)</formula>
    </cfRule>
  </conditionalFormatting>
  <conditionalFormatting sqref="AD48">
    <cfRule type="containsBlanks" dxfId="667" priority="199">
      <formula>LEN(TRIM(AD48))=0</formula>
    </cfRule>
  </conditionalFormatting>
  <conditionalFormatting sqref="AF48">
    <cfRule type="duplicateValues" dxfId="666" priority="198"/>
  </conditionalFormatting>
  <conditionalFormatting sqref="AD102">
    <cfRule type="containsErrors" dxfId="665" priority="196">
      <formula>ISERROR(AD102)</formula>
    </cfRule>
  </conditionalFormatting>
  <conditionalFormatting sqref="AD102">
    <cfRule type="containsBlanks" dxfId="664" priority="195">
      <formula>LEN(TRIM(AD102))=0</formula>
    </cfRule>
  </conditionalFormatting>
  <conditionalFormatting sqref="AF102">
    <cfRule type="duplicateValues" dxfId="663" priority="197"/>
  </conditionalFormatting>
  <conditionalFormatting sqref="P114:R115">
    <cfRule type="containsErrors" dxfId="662" priority="194">
      <formula>ISERROR(P114)</formula>
    </cfRule>
  </conditionalFormatting>
  <conditionalFormatting sqref="P114:R115">
    <cfRule type="containsBlanks" dxfId="661" priority="193">
      <formula>LEN(TRIM(P114))=0</formula>
    </cfRule>
  </conditionalFormatting>
  <conditionalFormatting sqref="P132:R132">
    <cfRule type="containsErrors" dxfId="660" priority="182">
      <formula>ISERROR(P132)</formula>
    </cfRule>
  </conditionalFormatting>
  <conditionalFormatting sqref="P132:R132">
    <cfRule type="containsBlanks" dxfId="659" priority="181">
      <formula>LEN(TRIM(P132))=0</formula>
    </cfRule>
  </conditionalFormatting>
  <conditionalFormatting sqref="P116:R119">
    <cfRule type="containsErrors" dxfId="658" priority="192">
      <formula>ISERROR(P116)</formula>
    </cfRule>
  </conditionalFormatting>
  <conditionalFormatting sqref="P116:R119">
    <cfRule type="containsBlanks" dxfId="657" priority="191">
      <formula>LEN(TRIM(P116))=0</formula>
    </cfRule>
  </conditionalFormatting>
  <conditionalFormatting sqref="P120:R120">
    <cfRule type="containsErrors" dxfId="656" priority="190">
      <formula>ISERROR(P120)</formula>
    </cfRule>
  </conditionalFormatting>
  <conditionalFormatting sqref="P120:R120">
    <cfRule type="containsBlanks" dxfId="655" priority="189">
      <formula>LEN(TRIM(P120))=0</formula>
    </cfRule>
  </conditionalFormatting>
  <conditionalFormatting sqref="P121:R125">
    <cfRule type="containsErrors" dxfId="654" priority="188">
      <formula>ISERROR(P121)</formula>
    </cfRule>
  </conditionalFormatting>
  <conditionalFormatting sqref="P121:R125">
    <cfRule type="containsBlanks" dxfId="653" priority="187">
      <formula>LEN(TRIM(P121))=0</formula>
    </cfRule>
  </conditionalFormatting>
  <conditionalFormatting sqref="P126:R126">
    <cfRule type="containsErrors" dxfId="652" priority="186">
      <formula>ISERROR(P126)</formula>
    </cfRule>
  </conditionalFormatting>
  <conditionalFormatting sqref="P126:R126">
    <cfRule type="containsBlanks" dxfId="651" priority="185">
      <formula>LEN(TRIM(P126))=0</formula>
    </cfRule>
  </conditionalFormatting>
  <conditionalFormatting sqref="P127:R131">
    <cfRule type="containsErrors" dxfId="650" priority="184">
      <formula>ISERROR(P127)</formula>
    </cfRule>
  </conditionalFormatting>
  <conditionalFormatting sqref="P127:R131">
    <cfRule type="containsBlanks" dxfId="649" priority="183">
      <formula>LEN(TRIM(P127))=0</formula>
    </cfRule>
  </conditionalFormatting>
  <conditionalFormatting sqref="P133:R135">
    <cfRule type="containsErrors" dxfId="648" priority="180">
      <formula>ISERROR(P133)</formula>
    </cfRule>
  </conditionalFormatting>
  <conditionalFormatting sqref="P133:R135">
    <cfRule type="containsBlanks" dxfId="647" priority="179">
      <formula>LEN(TRIM(P133))=0</formula>
    </cfRule>
  </conditionalFormatting>
  <conditionalFormatting sqref="AD136:AF136">
    <cfRule type="containsBlanks" dxfId="646" priority="177">
      <formula>LEN(TRIM(AD136))=0</formula>
    </cfRule>
  </conditionalFormatting>
  <conditionalFormatting sqref="AD136:AF136">
    <cfRule type="expression" dxfId="645" priority="178">
      <formula>AND(#REF!=#REF!,#REF!=#REF!)</formula>
    </cfRule>
  </conditionalFormatting>
  <conditionalFormatting sqref="AD111">
    <cfRule type="containsErrors" dxfId="644" priority="175">
      <formula>ISERROR(AD111)</formula>
    </cfRule>
  </conditionalFormatting>
  <conditionalFormatting sqref="AD111">
    <cfRule type="containsBlanks" dxfId="643" priority="174">
      <formula>LEN(TRIM(AD111))=0</formula>
    </cfRule>
  </conditionalFormatting>
  <conditionalFormatting sqref="AE111">
    <cfRule type="duplicateValues" dxfId="642" priority="176"/>
  </conditionalFormatting>
  <conditionalFormatting sqref="AF112">
    <cfRule type="containsBlanks" dxfId="641" priority="172">
      <formula>LEN(TRIM(AF112))=0</formula>
    </cfRule>
  </conditionalFormatting>
  <conditionalFormatting sqref="AF112">
    <cfRule type="expression" dxfId="640" priority="173">
      <formula>AND(#REF!=#REF!,#REF!=#REF!)</formula>
    </cfRule>
  </conditionalFormatting>
  <conditionalFormatting sqref="AF111">
    <cfRule type="containsBlanks" dxfId="639" priority="170">
      <formula>LEN(TRIM(AF111))=0</formula>
    </cfRule>
  </conditionalFormatting>
  <conditionalFormatting sqref="AF111">
    <cfRule type="expression" dxfId="638" priority="171">
      <formula>AND(#REF!=#REF!,#REF!=#REF!)</formula>
    </cfRule>
  </conditionalFormatting>
  <conditionalFormatting sqref="AD108:AE108">
    <cfRule type="containsErrors" dxfId="637" priority="169">
      <formula>ISERROR(AD108)</formula>
    </cfRule>
  </conditionalFormatting>
  <conditionalFormatting sqref="AD108:AE108">
    <cfRule type="containsBlanks" dxfId="636" priority="168">
      <formula>LEN(TRIM(AD108))=0</formula>
    </cfRule>
  </conditionalFormatting>
  <conditionalFormatting sqref="AF108">
    <cfRule type="duplicateValues" dxfId="635" priority="167"/>
  </conditionalFormatting>
  <conditionalFormatting sqref="AC240">
    <cfRule type="containsBlanks" dxfId="634" priority="165">
      <formula>LEN(TRIM(AC240))=0</formula>
    </cfRule>
  </conditionalFormatting>
  <conditionalFormatting sqref="D240">
    <cfRule type="expression" dxfId="633" priority="166">
      <formula>AND(#REF!=#REF!,#REF!=#REF!)</formula>
    </cfRule>
  </conditionalFormatting>
  <conditionalFormatting sqref="AB240">
    <cfRule type="containsBlanks" dxfId="632" priority="162">
      <formula>LEN(TRIM(AB240))=0</formula>
    </cfRule>
  </conditionalFormatting>
  <conditionalFormatting sqref="AB240">
    <cfRule type="expression" dxfId="631" priority="163">
      <formula>AND(#REF!=#REF!,#REF!=#REF!)</formula>
    </cfRule>
  </conditionalFormatting>
  <conditionalFormatting sqref="AC240">
    <cfRule type="expression" dxfId="630" priority="164">
      <formula>AND(#REF!=#REF!,#REF!=#REF!)</formula>
    </cfRule>
  </conditionalFormatting>
  <conditionalFormatting sqref="AL240">
    <cfRule type="expression" dxfId="629" priority="161">
      <formula>AND(#REF!=#REF!,#REF!=#REF!)</formula>
    </cfRule>
  </conditionalFormatting>
  <conditionalFormatting sqref="AA241 AC241">
    <cfRule type="containsBlanks" dxfId="628" priority="159">
      <formula>LEN(TRIM(AA241))=0</formula>
    </cfRule>
  </conditionalFormatting>
  <conditionalFormatting sqref="D241">
    <cfRule type="expression" dxfId="627" priority="160">
      <formula>AND(#REF!=#REF!,#REF!=#REF!)</formula>
    </cfRule>
  </conditionalFormatting>
  <conditionalFormatting sqref="AA241">
    <cfRule type="expression" dxfId="626" priority="158">
      <formula>AND(#REF!=#REF!,#REF!=#REF!)</formula>
    </cfRule>
  </conditionalFormatting>
  <conditionalFormatting sqref="AC241">
    <cfRule type="expression" dxfId="625" priority="157">
      <formula>AND(#REF!=#REF!,#REF!=#REF!)</formula>
    </cfRule>
  </conditionalFormatting>
  <conditionalFormatting sqref="AL241">
    <cfRule type="expression" dxfId="624" priority="156">
      <formula>AND(#REF!=#REF!,#REF!=#REF!)</formula>
    </cfRule>
  </conditionalFormatting>
  <conditionalFormatting sqref="I240">
    <cfRule type="expression" dxfId="623" priority="155">
      <formula>AND(#REF!=#REF!,#REF!=#REF!)</formula>
    </cfRule>
  </conditionalFormatting>
  <conditionalFormatting sqref="I241">
    <cfRule type="expression" dxfId="622" priority="154">
      <formula>AND(#REF!=#REF!,#REF!=#REF!)</formula>
    </cfRule>
  </conditionalFormatting>
  <conditionalFormatting sqref="AD240">
    <cfRule type="containsErrors" dxfId="621" priority="151">
      <formula>ISERROR(AD240)</formula>
    </cfRule>
  </conditionalFormatting>
  <conditionalFormatting sqref="AD240">
    <cfRule type="containsBlanks" dxfId="620" priority="150">
      <formula>LEN(TRIM(AD240))=0</formula>
    </cfRule>
  </conditionalFormatting>
  <conditionalFormatting sqref="AE240">
    <cfRule type="duplicateValues" dxfId="619" priority="152"/>
  </conditionalFormatting>
  <conditionalFormatting sqref="AF240">
    <cfRule type="duplicateValues" dxfId="618" priority="153"/>
  </conditionalFormatting>
  <conditionalFormatting sqref="AA240">
    <cfRule type="containsBlanks" dxfId="617" priority="149">
      <formula>LEN(TRIM(AA240))=0</formula>
    </cfRule>
  </conditionalFormatting>
  <conditionalFormatting sqref="AA240">
    <cfRule type="expression" dxfId="616" priority="148">
      <formula>AND(#REF!=#REF!,#REF!=#REF!)</formula>
    </cfRule>
  </conditionalFormatting>
  <conditionalFormatting sqref="V114:Y114">
    <cfRule type="duplicateValues" dxfId="615" priority="147"/>
  </conditionalFormatting>
  <conditionalFormatting sqref="V115:Y115">
    <cfRule type="duplicateValues" dxfId="614" priority="146"/>
  </conditionalFormatting>
  <conditionalFormatting sqref="V116">
    <cfRule type="duplicateValues" dxfId="613" priority="145"/>
  </conditionalFormatting>
  <conditionalFormatting sqref="V120">
    <cfRule type="duplicateValues" dxfId="612" priority="144"/>
  </conditionalFormatting>
  <conditionalFormatting sqref="V121:Y121">
    <cfRule type="duplicateValues" dxfId="611" priority="143"/>
  </conditionalFormatting>
  <conditionalFormatting sqref="V240:Y241">
    <cfRule type="expression" dxfId="610" priority="142">
      <formula>AND(#REF!=#REF!,#REF!=#REF!)</formula>
    </cfRule>
  </conditionalFormatting>
  <conditionalFormatting sqref="V82:Y82">
    <cfRule type="duplicateValues" dxfId="609" priority="141"/>
  </conditionalFormatting>
  <conditionalFormatting sqref="V84:Y86">
    <cfRule type="duplicateValues" dxfId="608" priority="140"/>
  </conditionalFormatting>
  <conditionalFormatting sqref="V87:Y88">
    <cfRule type="duplicateValues" dxfId="607" priority="139"/>
  </conditionalFormatting>
  <conditionalFormatting sqref="V89:Y89 V91">
    <cfRule type="duplicateValues" dxfId="606" priority="138"/>
  </conditionalFormatting>
  <conditionalFormatting sqref="V92">
    <cfRule type="duplicateValues" dxfId="605" priority="137"/>
  </conditionalFormatting>
  <conditionalFormatting sqref="V93">
    <cfRule type="duplicateValues" dxfId="604" priority="136"/>
  </conditionalFormatting>
  <conditionalFormatting sqref="V94">
    <cfRule type="duplicateValues" dxfId="603" priority="135"/>
  </conditionalFormatting>
  <conditionalFormatting sqref="V117">
    <cfRule type="duplicateValues" dxfId="602" priority="134"/>
  </conditionalFormatting>
  <conditionalFormatting sqref="V118">
    <cfRule type="duplicateValues" dxfId="601" priority="133"/>
  </conditionalFormatting>
  <conditionalFormatting sqref="V119">
    <cfRule type="duplicateValues" dxfId="600" priority="132"/>
  </conditionalFormatting>
  <conditionalFormatting sqref="V122">
    <cfRule type="duplicateValues" dxfId="599" priority="131"/>
  </conditionalFormatting>
  <conditionalFormatting sqref="V124">
    <cfRule type="duplicateValues" dxfId="598" priority="130"/>
  </conditionalFormatting>
  <conditionalFormatting sqref="V125">
    <cfRule type="duplicateValues" dxfId="597" priority="129"/>
  </conditionalFormatting>
  <conditionalFormatting sqref="AE248">
    <cfRule type="duplicateValues" dxfId="596" priority="127"/>
  </conditionalFormatting>
  <conditionalFormatting sqref="AF248">
    <cfRule type="duplicateValues" dxfId="595" priority="128"/>
  </conditionalFormatting>
  <conditionalFormatting sqref="AB241">
    <cfRule type="containsBlanks" dxfId="594" priority="125">
      <formula>LEN(TRIM(AB241))=0</formula>
    </cfRule>
  </conditionalFormatting>
  <conditionalFormatting sqref="AB241">
    <cfRule type="expression" dxfId="593" priority="126">
      <formula>AND(#REF!=#REF!,#REF!=#REF!)</formula>
    </cfRule>
  </conditionalFormatting>
  <conditionalFormatting sqref="C114:C115">
    <cfRule type="expression" dxfId="592" priority="124">
      <formula>AND(#REF!=#REF!,#REF!=#REF!)</formula>
    </cfRule>
  </conditionalFormatting>
  <conditionalFormatting sqref="O40">
    <cfRule type="expression" dxfId="591" priority="123">
      <formula>AND(#REF!=#REF!,#REF!=#REF!)</formula>
    </cfRule>
  </conditionalFormatting>
  <conditionalFormatting sqref="AC156">
    <cfRule type="containsBlanks" dxfId="590" priority="121">
      <formula>LEN(TRIM(AC156))=0</formula>
    </cfRule>
  </conditionalFormatting>
  <conditionalFormatting sqref="AC156">
    <cfRule type="expression" dxfId="589" priority="122">
      <formula>AND(#REF!=#REF!,#REF!=#REF!)</formula>
    </cfRule>
  </conditionalFormatting>
  <conditionalFormatting sqref="AE223">
    <cfRule type="duplicateValues" dxfId="588" priority="119"/>
  </conditionalFormatting>
  <conditionalFormatting sqref="AF223">
    <cfRule type="duplicateValues" dxfId="587" priority="120"/>
  </conditionalFormatting>
  <conditionalFormatting sqref="AC73">
    <cfRule type="containsBlanks" dxfId="586" priority="118">
      <formula>LEN(TRIM(AC73))=0</formula>
    </cfRule>
  </conditionalFormatting>
  <conditionalFormatting sqref="AC73">
    <cfRule type="containsBlanks" dxfId="585" priority="115">
      <formula>LEN(TRIM(AC73))=0</formula>
    </cfRule>
  </conditionalFormatting>
  <conditionalFormatting sqref="AC73">
    <cfRule type="expression" dxfId="584" priority="117">
      <formula>AND(#REF!=#REF!,#REF!=#REF!)</formula>
    </cfRule>
  </conditionalFormatting>
  <conditionalFormatting sqref="AC73">
    <cfRule type="expression" dxfId="583" priority="116">
      <formula>AND(#REF!=#REF!,#REF!=#REF!)</formula>
    </cfRule>
  </conditionalFormatting>
  <conditionalFormatting sqref="P90 R90:U90">
    <cfRule type="containsErrors" dxfId="582" priority="112">
      <formula>ISERROR(P90)</formula>
    </cfRule>
  </conditionalFormatting>
  <conditionalFormatting sqref="AA90:AC90 P90 R90:U90">
    <cfRule type="containsBlanks" dxfId="581" priority="111">
      <formula>LEN(TRIM(P90))=0</formula>
    </cfRule>
  </conditionalFormatting>
  <conditionalFormatting sqref="AB90">
    <cfRule type="expression" dxfId="580" priority="113">
      <formula>AND(#REF!=#REF!,#REF!=#REF!)</formula>
    </cfRule>
  </conditionalFormatting>
  <conditionalFormatting sqref="AC90">
    <cfRule type="expression" dxfId="579" priority="114">
      <formula>AND(#REF!=#REF!,#REF!=#REF!)</formula>
    </cfRule>
  </conditionalFormatting>
  <conditionalFormatting sqref="AA90">
    <cfRule type="expression" dxfId="578" priority="110">
      <formula>AND(#REF!=#REF!,#REF!=#REF!)</formula>
    </cfRule>
  </conditionalFormatting>
  <conditionalFormatting sqref="AD90:AF90">
    <cfRule type="containsErrors" dxfId="577" priority="109">
      <formula>ISERROR(AD90)</formula>
    </cfRule>
  </conditionalFormatting>
  <conditionalFormatting sqref="AD90:AF90">
    <cfRule type="containsBlanks" dxfId="576" priority="108">
      <formula>LEN(TRIM(AD90))=0</formula>
    </cfRule>
  </conditionalFormatting>
  <conditionalFormatting sqref="D90">
    <cfRule type="expression" dxfId="575" priority="107">
      <formula>AND(#REF!=#REF!,#REF!=#REF!)</formula>
    </cfRule>
  </conditionalFormatting>
  <conditionalFormatting sqref="AL90">
    <cfRule type="expression" dxfId="574" priority="106">
      <formula>AND(#REF!=#REF!,#REF!=#REF!)</formula>
    </cfRule>
  </conditionalFormatting>
  <conditionalFormatting sqref="V90:Y90">
    <cfRule type="duplicateValues" dxfId="573" priority="105"/>
  </conditionalFormatting>
  <conditionalFormatting sqref="AD9">
    <cfRule type="containsErrors" dxfId="572" priority="103">
      <formula>ISERROR(AD9)</formula>
    </cfRule>
  </conditionalFormatting>
  <conditionalFormatting sqref="AD9">
    <cfRule type="containsBlanks" dxfId="571" priority="102">
      <formula>LEN(TRIM(AD9))=0</formula>
    </cfRule>
  </conditionalFormatting>
  <conditionalFormatting sqref="AF9">
    <cfRule type="duplicateValues" dxfId="570" priority="104"/>
  </conditionalFormatting>
  <conditionalFormatting sqref="D9">
    <cfRule type="expression" dxfId="569" priority="101">
      <formula>AND(#REF!=#REF!,#REF!=#REF!)</formula>
    </cfRule>
  </conditionalFormatting>
  <conditionalFormatting sqref="C210:D210 I210">
    <cfRule type="containsBlanks" dxfId="568" priority="99">
      <formula>LEN(TRIM(C210))=0</formula>
    </cfRule>
  </conditionalFormatting>
  <conditionalFormatting sqref="D210 I210">
    <cfRule type="expression" dxfId="567" priority="100">
      <formula>AND(#REF!=#REF!,#REF!=#REF!)</formula>
    </cfRule>
  </conditionalFormatting>
  <conditionalFormatting sqref="K210">
    <cfRule type="containsBlanks" dxfId="566" priority="97">
      <formula>LEN(TRIM(K210))=0</formula>
    </cfRule>
  </conditionalFormatting>
  <conditionalFormatting sqref="K210">
    <cfRule type="expression" dxfId="565" priority="98">
      <formula>AND(#REF!=#REF!,#REF!=#REF!)</formula>
    </cfRule>
  </conditionalFormatting>
  <conditionalFormatting sqref="J210">
    <cfRule type="containsBlanks" dxfId="564" priority="95">
      <formula>LEN(TRIM(J210))=0</formula>
    </cfRule>
  </conditionalFormatting>
  <conditionalFormatting sqref="J210">
    <cfRule type="expression" dxfId="563" priority="96">
      <formula>AND(#REF!=#REF!,#REF!=#REF!)</formula>
    </cfRule>
  </conditionalFormatting>
  <conditionalFormatting sqref="AF210">
    <cfRule type="containsErrors" dxfId="562" priority="93">
      <formula>ISERROR(AF210)</formula>
    </cfRule>
  </conditionalFormatting>
  <conditionalFormatting sqref="AF210">
    <cfRule type="containsBlanks" dxfId="561" priority="92">
      <formula>LEN(TRIM(AF210))=0</formula>
    </cfRule>
  </conditionalFormatting>
  <conditionalFormatting sqref="AE210">
    <cfRule type="duplicateValues" dxfId="560" priority="94"/>
  </conditionalFormatting>
  <conditionalFormatting sqref="AF211">
    <cfRule type="duplicateValues" dxfId="559" priority="91"/>
  </conditionalFormatting>
  <conditionalFormatting sqref="AD139">
    <cfRule type="containsErrors" dxfId="558" priority="88">
      <formula>ISERROR(AD139)</formula>
    </cfRule>
  </conditionalFormatting>
  <conditionalFormatting sqref="AD139">
    <cfRule type="containsBlanks" dxfId="557" priority="87">
      <formula>LEN(TRIM(AD139))=0</formula>
    </cfRule>
  </conditionalFormatting>
  <conditionalFormatting sqref="AE139">
    <cfRule type="duplicateValues" dxfId="556" priority="89"/>
  </conditionalFormatting>
  <conditionalFormatting sqref="AF139">
    <cfRule type="duplicateValues" dxfId="555" priority="90"/>
  </conditionalFormatting>
  <conditionalFormatting sqref="AD141:AD142">
    <cfRule type="containsErrors" dxfId="554" priority="84">
      <formula>ISERROR(AD141)</formula>
    </cfRule>
  </conditionalFormatting>
  <conditionalFormatting sqref="AD141:AD142">
    <cfRule type="containsBlanks" dxfId="553" priority="83">
      <formula>LEN(TRIM(AD141))=0</formula>
    </cfRule>
  </conditionalFormatting>
  <conditionalFormatting sqref="AE141:AE142">
    <cfRule type="duplicateValues" dxfId="552" priority="85"/>
  </conditionalFormatting>
  <conditionalFormatting sqref="AF141:AF142">
    <cfRule type="duplicateValues" dxfId="551" priority="86"/>
  </conditionalFormatting>
  <conditionalFormatting sqref="E210">
    <cfRule type="containsBlanks" dxfId="550" priority="82">
      <formula>LEN(TRIM(E210))=0</formula>
    </cfRule>
  </conditionalFormatting>
  <conditionalFormatting sqref="G210">
    <cfRule type="containsBlanks" dxfId="549" priority="81">
      <formula>LEN(TRIM(G210))=0</formula>
    </cfRule>
  </conditionalFormatting>
  <conditionalFormatting sqref="AE102">
    <cfRule type="duplicateValues" dxfId="548" priority="80"/>
  </conditionalFormatting>
  <conditionalFormatting sqref="AE52">
    <cfRule type="duplicateValues" dxfId="547" priority="79"/>
  </conditionalFormatting>
  <conditionalFormatting sqref="AE48">
    <cfRule type="expression" dxfId="546" priority="78">
      <formula>AND(#REF!=#REF!,#REF!=#REF!)</formula>
    </cfRule>
  </conditionalFormatting>
  <conditionalFormatting sqref="AE41">
    <cfRule type="duplicateValues" dxfId="545" priority="77"/>
  </conditionalFormatting>
  <conditionalFormatting sqref="AD50">
    <cfRule type="containsErrors" dxfId="544" priority="76">
      <formula>ISERROR(AD50)</formula>
    </cfRule>
  </conditionalFormatting>
  <conditionalFormatting sqref="AD50">
    <cfRule type="containsBlanks" dxfId="543" priority="75">
      <formula>LEN(TRIM(AD50))=0</formula>
    </cfRule>
  </conditionalFormatting>
  <conditionalFormatting sqref="AE50">
    <cfRule type="expression" dxfId="542" priority="74">
      <formula>AND(#REF!=#REF!,#REF!=#REF!)</formula>
    </cfRule>
  </conditionalFormatting>
  <conditionalFormatting sqref="AE9">
    <cfRule type="containsErrors" dxfId="541" priority="73">
      <formula>ISERROR(AE9)</formula>
    </cfRule>
  </conditionalFormatting>
  <conditionalFormatting sqref="AE9">
    <cfRule type="containsBlanks" dxfId="540" priority="72">
      <formula>LEN(TRIM(AE9))=0</formula>
    </cfRule>
  </conditionalFormatting>
  <conditionalFormatting sqref="AD14">
    <cfRule type="containsErrors" dxfId="539" priority="70">
      <formula>ISERROR(AD14)</formula>
    </cfRule>
  </conditionalFormatting>
  <conditionalFormatting sqref="AD14">
    <cfRule type="containsBlanks" dxfId="538" priority="69">
      <formula>LEN(TRIM(AD14))=0</formula>
    </cfRule>
  </conditionalFormatting>
  <conditionalFormatting sqref="AF14">
    <cfRule type="duplicateValues" dxfId="537" priority="71"/>
  </conditionalFormatting>
  <conditionalFormatting sqref="AE14">
    <cfRule type="containsErrors" dxfId="536" priority="68">
      <formula>ISERROR(AE14)</formula>
    </cfRule>
  </conditionalFormatting>
  <conditionalFormatting sqref="AE14">
    <cfRule type="containsBlanks" dxfId="535" priority="67">
      <formula>LEN(TRIM(AE14))=0</formula>
    </cfRule>
  </conditionalFormatting>
  <conditionalFormatting sqref="AD241">
    <cfRule type="containsErrors" dxfId="534" priority="64">
      <formula>ISERROR(AD241)</formula>
    </cfRule>
  </conditionalFormatting>
  <conditionalFormatting sqref="AD241">
    <cfRule type="containsBlanks" dxfId="533" priority="63">
      <formula>LEN(TRIM(AD241))=0</formula>
    </cfRule>
  </conditionalFormatting>
  <conditionalFormatting sqref="AE241">
    <cfRule type="duplicateValues" dxfId="532" priority="65"/>
  </conditionalFormatting>
  <conditionalFormatting sqref="AF241">
    <cfRule type="duplicateValues" dxfId="531" priority="66"/>
  </conditionalFormatting>
  <conditionalFormatting sqref="AD38">
    <cfRule type="containsBlanks" dxfId="530" priority="61">
      <formula>LEN(TRIM(AD38))=0</formula>
    </cfRule>
  </conditionalFormatting>
  <conditionalFormatting sqref="AD38">
    <cfRule type="containsErrors" dxfId="529" priority="62">
      <formula>ISERROR(AD38)</formula>
    </cfRule>
  </conditionalFormatting>
  <conditionalFormatting sqref="AE38">
    <cfRule type="containsBlanks" dxfId="528" priority="59">
      <formula>LEN(TRIM(AE38))=0</formula>
    </cfRule>
  </conditionalFormatting>
  <conditionalFormatting sqref="AE38">
    <cfRule type="containsErrors" dxfId="527" priority="60">
      <formula>ISERROR(AE38)</formula>
    </cfRule>
  </conditionalFormatting>
  <conditionalFormatting sqref="U120">
    <cfRule type="duplicateValues" dxfId="526" priority="58"/>
  </conditionalFormatting>
  <conditionalFormatting sqref="S121:T125">
    <cfRule type="duplicateValues" dxfId="525" priority="57"/>
  </conditionalFormatting>
  <conditionalFormatting sqref="U121:U125">
    <cfRule type="duplicateValues" dxfId="524" priority="56"/>
  </conditionalFormatting>
  <conditionalFormatting sqref="S126:T126">
    <cfRule type="duplicateValues" dxfId="523" priority="55"/>
  </conditionalFormatting>
  <conditionalFormatting sqref="S127:T131">
    <cfRule type="duplicateValues" dxfId="522" priority="54"/>
  </conditionalFormatting>
  <conditionalFormatting sqref="U127:U131">
    <cfRule type="duplicateValues" dxfId="521" priority="53"/>
  </conditionalFormatting>
  <conditionalFormatting sqref="S132:T132">
    <cfRule type="duplicateValues" dxfId="520" priority="52"/>
  </conditionalFormatting>
  <conditionalFormatting sqref="S133:T135">
    <cfRule type="duplicateValues" dxfId="519" priority="51"/>
  </conditionalFormatting>
  <conditionalFormatting sqref="U133:U135">
    <cfRule type="duplicateValues" dxfId="518" priority="50"/>
  </conditionalFormatting>
  <conditionalFormatting sqref="S114:T114">
    <cfRule type="duplicateValues" dxfId="517" priority="49"/>
  </conditionalFormatting>
  <conditionalFormatting sqref="U114">
    <cfRule type="duplicateValues" dxfId="516" priority="48"/>
  </conditionalFormatting>
  <conditionalFormatting sqref="S115:T115">
    <cfRule type="duplicateValues" dxfId="515" priority="47"/>
  </conditionalFormatting>
  <conditionalFormatting sqref="U115">
    <cfRule type="duplicateValues" dxfId="514" priority="46"/>
  </conditionalFormatting>
  <conditionalFormatting sqref="S116:T116">
    <cfRule type="duplicateValues" dxfId="513" priority="45"/>
  </conditionalFormatting>
  <conditionalFormatting sqref="U116">
    <cfRule type="duplicateValues" dxfId="512" priority="44"/>
  </conditionalFormatting>
  <conditionalFormatting sqref="S117:T117">
    <cfRule type="duplicateValues" dxfId="511" priority="43"/>
  </conditionalFormatting>
  <conditionalFormatting sqref="U117">
    <cfRule type="duplicateValues" dxfId="510" priority="42"/>
  </conditionalFormatting>
  <conditionalFormatting sqref="S118:T118">
    <cfRule type="duplicateValues" dxfId="509" priority="41"/>
  </conditionalFormatting>
  <conditionalFormatting sqref="U118">
    <cfRule type="duplicateValues" dxfId="508" priority="40"/>
  </conditionalFormatting>
  <conditionalFormatting sqref="S119:T119">
    <cfRule type="duplicateValues" dxfId="507" priority="39"/>
  </conditionalFormatting>
  <conditionalFormatting sqref="U119">
    <cfRule type="duplicateValues" dxfId="506" priority="38"/>
  </conditionalFormatting>
  <conditionalFormatting sqref="AE42">
    <cfRule type="containsBlanks" dxfId="505" priority="36">
      <formula>LEN(TRIM(AE42))=0</formula>
    </cfRule>
  </conditionalFormatting>
  <conditionalFormatting sqref="AE42">
    <cfRule type="containsErrors" dxfId="504" priority="37">
      <formula>ISERROR(AE42)</formula>
    </cfRule>
  </conditionalFormatting>
  <conditionalFormatting sqref="AD45 AF45">
    <cfRule type="containsBlanks" dxfId="503" priority="34">
      <formula>LEN(TRIM(AD45))=0</formula>
    </cfRule>
  </conditionalFormatting>
  <conditionalFormatting sqref="AD45 AF45">
    <cfRule type="containsErrors" dxfId="502" priority="35">
      <formula>ISERROR(AD45)</formula>
    </cfRule>
  </conditionalFormatting>
  <conditionalFormatting sqref="AE45">
    <cfRule type="expression" dxfId="501" priority="33">
      <formula>AND(#REF!=#REF!,#REF!=#REF!)</formula>
    </cfRule>
  </conditionalFormatting>
  <conditionalFormatting sqref="AD47 AF47">
    <cfRule type="containsBlanks" dxfId="500" priority="31">
      <formula>LEN(TRIM(AD47))=0</formula>
    </cfRule>
  </conditionalFormatting>
  <conditionalFormatting sqref="AD47 AF47">
    <cfRule type="containsErrors" dxfId="499" priority="32">
      <formula>ISERROR(AD47)</formula>
    </cfRule>
  </conditionalFormatting>
  <conditionalFormatting sqref="AE47">
    <cfRule type="expression" dxfId="498" priority="30">
      <formula>AND(#REF!=#REF!,#REF!=#REF!)</formula>
    </cfRule>
  </conditionalFormatting>
  <conditionalFormatting sqref="AD125">
    <cfRule type="containsErrors" dxfId="497" priority="27">
      <formula>ISERROR(AD125)</formula>
    </cfRule>
  </conditionalFormatting>
  <conditionalFormatting sqref="AD125">
    <cfRule type="containsBlanks" dxfId="496" priority="26">
      <formula>LEN(TRIM(AD125))=0</formula>
    </cfRule>
  </conditionalFormatting>
  <conditionalFormatting sqref="AE125">
    <cfRule type="duplicateValues" dxfId="495" priority="28"/>
  </conditionalFormatting>
  <conditionalFormatting sqref="AF125">
    <cfRule type="duplicateValues" dxfId="494" priority="29"/>
  </conditionalFormatting>
  <conditionalFormatting sqref="AD130">
    <cfRule type="containsErrors" dxfId="493" priority="24">
      <formula>ISERROR(AD130)</formula>
    </cfRule>
  </conditionalFormatting>
  <conditionalFormatting sqref="AD130">
    <cfRule type="containsBlanks" dxfId="492" priority="23">
      <formula>LEN(TRIM(AD130))=0</formula>
    </cfRule>
  </conditionalFormatting>
  <conditionalFormatting sqref="AE130">
    <cfRule type="containsErrors" dxfId="491" priority="22">
      <formula>ISERROR(AE130)</formula>
    </cfRule>
  </conditionalFormatting>
  <conditionalFormatting sqref="AE130">
    <cfRule type="containsBlanks" dxfId="490" priority="21">
      <formula>LEN(TRIM(AE130))=0</formula>
    </cfRule>
  </conditionalFormatting>
  <conditionalFormatting sqref="AF130">
    <cfRule type="duplicateValues" dxfId="489" priority="25"/>
  </conditionalFormatting>
  <conditionalFormatting sqref="AD145">
    <cfRule type="containsBlanks" dxfId="488" priority="19">
      <formula>LEN(TRIM(AD145))=0</formula>
    </cfRule>
  </conditionalFormatting>
  <conditionalFormatting sqref="AD145">
    <cfRule type="containsErrors" dxfId="487" priority="20">
      <formula>ISERROR(AD145)</formula>
    </cfRule>
  </conditionalFormatting>
  <conditionalFormatting sqref="AE145">
    <cfRule type="duplicateValues" dxfId="486" priority="18"/>
  </conditionalFormatting>
  <conditionalFormatting sqref="AF145">
    <cfRule type="duplicateValues" dxfId="485" priority="17"/>
  </conditionalFormatting>
  <conditionalFormatting sqref="AD15">
    <cfRule type="containsErrors" dxfId="484" priority="16">
      <formula>ISERROR(AD15)</formula>
    </cfRule>
  </conditionalFormatting>
  <conditionalFormatting sqref="AD15">
    <cfRule type="containsBlanks" dxfId="483" priority="15">
      <formula>LEN(TRIM(AD15))=0</formula>
    </cfRule>
  </conditionalFormatting>
  <conditionalFormatting sqref="AE15">
    <cfRule type="containsErrors" dxfId="482" priority="14">
      <formula>ISERROR(AE15)</formula>
    </cfRule>
  </conditionalFormatting>
  <conditionalFormatting sqref="AE15">
    <cfRule type="containsBlanks" dxfId="481" priority="13">
      <formula>LEN(TRIM(AE15))=0</formula>
    </cfRule>
  </conditionalFormatting>
  <conditionalFormatting sqref="AD10">
    <cfRule type="containsErrors" dxfId="480" priority="12">
      <formula>ISERROR(AD10)</formula>
    </cfRule>
  </conditionalFormatting>
  <conditionalFormatting sqref="AD10">
    <cfRule type="containsBlanks" dxfId="479" priority="11">
      <formula>LEN(TRIM(AD10))=0</formula>
    </cfRule>
  </conditionalFormatting>
  <conditionalFormatting sqref="AE10">
    <cfRule type="containsErrors" dxfId="478" priority="10">
      <formula>ISERROR(AE10)</formula>
    </cfRule>
  </conditionalFormatting>
  <conditionalFormatting sqref="AE10">
    <cfRule type="containsBlanks" dxfId="477" priority="9">
      <formula>LEN(TRIM(AE10))=0</formula>
    </cfRule>
  </conditionalFormatting>
  <conditionalFormatting sqref="AD94">
    <cfRule type="containsErrors" dxfId="476" priority="6">
      <formula>ISERROR(AD94)</formula>
    </cfRule>
  </conditionalFormatting>
  <conditionalFormatting sqref="AD94">
    <cfRule type="containsBlanks" dxfId="475" priority="5">
      <formula>LEN(TRIM(AD94))=0</formula>
    </cfRule>
  </conditionalFormatting>
  <conditionalFormatting sqref="AE94">
    <cfRule type="duplicateValues" dxfId="474" priority="7"/>
  </conditionalFormatting>
  <conditionalFormatting sqref="AF94">
    <cfRule type="duplicateValues" dxfId="473" priority="8"/>
  </conditionalFormatting>
  <conditionalFormatting sqref="AD238">
    <cfRule type="containsErrors" dxfId="472" priority="2">
      <formula>ISERROR(AD238)</formula>
    </cfRule>
  </conditionalFormatting>
  <conditionalFormatting sqref="AD238">
    <cfRule type="containsBlanks" dxfId="471" priority="1">
      <formula>LEN(TRIM(AD238))=0</formula>
    </cfRule>
  </conditionalFormatting>
  <conditionalFormatting sqref="AE238">
    <cfRule type="duplicateValues" dxfId="470" priority="3"/>
  </conditionalFormatting>
  <conditionalFormatting sqref="AF238">
    <cfRule type="duplicateValues" dxfId="469" priority="4"/>
  </conditionalFormatting>
  <dataValidations count="1">
    <dataValidation type="list" allowBlank="1" showInputMessage="1" showErrorMessage="1" sqref="AF92">
      <formula1>$J$16:$J$22</formula1>
    </dataValidation>
  </dataValidations>
  <hyperlinks>
    <hyperlink ref="AE219" r:id="rId1" display="vunhq@vpb.com.vn"/>
    <hyperlink ref="AE230" r:id="rId2" display="TUOT@vpbank.com.vn"/>
    <hyperlink ref="AE131" r:id="rId3" display="sacm@vpb.com.vn"/>
    <hyperlink ref="AE127" r:id="rId4" display="cuongnt8@vpb.com.vn"/>
    <hyperlink ref="AE178" r:id="rId5"/>
    <hyperlink ref="AE181" r:id="rId6" display="hoaht@vpb.com.vn"/>
    <hyperlink ref="AE231" r:id="rId7" display="phucnh4@vpb.com.vn"/>
    <hyperlink ref="AE149" r:id="rId8" display="tuyennv@vpb.com.vn"/>
    <hyperlink ref="AE123" r:id="rId9" display="trungvd@vpb.com.vn"/>
    <hyperlink ref="AE185" r:id="rId10" display="vudm@vpbank.com.vn"/>
    <hyperlink ref="AE110" r:id="rId11"/>
    <hyperlink ref="Q8" r:id="rId12" display="chuonghh@vpbank.com.vn"/>
    <hyperlink ref="AE120" r:id="rId13"/>
    <hyperlink ref="AE91" r:id="rId14"/>
    <hyperlink ref="AE150" r:id="rId15"/>
    <hyperlink ref="Q54:Q98" r:id="rId16" display="nvhuong@vpbank.com.vn"/>
    <hyperlink ref="AE234" r:id="rId17" display="thultx1@vpbank.com.vn"/>
    <hyperlink ref="AE179" r:id="rId18"/>
    <hyperlink ref="AE199" r:id="rId19"/>
    <hyperlink ref="AE197" r:id="rId20"/>
    <hyperlink ref="AE143" r:id="rId21"/>
    <hyperlink ref="AE145" r:id="rId22"/>
    <hyperlink ref="AE211" r:id="rId23"/>
    <hyperlink ref="AE153" r:id="rId24"/>
    <hyperlink ref="AE104" r:id="rId25"/>
    <hyperlink ref="AE105" r:id="rId26"/>
    <hyperlink ref="AE154" r:id="rId27"/>
    <hyperlink ref="Q120:Q122" r:id="rId28" display="honggiang@vpbank.com.vn"/>
    <hyperlink ref="AE119" r:id="rId29"/>
    <hyperlink ref="AE93" r:id="rId30"/>
    <hyperlink ref="AE75" r:id="rId31"/>
    <hyperlink ref="AE77" r:id="rId32"/>
    <hyperlink ref="AE137" r:id="rId33"/>
    <hyperlink ref="AE96" r:id="rId34"/>
    <hyperlink ref="AE118" r:id="rId35"/>
    <hyperlink ref="AE200" r:id="rId36"/>
    <hyperlink ref="AE216" r:id="rId37" display="QUANGNT2@VPBANK.COM.VN"/>
    <hyperlink ref="AE207" r:id="rId38"/>
    <hyperlink ref="AE204" r:id="rId39"/>
    <hyperlink ref="AE170" r:id="rId40"/>
    <hyperlink ref="Q74" r:id="rId41" display="VIETNT2@VPBANK.COM.VN"/>
    <hyperlink ref="AE74" r:id="rId42"/>
    <hyperlink ref="AE206" r:id="rId43" display="mailto:vietph@vpbank.com.vn"/>
    <hyperlink ref="AE99" r:id="rId44"/>
    <hyperlink ref="AE100" r:id="rId45"/>
    <hyperlink ref="Q208" r:id="rId46" display="longlq@vpbank.com.vn"/>
    <hyperlink ref="Q214" r:id="rId47" display="cuongnn1@vpbank.com.vn"/>
    <hyperlink ref="AE192" r:id="rId48"/>
    <hyperlink ref="AE195" r:id="rId49"/>
    <hyperlink ref="AE193" r:id="rId50"/>
    <hyperlink ref="AE20" r:id="rId51"/>
    <hyperlink ref="AE53" r:id="rId52"/>
    <hyperlink ref="Q188" r:id="rId53" display="longlq@vpbank.com.vn"/>
    <hyperlink ref="Q187" r:id="rId54" display="longlq@vpbank.com.vn"/>
    <hyperlink ref="Q207" r:id="rId55" display="longlq@vpbank.com.vn"/>
    <hyperlink ref="Q211" r:id="rId56" display="longlq@vpbank.com.vn"/>
    <hyperlink ref="AE235" r:id="rId57"/>
    <hyperlink ref="AE138" r:id="rId58"/>
    <hyperlink ref="AE151" r:id="rId59"/>
    <hyperlink ref="Q12" r:id="rId60"/>
    <hyperlink ref="Q11" r:id="rId61"/>
    <hyperlink ref="Q29" r:id="rId62"/>
    <hyperlink ref="Q30" r:id="rId63"/>
    <hyperlink ref="Q31" r:id="rId64"/>
    <hyperlink ref="Q32" r:id="rId65"/>
    <hyperlink ref="Q33" r:id="rId66"/>
    <hyperlink ref="Q44" r:id="rId67"/>
    <hyperlink ref="Q45" r:id="rId68"/>
    <hyperlink ref="Q46" r:id="rId69"/>
    <hyperlink ref="Q47" r:id="rId70"/>
    <hyperlink ref="Q54" r:id="rId71"/>
    <hyperlink ref="Q55" r:id="rId72"/>
    <hyperlink ref="Q56" r:id="rId73"/>
    <hyperlink ref="Q57" r:id="rId74"/>
    <hyperlink ref="Q58" r:id="rId75"/>
    <hyperlink ref="Q59" r:id="rId76"/>
    <hyperlink ref="Q64" r:id="rId77"/>
    <hyperlink ref="Q65" r:id="rId78"/>
    <hyperlink ref="Q66" r:id="rId79"/>
    <hyperlink ref="Q67" r:id="rId80"/>
    <hyperlink ref="Q68" r:id="rId81"/>
    <hyperlink ref="Q69" r:id="rId82"/>
    <hyperlink ref="Q26" r:id="rId83"/>
    <hyperlink ref="Q27" r:id="rId84"/>
    <hyperlink ref="Q28" r:id="rId85"/>
    <hyperlink ref="Q35" r:id="rId86"/>
    <hyperlink ref="Q36" r:id="rId87"/>
    <hyperlink ref="Q37" r:id="rId88"/>
    <hyperlink ref="Q38" r:id="rId89"/>
    <hyperlink ref="Q39" r:id="rId90"/>
    <hyperlink ref="Q41" r:id="rId91"/>
    <hyperlink ref="Q42" r:id="rId92"/>
    <hyperlink ref="Q43" r:id="rId93"/>
    <hyperlink ref="Q48" r:id="rId94"/>
    <hyperlink ref="Q49" r:id="rId95"/>
    <hyperlink ref="Q50" r:id="rId96"/>
    <hyperlink ref="Q52" r:id="rId97"/>
    <hyperlink ref="Q53" r:id="rId98"/>
    <hyperlink ref="Q61" r:id="rId99"/>
    <hyperlink ref="Q62" r:id="rId100"/>
    <hyperlink ref="Q63" r:id="rId101"/>
    <hyperlink ref="Q60" r:id="rId102"/>
    <hyperlink ref="Q40" r:id="rId103"/>
    <hyperlink ref="Q34" r:id="rId104"/>
    <hyperlink ref="Q51" r:id="rId105"/>
    <hyperlink ref="AE233" r:id="rId106"/>
    <hyperlink ref="AE92" r:id="rId107" display="mailto:namnv1@vpbank.com.vn"/>
    <hyperlink ref="AE223" r:id="rId108" display="CANHDV2@VPBANK.COM.VN"/>
    <hyperlink ref="AE70" r:id="rId109"/>
    <hyperlink ref="Q136" r:id="rId110" display="TAMNT3@VPBANK.COM.VN"/>
    <hyperlink ref="Q137" r:id="rId111" display="TAMNT3@VPBANK.COM.VN"/>
    <hyperlink ref="Q138" r:id="rId112" display="TAMNT3@VPBANK.COM.VN"/>
    <hyperlink ref="Q139" r:id="rId113" display="TAMNT3@VPBANK.COM.VN"/>
    <hyperlink ref="Q140" r:id="rId114" display="TAMNT3@VPBANK.COM.VN"/>
    <hyperlink ref="Q141" r:id="rId115" display="TAMNT3@VPBANK.COM.VN"/>
    <hyperlink ref="Q142" r:id="rId116" display="TAMNT3@VPBANK.COM.VN"/>
    <hyperlink ref="Q143" r:id="rId117" display="TAMNT3@VPBANK.COM.VN"/>
    <hyperlink ref="Q144" r:id="rId118" display="TAMNT3@VPBANK.COM.VN"/>
    <hyperlink ref="Q145" r:id="rId119" display="TAMNT3@VPBANK.COM.VN"/>
    <hyperlink ref="Q146" r:id="rId120" display="TAMNT3@VPBANK.COM.VN"/>
    <hyperlink ref="Q147" r:id="rId121" display="TAMNT3@VPBANK.COM.VN"/>
    <hyperlink ref="Q148" r:id="rId122" display="TAMNT3@VPBANK.COM.VN"/>
    <hyperlink ref="Q149" r:id="rId123" display="TAMNT3@VPBANK.COM.VN"/>
    <hyperlink ref="Q150" r:id="rId124" display="TAMNT3@VPBANK.COM.VN"/>
    <hyperlink ref="Q151" r:id="rId125" display="TAMNT3@VPBANK.COM.VN"/>
    <hyperlink ref="Q152" r:id="rId126" display="TAMNT3@VPBANK.COM.VN"/>
    <hyperlink ref="Q153" r:id="rId127" display="TAMNT3@VPBANK.COM.VN"/>
    <hyperlink ref="Q155" r:id="rId128" display="TAMNT3@VPBANK.COM.VN"/>
    <hyperlink ref="AE135" r:id="rId129"/>
    <hyperlink ref="AE132" r:id="rId130"/>
    <hyperlink ref="AE114" r:id="rId131"/>
    <hyperlink ref="AE236" r:id="rId132" display="THUANNT11@VPBANK.COM.VN"/>
    <hyperlink ref="AE205" r:id="rId133" display="NGUNV@VPBANK.COM.VN"/>
    <hyperlink ref="Q212" r:id="rId134" display="longlq@vpbank.com.vn"/>
    <hyperlink ref="AE212" r:id="rId135"/>
    <hyperlink ref="AE126" r:id="rId136"/>
    <hyperlink ref="AE239" r:id="rId137"/>
    <hyperlink ref="Q205" r:id="rId138" display="longlq@vpbank.com.vn"/>
    <hyperlink ref="Q157" r:id="rId139" display="tamnt3@vpbank.com.vn"/>
    <hyperlink ref="Q186" r:id="rId140" display="quangthe@vpbank.com.vn"/>
    <hyperlink ref="Q139:Q145" r:id="rId141" display="quangthe@vpbank.com.vn"/>
    <hyperlink ref="Q185" r:id="rId142" display="quangthe@vpbank.com.vn"/>
    <hyperlink ref="Q184" r:id="rId143"/>
    <hyperlink ref="Q183" r:id="rId144" display="quangthe@vpbank.com.vn"/>
    <hyperlink ref="Q182" r:id="rId145" display="quangthe@vpbank.com.vn"/>
    <hyperlink ref="Q177" r:id="rId146" display="quangthe@vpbank.com.vn"/>
    <hyperlink ref="Q176" r:id="rId147" display="quangthe@vpbank.com.vn"/>
    <hyperlink ref="Q171" r:id="rId148" display="quangthe@vpbank.com.vn"/>
    <hyperlink ref="Q170" r:id="rId149" display="quangthe@vpbank.com.vn"/>
    <hyperlink ref="Q169" r:id="rId150" display="quangthe@vpbank.com.vn"/>
    <hyperlink ref="Q168" r:id="rId151" display="quangthe@vpbank.com.vn"/>
    <hyperlink ref="Q167" r:id="rId152" display="quangthe@vpbank.com.vn"/>
    <hyperlink ref="Q166" r:id="rId153" display="quangthe@vpbank.com.vn"/>
    <hyperlink ref="Q165" r:id="rId154" display="quangthe@vpbank.com.vn"/>
    <hyperlink ref="Q164" r:id="rId155" display="quangthe@vpbank.com.vn"/>
    <hyperlink ref="Q163" r:id="rId156" display="quangthe@vpbank.com.vn"/>
    <hyperlink ref="Q162" r:id="rId157" display="quangthe@vpbank.com.vn"/>
    <hyperlink ref="Q161" r:id="rId158" display="quangthe@vpbank.com.vn"/>
    <hyperlink ref="Q160" r:id="rId159"/>
    <hyperlink ref="Q158" r:id="rId160" display="quangthe@vpbank.com.vn"/>
    <hyperlink ref="AE72" r:id="rId161"/>
    <hyperlink ref="Q175" r:id="rId162" display="quangthe@vpbank.com.vn"/>
    <hyperlink ref="AE28" r:id="rId163"/>
    <hyperlink ref="AE39" r:id="rId164" display="mailto:QUYNHHV@VPBANK.COM.VN"/>
    <hyperlink ref="AE56" r:id="rId165"/>
    <hyperlink ref="T75" r:id="rId166"/>
    <hyperlink ref="T84" r:id="rId167"/>
    <hyperlink ref="T87" r:id="rId168"/>
    <hyperlink ref="T91" r:id="rId169"/>
    <hyperlink ref="T76" r:id="rId170"/>
    <hyperlink ref="T77" r:id="rId171"/>
    <hyperlink ref="T78" r:id="rId172"/>
    <hyperlink ref="T79" r:id="rId173"/>
    <hyperlink ref="T80" r:id="rId174"/>
    <hyperlink ref="T81" r:id="rId175"/>
    <hyperlink ref="T82" r:id="rId176"/>
    <hyperlink ref="T83" r:id="rId177"/>
    <hyperlink ref="T85" r:id="rId178"/>
    <hyperlink ref="T86" r:id="rId179"/>
    <hyperlink ref="T88" r:id="rId180"/>
    <hyperlink ref="T89" r:id="rId181"/>
    <hyperlink ref="T90" r:id="rId182"/>
    <hyperlink ref="T92" r:id="rId183"/>
    <hyperlink ref="T93" r:id="rId184"/>
    <hyperlink ref="T94" r:id="rId185"/>
    <hyperlink ref="AE44" r:id="rId186"/>
    <hyperlink ref="Q181" r:id="rId187"/>
    <hyperlink ref="Q213" r:id="rId188"/>
    <hyperlink ref="Q215" r:id="rId189"/>
    <hyperlink ref="Q217" r:id="rId190"/>
    <hyperlink ref="Q219" r:id="rId191"/>
    <hyperlink ref="Q220" r:id="rId192"/>
    <hyperlink ref="Q234" r:id="rId193"/>
    <hyperlink ref="Q235" r:id="rId194"/>
    <hyperlink ref="Q238" r:id="rId195"/>
    <hyperlink ref="Q239" r:id="rId196"/>
    <hyperlink ref="AE232" r:id="rId197"/>
    <hyperlink ref="T11" r:id="rId198"/>
    <hyperlink ref="T29" r:id="rId199"/>
    <hyperlink ref="T30" r:id="rId200"/>
    <hyperlink ref="T31" r:id="rId201"/>
    <hyperlink ref="T32" r:id="rId202"/>
    <hyperlink ref="T33" r:id="rId203"/>
    <hyperlink ref="T44" r:id="rId204"/>
    <hyperlink ref="T45" r:id="rId205"/>
    <hyperlink ref="T46" r:id="rId206"/>
    <hyperlink ref="T47" r:id="rId207"/>
    <hyperlink ref="T51" r:id="rId208"/>
    <hyperlink ref="T54" r:id="rId209"/>
    <hyperlink ref="T55" r:id="rId210"/>
    <hyperlink ref="T56" r:id="rId211"/>
    <hyperlink ref="T57" r:id="rId212"/>
    <hyperlink ref="T58" r:id="rId213"/>
    <hyperlink ref="T59" r:id="rId214"/>
    <hyperlink ref="T64" r:id="rId215"/>
    <hyperlink ref="T65" r:id="rId216"/>
    <hyperlink ref="T66" r:id="rId217"/>
    <hyperlink ref="T67" r:id="rId218"/>
    <hyperlink ref="T68" r:id="rId219"/>
    <hyperlink ref="T69" r:id="rId220"/>
    <hyperlink ref="AE115" r:id="rId221"/>
    <hyperlink ref="AE148" r:id="rId222" display="mailto:dungdd@vpbank.com.vn"/>
    <hyperlink ref="AE35" r:id="rId223"/>
    <hyperlink ref="H238" r:id="rId224" display="javascript:__doPostBack('ctl00$C$UC_ENT_LIST1$CtlList$ctl07$Cmd2','')"/>
    <hyperlink ref="H239" r:id="rId225" display="javascript:__doPostBack('ctl00$C$UC_ENT_LIST1$CtlList$ctl02$Cmd2','')"/>
    <hyperlink ref="Q13" r:id="rId226" display="chuonghh@vpbank.com.vn"/>
    <hyperlink ref="Q9" r:id="rId227" display="chuonghh@vpbank.com.vn"/>
    <hyperlink ref="Q10" r:id="rId228" display="chuonghh@vpbank.com.vn"/>
    <hyperlink ref="Q14" r:id="rId229" display="chuonghh@vpbank.com.vn"/>
    <hyperlink ref="Q15" r:id="rId230" display="chuonghh@vpbank.com.vn"/>
    <hyperlink ref="Q16" r:id="rId231" display="chuonghh@vpbank.com.vn"/>
    <hyperlink ref="Q17" r:id="rId232" display="chuonghh@vpbank.com.vn"/>
    <hyperlink ref="Q18" r:id="rId233" display="chuonghh@vpbank.com.vn"/>
    <hyperlink ref="Q19" r:id="rId234" display="chuonghh@vpbank.com.vn"/>
    <hyperlink ref="Q20" r:id="rId235" display="chuonghh@vpbank.com.vn"/>
    <hyperlink ref="Q21" r:id="rId236" display="chuonghh@vpbank.com.vn"/>
    <hyperlink ref="Q22" r:id="rId237" display="chuonghh@vpbank.com.vn"/>
    <hyperlink ref="Q23" r:id="rId238"/>
    <hyperlink ref="Q24" r:id="rId239" display="chuonghh@vpbank.com.vn"/>
    <hyperlink ref="Q25" r:id="rId240" display="chuonghh@vpbank.com.vn"/>
    <hyperlink ref="Q70" r:id="rId241" display="chuonghh@vpbank.com.vn"/>
    <hyperlink ref="Q72" r:id="rId242" display="chuonghh@vpbank.com.vn"/>
    <hyperlink ref="Q95" r:id="rId243" display="VIETNT2@VPBANK.COM.VN"/>
    <hyperlink ref="Q96" r:id="rId244" display="VIETNT2@VPBANK.COM.VN"/>
    <hyperlink ref="Q97" r:id="rId245" display="VIETNT2@VPBANK.COM.VN"/>
    <hyperlink ref="Q98" r:id="rId246" display="VIETNT2@VPBANK.COM.VN"/>
    <hyperlink ref="Q99" r:id="rId247" display="VIETNT2@VPBANK.COM.VN"/>
    <hyperlink ref="Q100" r:id="rId248" display="VIETNT2@VPBANK.COM.VN"/>
    <hyperlink ref="Q101" r:id="rId249" display="VIETNT2@VPBANK.COM.VN"/>
    <hyperlink ref="Q102" r:id="rId250" display="VIETNT2@VPBANK.COM.VN"/>
    <hyperlink ref="Q103" r:id="rId251" display="VIETNT2@VPBANK.COM.VN"/>
    <hyperlink ref="Q104" r:id="rId252" display="VIETNT2@VPBANK.COM.VN"/>
    <hyperlink ref="Q105" r:id="rId253" display="VIETNT2@VPBANK.COM.VN"/>
    <hyperlink ref="Q106" r:id="rId254" display="VIETNT2@VPBANK.COM.VN"/>
    <hyperlink ref="Q107" r:id="rId255" display="VIETNT2@VPBANK.COM.VN"/>
    <hyperlink ref="Q108" r:id="rId256" display="VIETNT2@VPBANK.COM.VN"/>
    <hyperlink ref="Q109" r:id="rId257" display="VIETNT2@VPBANK.COM.VN"/>
    <hyperlink ref="Q110" r:id="rId258" display="VIETNT2@VPBANK.COM.VN"/>
    <hyperlink ref="Q111" r:id="rId259" display="VIETNT2@VPBANK.COM.VN"/>
    <hyperlink ref="Q112" r:id="rId260" display="VIETNT2@VPBANK.COM.VN"/>
    <hyperlink ref="Q113" r:id="rId261" display="VIETNT2@VPBANK.COM.VN"/>
    <hyperlink ref="AE139" r:id="rId262"/>
    <hyperlink ref="AE111" r:id="rId263"/>
    <hyperlink ref="AE51" r:id="rId264"/>
    <hyperlink ref="AE40" r:id="rId265"/>
    <hyperlink ref="AE26" r:id="rId266" display="mailto:honghanh@vpbank.com.vn"/>
    <hyperlink ref="AE54" r:id="rId267" display="ANHDN18@VPBANK.COM.VN"/>
    <hyperlink ref="AE55" r:id="rId268"/>
    <hyperlink ref="AE60" r:id="rId269"/>
    <hyperlink ref="AE62" r:id="rId270"/>
    <hyperlink ref="AE59" r:id="rId271"/>
    <hyperlink ref="AE19" r:id="rId272"/>
    <hyperlink ref="AE122" r:id="rId273"/>
    <hyperlink ref="AE76" r:id="rId274"/>
    <hyperlink ref="AE162" r:id="rId275"/>
    <hyperlink ref="AE172" r:id="rId276"/>
    <hyperlink ref="AE158" r:id="rId277"/>
    <hyperlink ref="AE161" r:id="rId278"/>
    <hyperlink ref="AE208" r:id="rId279"/>
    <hyperlink ref="AE198" r:id="rId280"/>
    <hyperlink ref="AE188" r:id="rId281"/>
    <hyperlink ref="AE191" r:id="rId282"/>
    <hyperlink ref="AE187" r:id="rId283"/>
    <hyperlink ref="AE29" r:id="rId284"/>
    <hyperlink ref="AE36" r:id="rId285" display="mailto:QUYNHHV@VPBANK.COM.VN"/>
    <hyperlink ref="AE27" r:id="rId286"/>
    <hyperlink ref="AE61" r:id="rId287"/>
    <hyperlink ref="AE49" r:id="rId288"/>
    <hyperlink ref="AE30" r:id="rId289"/>
    <hyperlink ref="AE64" r:id="rId290"/>
    <hyperlink ref="AE67" r:id="rId291"/>
    <hyperlink ref="AE128" r:id="rId292" display="cuongnt8@vpb.com.vn"/>
    <hyperlink ref="AE24" r:id="rId293"/>
    <hyperlink ref="AE25" r:id="rId294"/>
    <hyperlink ref="AE12" r:id="rId295"/>
    <hyperlink ref="AE171" r:id="rId296"/>
    <hyperlink ref="AE202" r:id="rId297"/>
    <hyperlink ref="AE108" r:id="rId298"/>
    <hyperlink ref="AE69" r:id="rId299"/>
    <hyperlink ref="AE186" r:id="rId300" display="vudm@vpbank.com.vn"/>
    <hyperlink ref="AE73" r:id="rId301"/>
    <hyperlink ref="Q156" r:id="rId302" display="quangthe@vpbank.com.vn"/>
    <hyperlink ref="AE95" r:id="rId303"/>
    <hyperlink ref="T72" r:id="rId304"/>
    <hyperlink ref="T70" r:id="rId305"/>
    <hyperlink ref="T25" r:id="rId306"/>
    <hyperlink ref="T24" r:id="rId307"/>
    <hyperlink ref="T23" r:id="rId308"/>
    <hyperlink ref="T22" r:id="rId309"/>
    <hyperlink ref="T21" r:id="rId310"/>
    <hyperlink ref="T20" r:id="rId311"/>
    <hyperlink ref="T19" r:id="rId312"/>
    <hyperlink ref="T18" r:id="rId313"/>
    <hyperlink ref="T17" r:id="rId314"/>
    <hyperlink ref="T16" r:id="rId315"/>
    <hyperlink ref="T15" r:id="rId316"/>
    <hyperlink ref="T14" r:id="rId317"/>
    <hyperlink ref="T13" r:id="rId318"/>
    <hyperlink ref="T10" r:id="rId319"/>
    <hyperlink ref="T9" r:id="rId320"/>
    <hyperlink ref="T8" r:id="rId321"/>
    <hyperlink ref="Q73" r:id="rId322"/>
    <hyperlink ref="T73" r:id="rId323"/>
    <hyperlink ref="AE8" r:id="rId324"/>
    <hyperlink ref="AE97" r:id="rId325" display="mailto:hiepntm@Vpbank.com.vn%7C"/>
    <hyperlink ref="AE52" r:id="rId326"/>
    <hyperlink ref="AE48" r:id="rId327"/>
    <hyperlink ref="AE102" r:id="rId328"/>
    <hyperlink ref="Q122" r:id="rId329" display="honggiang@vpbank.com.vn"/>
    <hyperlink ref="Q123" r:id="rId330" display="honggiang@vpbank.com.vn"/>
    <hyperlink ref="Q124" r:id="rId331" display="honggiang@vpbank.com.vn"/>
    <hyperlink ref="Q125" r:id="rId332" display="honggiang@vpbank.com.vn"/>
    <hyperlink ref="Q126" r:id="rId333" display="honggiang@vpbank.com.vn"/>
    <hyperlink ref="Q127" r:id="rId334" display="honggiang@vpbank.com.vn"/>
    <hyperlink ref="Q128" r:id="rId335" display="honggiang@vpbank.com.vn"/>
    <hyperlink ref="Q129" r:id="rId336" display="honggiang@vpbank.com.vn"/>
    <hyperlink ref="Q130" r:id="rId337" display="honggiang@vpbank.com.vn"/>
    <hyperlink ref="Q131" r:id="rId338" display="honggiang@vpbank.com.vn"/>
    <hyperlink ref="Q132" r:id="rId339" display="honggiang@vpbank.com.vn"/>
    <hyperlink ref="Q133" r:id="rId340" display="honggiang@vpbank.com.vn"/>
    <hyperlink ref="Q134" r:id="rId341" display="honggiang@vpbank.com.vn"/>
    <hyperlink ref="Q135" r:id="rId342" display="honggiang@vpbank.com.vn"/>
    <hyperlink ref="AE101" r:id="rId343"/>
    <hyperlink ref="AE136" r:id="rId344"/>
    <hyperlink ref="AE141" r:id="rId345"/>
    <hyperlink ref="AD240" r:id="rId346" display="mailto:luult1@vpbank.com.vn"/>
    <hyperlink ref="AE240" r:id="rId347" display="mailto:luult1@vpbank.com.vn"/>
    <hyperlink ref="AD241" r:id="rId348" display="mailto:luult1@vpbank.com.vn"/>
    <hyperlink ref="Q240" r:id="rId349"/>
    <hyperlink ref="Q71" r:id="rId350"/>
    <hyperlink ref="T71" r:id="rId351"/>
    <hyperlink ref="AE71" r:id="rId352"/>
    <hyperlink ref="AE9" r:id="rId353"/>
    <hyperlink ref="AE142" r:id="rId354"/>
    <hyperlink ref="AE41" r:id="rId355"/>
    <hyperlink ref="AE50" r:id="rId356"/>
    <hyperlink ref="AE140" r:id="rId357"/>
    <hyperlink ref="AE66" r:id="rId358"/>
    <hyperlink ref="AE14" r:id="rId359"/>
    <hyperlink ref="AE241" r:id="rId360"/>
    <hyperlink ref="AE38" r:id="rId361" display="mailto:trungpd4@vpbank.com.vn"/>
    <hyperlink ref="T120" r:id="rId362"/>
    <hyperlink ref="T121" r:id="rId363"/>
    <hyperlink ref="T122" r:id="rId364"/>
    <hyperlink ref="T123" r:id="rId365"/>
    <hyperlink ref="T124" r:id="rId366"/>
    <hyperlink ref="T125" r:id="rId367"/>
    <hyperlink ref="T126" r:id="rId368"/>
    <hyperlink ref="T127" r:id="rId369"/>
    <hyperlink ref="T128" r:id="rId370"/>
    <hyperlink ref="T129" r:id="rId371"/>
    <hyperlink ref="T130" r:id="rId372"/>
    <hyperlink ref="T131" r:id="rId373"/>
    <hyperlink ref="T132" r:id="rId374"/>
    <hyperlink ref="T133" r:id="rId375"/>
    <hyperlink ref="T134" r:id="rId376"/>
    <hyperlink ref="T135" r:id="rId377"/>
    <hyperlink ref="T114" r:id="rId378"/>
    <hyperlink ref="T115" r:id="rId379"/>
    <hyperlink ref="T116" r:id="rId380"/>
    <hyperlink ref="T117" r:id="rId381"/>
    <hyperlink ref="T118" r:id="rId382"/>
    <hyperlink ref="T119" r:id="rId383"/>
    <hyperlink ref="AE42" r:id="rId384" display="mailto:trungpd4@vpbank.com.vn"/>
    <hyperlink ref="AE45" r:id="rId385" display="mailto:thanhnv40@vpbank.com.vn"/>
    <hyperlink ref="AE47" r:id="rId386" display="mailto:thanhnv40@vpbank.com.vn"/>
    <hyperlink ref="AE130" r:id="rId387" display="mailto:hoaln7@vpbank.com.vn"/>
    <hyperlink ref="AE15" r:id="rId388" display="http://@vpbank.com.vn"/>
    <hyperlink ref="AE13" r:id="rId389" display="mailto:diennt@vpbank.com.vn"/>
    <hyperlink ref="AE78" r:id="rId390" display="mailto:cuongnx@vpbank.com.vn"/>
    <hyperlink ref="AE10" r:id="rId391" display="http://@vpbank.com.vn"/>
    <hyperlink ref="AE94" r:id="rId392"/>
    <hyperlink ref="AE34" r:id="rId393"/>
    <hyperlink ref="AE125" r:id="rId394"/>
  </hyperlinks>
  <pageMargins left="0.7" right="0.7" top="0.4" bottom="0.33" header="0.22" footer="0.2"/>
  <pageSetup paperSize="9" orientation="landscape" r:id="rId395"/>
  <drawing r:id="rId396"/>
  <legacyDrawing r:id="rId39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97"/>
  <sheetViews>
    <sheetView zoomScale="85" zoomScaleNormal="85" workbookViewId="0">
      <pane xSplit="9" ySplit="1" topLeftCell="J57" activePane="bottomRight" state="frozen"/>
      <selection activeCell="D93" sqref="D93"/>
      <selection pane="topRight" activeCell="D93" sqref="D93"/>
      <selection pane="bottomLeft" activeCell="D93" sqref="D93"/>
      <selection pane="bottomRight" activeCell="D5" sqref="D5:D70"/>
    </sheetView>
  </sheetViews>
  <sheetFormatPr defaultColWidth="10.42578125" defaultRowHeight="15.75"/>
  <cols>
    <col min="1" max="1" width="5.5703125" style="327" bestFit="1" customWidth="1"/>
    <col min="2" max="2" width="26.42578125" style="43" customWidth="1"/>
    <col min="3" max="3" width="13.42578125" style="43" customWidth="1"/>
    <col min="4" max="4" width="19" style="43" customWidth="1"/>
    <col min="5" max="5" width="24.5703125" style="43" customWidth="1"/>
    <col min="6" max="6" width="15.140625" style="43" customWidth="1"/>
    <col min="7" max="7" width="15.140625" style="101" customWidth="1"/>
    <col min="8" max="8" width="22.42578125" style="327" customWidth="1"/>
    <col min="9" max="9" width="15.140625" style="112" customWidth="1"/>
    <col min="10" max="10" width="18" style="44" customWidth="1"/>
    <col min="11" max="11" width="22.85546875" style="43" customWidth="1"/>
    <col min="12" max="12" width="18" style="101" customWidth="1"/>
    <col min="13" max="13" width="22.42578125" style="364" customWidth="1"/>
    <col min="14" max="14" width="34" style="137" customWidth="1"/>
    <col min="15" max="15" width="18" style="101" customWidth="1"/>
    <col min="16" max="16" width="55" style="44" customWidth="1"/>
    <col min="17" max="17" width="17.42578125" style="327" customWidth="1"/>
    <col min="18" max="18" width="16.140625" style="327" customWidth="1"/>
    <col min="19" max="19" width="23.42578125" style="327" customWidth="1"/>
    <col min="20" max="20" width="20.5703125" style="327" customWidth="1"/>
    <col min="21" max="21" width="32.5703125" style="119" customWidth="1"/>
    <col min="22" max="22" width="26.140625" style="119" customWidth="1"/>
    <col min="23" max="23" width="21.5703125" style="119" customWidth="1"/>
    <col min="24" max="24" width="28.85546875" style="112" customWidth="1"/>
    <col min="25" max="16384" width="10.42578125" style="112"/>
  </cols>
  <sheetData>
    <row r="2" spans="1:25" ht="31.5" customHeight="1">
      <c r="A2" s="328" t="s">
        <v>0</v>
      </c>
      <c r="B2" s="329" t="s">
        <v>2664</v>
      </c>
      <c r="C2" s="330" t="s">
        <v>2665</v>
      </c>
      <c r="D2" s="330" t="s">
        <v>4235</v>
      </c>
      <c r="E2" s="332" t="s">
        <v>722</v>
      </c>
      <c r="F2" s="330" t="s">
        <v>2666</v>
      </c>
      <c r="G2" s="330" t="s">
        <v>767</v>
      </c>
      <c r="H2" s="334" t="s">
        <v>890</v>
      </c>
      <c r="I2" s="330" t="s">
        <v>2667</v>
      </c>
      <c r="J2" s="336" t="s">
        <v>2668</v>
      </c>
      <c r="K2" s="337"/>
      <c r="L2" s="338"/>
      <c r="M2" s="341" t="s">
        <v>3385</v>
      </c>
      <c r="N2" s="339"/>
      <c r="O2" s="339"/>
      <c r="P2" s="329" t="s">
        <v>2671</v>
      </c>
      <c r="Q2" s="328" t="s">
        <v>888</v>
      </c>
      <c r="R2" s="328" t="s">
        <v>2672</v>
      </c>
      <c r="S2" s="328" t="s">
        <v>2673</v>
      </c>
      <c r="T2" s="328" t="s">
        <v>2669</v>
      </c>
      <c r="U2" s="328"/>
      <c r="V2" s="328"/>
      <c r="W2" s="330" t="s">
        <v>3961</v>
      </c>
      <c r="X2" s="334" t="s">
        <v>863</v>
      </c>
    </row>
    <row r="3" spans="1:25">
      <c r="A3" s="328"/>
      <c r="B3" s="329"/>
      <c r="C3" s="331"/>
      <c r="D3" s="331"/>
      <c r="E3" s="333"/>
      <c r="F3" s="331"/>
      <c r="G3" s="331"/>
      <c r="H3" s="335"/>
      <c r="I3" s="331"/>
      <c r="J3" s="329" t="s">
        <v>900</v>
      </c>
      <c r="K3" s="329" t="s">
        <v>2450</v>
      </c>
      <c r="L3" s="329" t="s">
        <v>2670</v>
      </c>
      <c r="M3" s="342" t="s">
        <v>900</v>
      </c>
      <c r="N3" s="124" t="s">
        <v>901</v>
      </c>
      <c r="O3" s="339" t="s">
        <v>894</v>
      </c>
      <c r="P3" s="329"/>
      <c r="Q3" s="328"/>
      <c r="R3" s="328"/>
      <c r="S3" s="328"/>
      <c r="T3" s="328" t="s">
        <v>900</v>
      </c>
      <c r="U3" s="328" t="s">
        <v>2450</v>
      </c>
      <c r="V3" s="328" t="s">
        <v>2670</v>
      </c>
      <c r="W3" s="331"/>
      <c r="X3" s="335"/>
    </row>
    <row r="4" spans="1:25" ht="30" customHeight="1">
      <c r="A4" s="113"/>
      <c r="B4" s="88"/>
      <c r="C4" s="114"/>
      <c r="D4" s="114"/>
      <c r="E4" s="115"/>
      <c r="F4" s="114"/>
      <c r="G4" s="114"/>
      <c r="H4" s="116"/>
      <c r="I4" s="114"/>
      <c r="J4" s="117"/>
      <c r="K4" s="88"/>
      <c r="L4" s="88"/>
      <c r="M4" s="342"/>
      <c r="N4" s="88"/>
      <c r="O4" s="88"/>
      <c r="P4" s="117"/>
      <c r="Q4" s="113"/>
      <c r="R4" s="113"/>
      <c r="S4" s="113"/>
      <c r="T4" s="113"/>
      <c r="U4" s="113"/>
      <c r="V4" s="113"/>
      <c r="W4" s="113"/>
      <c r="X4" s="118"/>
    </row>
    <row r="5" spans="1:25" s="327" customFormat="1" ht="45.75" customHeight="1">
      <c r="A5" s="634">
        <v>1</v>
      </c>
      <c r="B5" s="635" t="s">
        <v>2461</v>
      </c>
      <c r="C5" s="636" t="s">
        <v>124</v>
      </c>
      <c r="D5" s="636" t="str">
        <f>VLOOKUP(C5,'[8]KHCN 8.2020'!$B$8:$D$233,3,FALSE)</f>
        <v>Trung Hòa Nhân Chính</v>
      </c>
      <c r="E5" s="346" t="s">
        <v>3226</v>
      </c>
      <c r="F5" s="637" t="s">
        <v>123</v>
      </c>
      <c r="G5" s="637" t="s">
        <v>3308</v>
      </c>
      <c r="H5" s="352" t="s">
        <v>4045</v>
      </c>
      <c r="I5" s="634">
        <v>1</v>
      </c>
      <c r="J5" s="636" t="s">
        <v>2465</v>
      </c>
      <c r="K5" s="637" t="s">
        <v>2466</v>
      </c>
      <c r="L5" s="637" t="s">
        <v>2696</v>
      </c>
      <c r="M5" s="343" t="s">
        <v>6044</v>
      </c>
      <c r="N5" s="638" t="s">
        <v>6045</v>
      </c>
      <c r="O5" s="346" t="s">
        <v>6046</v>
      </c>
      <c r="P5" s="636" t="s">
        <v>2679</v>
      </c>
      <c r="Q5" s="634" t="s">
        <v>4</v>
      </c>
      <c r="R5" s="634" t="s">
        <v>2680</v>
      </c>
      <c r="S5" s="639" t="s">
        <v>2678</v>
      </c>
      <c r="T5" s="352" t="s">
        <v>2459</v>
      </c>
      <c r="U5" s="352" t="s">
        <v>4047</v>
      </c>
      <c r="V5" s="352" t="s">
        <v>4048</v>
      </c>
      <c r="W5" s="352"/>
      <c r="X5" s="125"/>
    </row>
    <row r="6" spans="1:25" s="327" customFormat="1" ht="45.75" customHeight="1">
      <c r="A6" s="634">
        <f t="shared" ref="A6:A69" si="0">A5+1</f>
        <v>2</v>
      </c>
      <c r="B6" s="640" t="s">
        <v>2456</v>
      </c>
      <c r="C6" s="352" t="s">
        <v>97</v>
      </c>
      <c r="D6" s="636" t="str">
        <f>VLOOKUP(C6,'[8]KHCN 8.2020'!$B$8:$D$233,3,FALSE)</f>
        <v>PGD Trung Kính
(PGD Quan Hoa cũ)</v>
      </c>
      <c r="E6" s="346" t="s">
        <v>4049</v>
      </c>
      <c r="F6" s="346" t="s">
        <v>96</v>
      </c>
      <c r="G6" s="346" t="s">
        <v>3304</v>
      </c>
      <c r="H6" s="352" t="s">
        <v>4045</v>
      </c>
      <c r="I6" s="641">
        <v>1</v>
      </c>
      <c r="J6" s="636" t="s">
        <v>2465</v>
      </c>
      <c r="K6" s="637" t="s">
        <v>2466</v>
      </c>
      <c r="L6" s="637" t="s">
        <v>2696</v>
      </c>
      <c r="M6" s="343" t="s">
        <v>6044</v>
      </c>
      <c r="N6" s="638" t="s">
        <v>6045</v>
      </c>
      <c r="O6" s="346" t="s">
        <v>6046</v>
      </c>
      <c r="P6" s="352" t="s">
        <v>3460</v>
      </c>
      <c r="Q6" s="641" t="s">
        <v>4</v>
      </c>
      <c r="R6" s="641" t="s">
        <v>2680</v>
      </c>
      <c r="S6" s="642" t="s">
        <v>2681</v>
      </c>
      <c r="T6" s="352" t="s">
        <v>4050</v>
      </c>
      <c r="U6" s="352" t="s">
        <v>4051</v>
      </c>
      <c r="V6" s="352" t="s">
        <v>3461</v>
      </c>
      <c r="W6" s="352"/>
      <c r="X6" s="125"/>
    </row>
    <row r="7" spans="1:25" s="327" customFormat="1" ht="45.75" customHeight="1">
      <c r="A7" s="634">
        <f t="shared" si="0"/>
        <v>3</v>
      </c>
      <c r="B7" s="640" t="s">
        <v>2453</v>
      </c>
      <c r="C7" s="352" t="s">
        <v>126</v>
      </c>
      <c r="D7" s="636" t="str">
        <f>VLOOKUP(C7,'[8]KHCN 8.2020'!$B$8:$D$233,3,FALSE)</f>
        <v>PGD Văn Quán</v>
      </c>
      <c r="E7" s="346" t="s">
        <v>3227</v>
      </c>
      <c r="F7" s="346" t="s">
        <v>125</v>
      </c>
      <c r="G7" s="346" t="s">
        <v>3308</v>
      </c>
      <c r="H7" s="352" t="s">
        <v>4045</v>
      </c>
      <c r="I7" s="641">
        <v>1</v>
      </c>
      <c r="J7" s="636" t="s">
        <v>2465</v>
      </c>
      <c r="K7" s="637" t="s">
        <v>2466</v>
      </c>
      <c r="L7" s="637" t="s">
        <v>2696</v>
      </c>
      <c r="M7" s="343" t="s">
        <v>6044</v>
      </c>
      <c r="N7" s="638" t="s">
        <v>6045</v>
      </c>
      <c r="O7" s="346" t="s">
        <v>6046</v>
      </c>
      <c r="P7" s="352" t="s">
        <v>2682</v>
      </c>
      <c r="Q7" s="641" t="s">
        <v>4</v>
      </c>
      <c r="R7" s="641" t="s">
        <v>2683</v>
      </c>
      <c r="S7" s="642" t="s">
        <v>2684</v>
      </c>
      <c r="T7" s="352" t="s">
        <v>2454</v>
      </c>
      <c r="U7" s="352" t="s">
        <v>4052</v>
      </c>
      <c r="V7" s="352" t="s">
        <v>2455</v>
      </c>
      <c r="W7" s="643"/>
      <c r="X7" s="125"/>
    </row>
    <row r="8" spans="1:25" s="327" customFormat="1" ht="45.75" customHeight="1">
      <c r="A8" s="634">
        <f t="shared" si="0"/>
        <v>4</v>
      </c>
      <c r="B8" s="640" t="s">
        <v>2685</v>
      </c>
      <c r="C8" s="352" t="s">
        <v>185</v>
      </c>
      <c r="D8" s="636" t="str">
        <f>VLOOKUP(C8,'[8]KHCN 8.2020'!$B$8:$D$233,3,FALSE)</f>
        <v>PGD Thành Đô
(PGD Lý Nam Đế cũ)</v>
      </c>
      <c r="E8" s="346" t="s">
        <v>6553</v>
      </c>
      <c r="F8" s="483" t="s">
        <v>184</v>
      </c>
      <c r="G8" s="483" t="s">
        <v>3301</v>
      </c>
      <c r="H8" s="352" t="s">
        <v>4045</v>
      </c>
      <c r="I8" s="641">
        <v>3</v>
      </c>
      <c r="J8" s="636" t="s">
        <v>2465</v>
      </c>
      <c r="K8" s="637" t="s">
        <v>2466</v>
      </c>
      <c r="L8" s="637" t="s">
        <v>2696</v>
      </c>
      <c r="M8" s="343" t="s">
        <v>6044</v>
      </c>
      <c r="N8" s="638" t="s">
        <v>6045</v>
      </c>
      <c r="O8" s="346" t="s">
        <v>6046</v>
      </c>
      <c r="P8" s="352" t="s">
        <v>2686</v>
      </c>
      <c r="Q8" s="641" t="s">
        <v>4</v>
      </c>
      <c r="R8" s="641" t="s">
        <v>2687</v>
      </c>
      <c r="S8" s="644">
        <v>41730</v>
      </c>
      <c r="T8" s="352" t="s">
        <v>2464</v>
      </c>
      <c r="U8" s="352" t="s">
        <v>4054</v>
      </c>
      <c r="V8" s="352" t="s">
        <v>4055</v>
      </c>
      <c r="W8" s="346"/>
      <c r="X8" s="125"/>
    </row>
    <row r="9" spans="1:25" s="327" customFormat="1" ht="45.75" customHeight="1">
      <c r="A9" s="634">
        <f t="shared" si="0"/>
        <v>5</v>
      </c>
      <c r="B9" s="640" t="s">
        <v>2674</v>
      </c>
      <c r="C9" s="352" t="s">
        <v>139</v>
      </c>
      <c r="D9" s="636" t="s">
        <v>6554</v>
      </c>
      <c r="E9" s="346" t="s">
        <v>2690</v>
      </c>
      <c r="F9" s="346" t="s">
        <v>138</v>
      </c>
      <c r="G9" s="346"/>
      <c r="H9" s="352" t="s">
        <v>4045</v>
      </c>
      <c r="I9" s="641">
        <v>1</v>
      </c>
      <c r="J9" s="636" t="s">
        <v>2465</v>
      </c>
      <c r="K9" s="637" t="s">
        <v>2466</v>
      </c>
      <c r="L9" s="637" t="s">
        <v>2696</v>
      </c>
      <c r="M9" s="343" t="s">
        <v>6044</v>
      </c>
      <c r="N9" s="638" t="s">
        <v>6045</v>
      </c>
      <c r="O9" s="346" t="s">
        <v>6046</v>
      </c>
      <c r="P9" s="352" t="s">
        <v>2691</v>
      </c>
      <c r="Q9" s="352" t="s">
        <v>4</v>
      </c>
      <c r="R9" s="641"/>
      <c r="S9" s="644">
        <v>42677</v>
      </c>
      <c r="T9" s="352" t="s">
        <v>2462</v>
      </c>
      <c r="U9" s="352" t="s">
        <v>3224</v>
      </c>
      <c r="V9" s="352" t="s">
        <v>3225</v>
      </c>
      <c r="W9" s="346"/>
      <c r="X9" s="125"/>
    </row>
    <row r="10" spans="1:25" s="327" customFormat="1" ht="45.75" customHeight="1">
      <c r="A10" s="634">
        <f t="shared" si="0"/>
        <v>6</v>
      </c>
      <c r="B10" s="645" t="s">
        <v>2699</v>
      </c>
      <c r="C10" s="641" t="s">
        <v>150</v>
      </c>
      <c r="D10" s="636" t="str">
        <f>VLOOKUP(C10,'[8]KHCN 8.2020'!$B$8:$D$233,3,FALSE)</f>
        <v>PGD Chương Dương</v>
      </c>
      <c r="E10" s="346" t="s">
        <v>3229</v>
      </c>
      <c r="F10" s="643" t="s">
        <v>149</v>
      </c>
      <c r="G10" s="643" t="s">
        <v>3301</v>
      </c>
      <c r="H10" s="352" t="s">
        <v>4045</v>
      </c>
      <c r="I10" s="641">
        <v>3</v>
      </c>
      <c r="J10" s="636" t="s">
        <v>2465</v>
      </c>
      <c r="K10" s="637" t="s">
        <v>2466</v>
      </c>
      <c r="L10" s="637" t="s">
        <v>2696</v>
      </c>
      <c r="M10" s="343" t="s">
        <v>6044</v>
      </c>
      <c r="N10" s="638" t="s">
        <v>6045</v>
      </c>
      <c r="O10" s="346" t="s">
        <v>6046</v>
      </c>
      <c r="P10" s="352" t="s">
        <v>2700</v>
      </c>
      <c r="Q10" s="641" t="s">
        <v>4</v>
      </c>
      <c r="R10" s="641" t="s">
        <v>2698</v>
      </c>
      <c r="S10" s="644">
        <v>41730</v>
      </c>
      <c r="T10" s="352" t="s">
        <v>3274</v>
      </c>
      <c r="U10" s="352" t="s">
        <v>3275</v>
      </c>
      <c r="V10" s="352" t="s">
        <v>3276</v>
      </c>
      <c r="W10" s="643"/>
      <c r="X10" s="125"/>
    </row>
    <row r="11" spans="1:25" s="327" customFormat="1" ht="45.75" customHeight="1">
      <c r="A11" s="634">
        <f t="shared" si="0"/>
        <v>7</v>
      </c>
      <c r="B11" s="645" t="s">
        <v>2701</v>
      </c>
      <c r="C11" s="641" t="s">
        <v>163</v>
      </c>
      <c r="D11" s="636" t="str">
        <f>VLOOKUP(C11,'[8]KHCN 8.2020'!$B$8:$D$233,3,FALSE)</f>
        <v>CN HÀ NỘI</v>
      </c>
      <c r="E11" s="346" t="s">
        <v>3230</v>
      </c>
      <c r="F11" s="643" t="s">
        <v>162</v>
      </c>
      <c r="G11" s="643" t="s">
        <v>3301</v>
      </c>
      <c r="H11" s="352" t="s">
        <v>4045</v>
      </c>
      <c r="I11" s="641">
        <v>2</v>
      </c>
      <c r="J11" s="636" t="s">
        <v>2465</v>
      </c>
      <c r="K11" s="637" t="s">
        <v>2466</v>
      </c>
      <c r="L11" s="637" t="s">
        <v>2696</v>
      </c>
      <c r="M11" s="343" t="s">
        <v>6044</v>
      </c>
      <c r="N11" s="638" t="s">
        <v>6045</v>
      </c>
      <c r="O11" s="346" t="s">
        <v>6046</v>
      </c>
      <c r="P11" s="352" t="s">
        <v>2702</v>
      </c>
      <c r="Q11" s="641" t="s">
        <v>4</v>
      </c>
      <c r="R11" s="641" t="s">
        <v>2573</v>
      </c>
      <c r="S11" s="644">
        <v>41730</v>
      </c>
      <c r="T11" s="352" t="s">
        <v>2451</v>
      </c>
      <c r="U11" s="352" t="s">
        <v>3231</v>
      </c>
      <c r="V11" s="352" t="s">
        <v>3232</v>
      </c>
      <c r="W11" s="641"/>
      <c r="X11" s="125"/>
    </row>
    <row r="12" spans="1:25" s="327" customFormat="1" ht="45.75" customHeight="1">
      <c r="A12" s="634">
        <f t="shared" si="0"/>
        <v>8</v>
      </c>
      <c r="B12" s="645" t="s">
        <v>4056</v>
      </c>
      <c r="C12" s="641" t="s">
        <v>32</v>
      </c>
      <c r="D12" s="636" t="str">
        <f>VLOOKUP(C12,'[8]KHCN 8.2020'!$B$8:$D$233,3,FALSE)</f>
        <v xml:space="preserve">CN ĐÔNG ĐÔ  </v>
      </c>
      <c r="E12" s="346" t="s">
        <v>3237</v>
      </c>
      <c r="F12" s="643" t="s">
        <v>725</v>
      </c>
      <c r="G12" s="643" t="s">
        <v>3308</v>
      </c>
      <c r="H12" s="352" t="s">
        <v>4045</v>
      </c>
      <c r="I12" s="641">
        <v>2</v>
      </c>
      <c r="J12" s="636" t="s">
        <v>2465</v>
      </c>
      <c r="K12" s="637" t="s">
        <v>2466</v>
      </c>
      <c r="L12" s="637" t="s">
        <v>2696</v>
      </c>
      <c r="M12" s="343" t="s">
        <v>6044</v>
      </c>
      <c r="N12" s="638" t="s">
        <v>6045</v>
      </c>
      <c r="O12" s="346" t="s">
        <v>6046</v>
      </c>
      <c r="P12" s="352" t="s">
        <v>2705</v>
      </c>
      <c r="Q12" s="641" t="s">
        <v>4</v>
      </c>
      <c r="R12" s="641" t="s">
        <v>2706</v>
      </c>
      <c r="S12" s="644">
        <v>41730</v>
      </c>
      <c r="T12" s="352" t="s">
        <v>2470</v>
      </c>
      <c r="U12" s="352" t="s">
        <v>2711</v>
      </c>
      <c r="V12" s="352" t="s">
        <v>4057</v>
      </c>
      <c r="W12" s="641"/>
      <c r="X12" s="125"/>
    </row>
    <row r="13" spans="1:25" s="327" customFormat="1" ht="45.75" customHeight="1">
      <c r="A13" s="634">
        <f t="shared" si="0"/>
        <v>9</v>
      </c>
      <c r="B13" s="645" t="s">
        <v>4058</v>
      </c>
      <c r="C13" s="641" t="s">
        <v>64</v>
      </c>
      <c r="D13" s="636" t="str">
        <f>VLOOKUP(C13,'[8]KHCN 8.2020'!$B$8:$D$233,3,FALSE)</f>
        <v xml:space="preserve">CN KINH ĐÔ  </v>
      </c>
      <c r="E13" s="346" t="s">
        <v>3238</v>
      </c>
      <c r="F13" s="643" t="s">
        <v>63</v>
      </c>
      <c r="G13" s="643" t="s">
        <v>3308</v>
      </c>
      <c r="H13" s="352" t="s">
        <v>4045</v>
      </c>
      <c r="I13" s="641">
        <v>2</v>
      </c>
      <c r="J13" s="636" t="s">
        <v>2465</v>
      </c>
      <c r="K13" s="637" t="s">
        <v>2466</v>
      </c>
      <c r="L13" s="637" t="s">
        <v>2696</v>
      </c>
      <c r="M13" s="343" t="s">
        <v>6044</v>
      </c>
      <c r="N13" s="638" t="s">
        <v>6045</v>
      </c>
      <c r="O13" s="346" t="s">
        <v>6046</v>
      </c>
      <c r="P13" s="352" t="s">
        <v>2707</v>
      </c>
      <c r="Q13" s="641" t="s">
        <v>4</v>
      </c>
      <c r="R13" s="641" t="s">
        <v>2688</v>
      </c>
      <c r="S13" s="644">
        <v>41730</v>
      </c>
      <c r="T13" s="352" t="s">
        <v>2471</v>
      </c>
      <c r="U13" s="352" t="s">
        <v>4059</v>
      </c>
      <c r="V13" s="352" t="s">
        <v>4060</v>
      </c>
      <c r="W13" s="352"/>
      <c r="X13" s="125"/>
    </row>
    <row r="14" spans="1:25" s="327" customFormat="1" ht="45.75" customHeight="1">
      <c r="A14" s="634">
        <f t="shared" si="0"/>
        <v>10</v>
      </c>
      <c r="B14" s="640" t="s">
        <v>2712</v>
      </c>
      <c r="C14" s="641" t="s">
        <v>112</v>
      </c>
      <c r="D14" s="636" t="str">
        <f>VLOOKUP(C14,'[8]KHCN 8.2020'!$B$8:$D$233,3,FALSE)</f>
        <v>CN THĂNG LONG</v>
      </c>
      <c r="E14" s="346" t="s">
        <v>2713</v>
      </c>
      <c r="F14" s="643" t="s">
        <v>111</v>
      </c>
      <c r="G14" s="643" t="s">
        <v>3304</v>
      </c>
      <c r="H14" s="352" t="s">
        <v>4045</v>
      </c>
      <c r="I14" s="641">
        <v>2</v>
      </c>
      <c r="J14" s="636" t="s">
        <v>2465</v>
      </c>
      <c r="K14" s="637" t="s">
        <v>2466</v>
      </c>
      <c r="L14" s="637" t="s">
        <v>2696</v>
      </c>
      <c r="M14" s="343" t="s">
        <v>6044</v>
      </c>
      <c r="N14" s="638" t="s">
        <v>6045</v>
      </c>
      <c r="O14" s="346" t="s">
        <v>6046</v>
      </c>
      <c r="P14" s="352" t="s">
        <v>2714</v>
      </c>
      <c r="Q14" s="641" t="s">
        <v>4</v>
      </c>
      <c r="R14" s="641" t="s">
        <v>2715</v>
      </c>
      <c r="S14" s="646">
        <v>41589</v>
      </c>
      <c r="T14" s="352" t="s">
        <v>2472</v>
      </c>
      <c r="U14" s="352" t="s">
        <v>4061</v>
      </c>
      <c r="V14" s="352" t="s">
        <v>4062</v>
      </c>
      <c r="W14" s="643"/>
      <c r="X14" s="125"/>
    </row>
    <row r="15" spans="1:25" s="327" customFormat="1" ht="45.75" customHeight="1">
      <c r="A15" s="634">
        <f t="shared" si="0"/>
        <v>11</v>
      </c>
      <c r="B15" s="640" t="s">
        <v>4063</v>
      </c>
      <c r="C15" s="346" t="s">
        <v>234</v>
      </c>
      <c r="D15" s="636" t="str">
        <f>VLOOKUP(C15,'[8]KHCN 8.2020'!$B$8:$D$233,3,FALSE)</f>
        <v>PGD Đông Hà Nội
(PGD Việt Hưng cũ)</v>
      </c>
      <c r="E15" s="346" t="s">
        <v>4064</v>
      </c>
      <c r="F15" s="346" t="s">
        <v>233</v>
      </c>
      <c r="G15" s="346"/>
      <c r="H15" s="352" t="s">
        <v>4065</v>
      </c>
      <c r="I15" s="641"/>
      <c r="J15" s="346" t="s">
        <v>310</v>
      </c>
      <c r="K15" s="637" t="s">
        <v>2457</v>
      </c>
      <c r="L15" s="346" t="s">
        <v>3464</v>
      </c>
      <c r="M15" s="344" t="s">
        <v>4066</v>
      </c>
      <c r="N15" s="166" t="s">
        <v>4067</v>
      </c>
      <c r="O15" s="346" t="s">
        <v>4068</v>
      </c>
      <c r="P15" s="352" t="s">
        <v>2859</v>
      </c>
      <c r="Q15" s="641" t="s">
        <v>4</v>
      </c>
      <c r="R15" s="641"/>
      <c r="S15" s="647" t="s">
        <v>2860</v>
      </c>
      <c r="T15" s="352" t="s">
        <v>3632</v>
      </c>
      <c r="U15" s="352" t="s">
        <v>4069</v>
      </c>
      <c r="V15" s="352" t="s">
        <v>4070</v>
      </c>
      <c r="W15" s="346"/>
      <c r="X15" s="127"/>
    </row>
    <row r="16" spans="1:25" s="131" customFormat="1" ht="45.75" customHeight="1">
      <c r="A16" s="634">
        <f t="shared" si="0"/>
        <v>12</v>
      </c>
      <c r="B16" s="640" t="s">
        <v>4071</v>
      </c>
      <c r="C16" s="352" t="s">
        <v>92</v>
      </c>
      <c r="D16" s="636" t="str">
        <f>VLOOKUP(C16,'[8]KHCN 8.2020'!$B$8:$D$233,3,FALSE)</f>
        <v xml:space="preserve">PGD Phạm Văn Đồng </v>
      </c>
      <c r="E16" s="346" t="s">
        <v>4072</v>
      </c>
      <c r="F16" s="352" t="s">
        <v>91</v>
      </c>
      <c r="G16" s="352"/>
      <c r="H16" s="352" t="s">
        <v>4065</v>
      </c>
      <c r="I16" s="641"/>
      <c r="J16" s="346" t="s">
        <v>310</v>
      </c>
      <c r="K16" s="637" t="s">
        <v>2457</v>
      </c>
      <c r="L16" s="346" t="s">
        <v>3464</v>
      </c>
      <c r="M16" s="344" t="s">
        <v>4066</v>
      </c>
      <c r="N16" s="166" t="s">
        <v>4067</v>
      </c>
      <c r="O16" s="346" t="s">
        <v>4068</v>
      </c>
      <c r="P16" s="352" t="s">
        <v>2875</v>
      </c>
      <c r="Q16" s="641" t="s">
        <v>4</v>
      </c>
      <c r="R16" s="641"/>
      <c r="S16" s="644" t="s">
        <v>2876</v>
      </c>
      <c r="T16" s="352" t="s">
        <v>2877</v>
      </c>
      <c r="U16" s="352" t="s">
        <v>4073</v>
      </c>
      <c r="V16" s="352" t="s">
        <v>4074</v>
      </c>
      <c r="W16" s="346"/>
      <c r="X16" s="127"/>
      <c r="Y16" s="327"/>
    </row>
    <row r="17" spans="1:24" s="327" customFormat="1" ht="45.75" customHeight="1">
      <c r="A17" s="634">
        <f t="shared" si="0"/>
        <v>13</v>
      </c>
      <c r="B17" s="640" t="s">
        <v>4075</v>
      </c>
      <c r="C17" s="352" t="s">
        <v>24</v>
      </c>
      <c r="D17" s="636" t="str">
        <f>VLOOKUP(C17,'[8]KHCN 8.2020'!$B$8:$D$233,3,FALSE)</f>
        <v>PGD Định Công</v>
      </c>
      <c r="E17" s="346" t="s">
        <v>4076</v>
      </c>
      <c r="F17" s="346" t="s">
        <v>23</v>
      </c>
      <c r="G17" s="346"/>
      <c r="H17" s="352" t="s">
        <v>4065</v>
      </c>
      <c r="I17" s="641"/>
      <c r="J17" s="346" t="s">
        <v>310</v>
      </c>
      <c r="K17" s="637" t="s">
        <v>2457</v>
      </c>
      <c r="L17" s="346" t="s">
        <v>3464</v>
      </c>
      <c r="M17" s="344" t="s">
        <v>4066</v>
      </c>
      <c r="N17" s="166" t="s">
        <v>4067</v>
      </c>
      <c r="O17" s="346" t="s">
        <v>4068</v>
      </c>
      <c r="P17" s="352" t="s">
        <v>2861</v>
      </c>
      <c r="Q17" s="641" t="s">
        <v>4</v>
      </c>
      <c r="R17" s="641"/>
      <c r="S17" s="647" t="s">
        <v>2860</v>
      </c>
      <c r="T17" s="352" t="s">
        <v>2862</v>
      </c>
      <c r="U17" s="352" t="s">
        <v>4077</v>
      </c>
      <c r="V17" s="352" t="s">
        <v>2863</v>
      </c>
      <c r="W17" s="648"/>
      <c r="X17" s="127"/>
    </row>
    <row r="18" spans="1:24" s="327" customFormat="1" ht="45.75" customHeight="1">
      <c r="A18" s="634">
        <f t="shared" si="0"/>
        <v>14</v>
      </c>
      <c r="B18" s="640" t="s">
        <v>4078</v>
      </c>
      <c r="C18" s="352" t="s">
        <v>99</v>
      </c>
      <c r="D18" s="636" t="str">
        <f>VLOOKUP(C18,'[8]KHCN 8.2020'!$B$8:$D$233,3,FALSE)</f>
        <v>PGD Tây Hà Nội</v>
      </c>
      <c r="E18" s="346" t="s">
        <v>4079</v>
      </c>
      <c r="F18" s="346" t="s">
        <v>98</v>
      </c>
      <c r="G18" s="346"/>
      <c r="H18" s="352" t="s">
        <v>4065</v>
      </c>
      <c r="I18" s="641"/>
      <c r="J18" s="346" t="s">
        <v>310</v>
      </c>
      <c r="K18" s="637" t="s">
        <v>2457</v>
      </c>
      <c r="L18" s="346" t="s">
        <v>3464</v>
      </c>
      <c r="M18" s="344" t="s">
        <v>4066</v>
      </c>
      <c r="N18" s="166" t="s">
        <v>4067</v>
      </c>
      <c r="O18" s="346" t="s">
        <v>4068</v>
      </c>
      <c r="P18" s="352" t="s">
        <v>2864</v>
      </c>
      <c r="Q18" s="641" t="s">
        <v>4</v>
      </c>
      <c r="R18" s="641"/>
      <c r="S18" s="647" t="s">
        <v>2865</v>
      </c>
      <c r="T18" s="352" t="s">
        <v>2866</v>
      </c>
      <c r="U18" s="352" t="s">
        <v>4080</v>
      </c>
      <c r="V18" s="352" t="s">
        <v>2867</v>
      </c>
      <c r="W18" s="648"/>
      <c r="X18" s="127"/>
    </row>
    <row r="19" spans="1:24" s="327" customFormat="1" ht="45.75" customHeight="1">
      <c r="A19" s="634">
        <f t="shared" si="0"/>
        <v>15</v>
      </c>
      <c r="B19" s="640" t="s">
        <v>4081</v>
      </c>
      <c r="C19" s="352" t="s">
        <v>146</v>
      </c>
      <c r="D19" s="636" t="str">
        <f>VLOOKUP(C19,'[8]KHCN 8.2020'!$B$8:$D$233,3,FALSE)</f>
        <v>CN  BẮC NINH</v>
      </c>
      <c r="E19" s="346" t="s">
        <v>4082</v>
      </c>
      <c r="F19" s="346" t="s">
        <v>145</v>
      </c>
      <c r="G19" s="346" t="s">
        <v>3307</v>
      </c>
      <c r="H19" s="352" t="s">
        <v>4083</v>
      </c>
      <c r="I19" s="641">
        <v>4</v>
      </c>
      <c r="J19" s="636" t="s">
        <v>2451</v>
      </c>
      <c r="K19" s="637" t="s">
        <v>2452</v>
      </c>
      <c r="L19" s="352" t="s">
        <v>2675</v>
      </c>
      <c r="M19" s="345" t="s">
        <v>6555</v>
      </c>
      <c r="N19" s="166" t="s">
        <v>6556</v>
      </c>
      <c r="O19" s="346" t="s">
        <v>6557</v>
      </c>
      <c r="P19" s="352" t="s">
        <v>2736</v>
      </c>
      <c r="Q19" s="641" t="s">
        <v>147</v>
      </c>
      <c r="R19" s="641" t="s">
        <v>2582</v>
      </c>
      <c r="S19" s="644">
        <v>41730</v>
      </c>
      <c r="T19" s="352" t="s">
        <v>6558</v>
      </c>
      <c r="U19" s="346" t="s">
        <v>6559</v>
      </c>
      <c r="V19" s="346" t="s">
        <v>6560</v>
      </c>
      <c r="W19" s="643"/>
      <c r="X19" s="125"/>
    </row>
    <row r="20" spans="1:24" s="327" customFormat="1" ht="45.75" customHeight="1">
      <c r="A20" s="634">
        <f t="shared" si="0"/>
        <v>16</v>
      </c>
      <c r="B20" s="640" t="s">
        <v>2732</v>
      </c>
      <c r="C20" s="352" t="s">
        <v>142</v>
      </c>
      <c r="D20" s="636" t="str">
        <f>VLOOKUP(C20,'[8]KHCN 8.2020'!$B$8:$D$233,3,FALSE)</f>
        <v>CN BẮC GIANG</v>
      </c>
      <c r="E20" s="346" t="s">
        <v>2733</v>
      </c>
      <c r="F20" s="346" t="s">
        <v>141</v>
      </c>
      <c r="G20" s="346" t="s">
        <v>3307</v>
      </c>
      <c r="H20" s="352" t="s">
        <v>4083</v>
      </c>
      <c r="I20" s="641">
        <v>2</v>
      </c>
      <c r="J20" s="636" t="s">
        <v>2451</v>
      </c>
      <c r="K20" s="637" t="s">
        <v>2452</v>
      </c>
      <c r="L20" s="352" t="s">
        <v>2675</v>
      </c>
      <c r="M20" s="345" t="s">
        <v>6555</v>
      </c>
      <c r="N20" s="166" t="s">
        <v>6556</v>
      </c>
      <c r="O20" s="346" t="s">
        <v>6557</v>
      </c>
      <c r="P20" s="352" t="s">
        <v>2734</v>
      </c>
      <c r="Q20" s="641" t="s">
        <v>143</v>
      </c>
      <c r="R20" s="641" t="s">
        <v>2579</v>
      </c>
      <c r="S20" s="644">
        <v>41730</v>
      </c>
      <c r="T20" s="352" t="s">
        <v>2474</v>
      </c>
      <c r="U20" s="352" t="s">
        <v>2735</v>
      </c>
      <c r="V20" s="352" t="s">
        <v>2475</v>
      </c>
      <c r="W20" s="643"/>
      <c r="X20" s="125"/>
    </row>
    <row r="21" spans="1:24" s="327" customFormat="1" ht="45.75" customHeight="1">
      <c r="A21" s="634">
        <f t="shared" si="0"/>
        <v>17</v>
      </c>
      <c r="B21" s="640" t="s">
        <v>2781</v>
      </c>
      <c r="C21" s="352" t="s">
        <v>550</v>
      </c>
      <c r="D21" s="636" t="str">
        <f>VLOOKUP(C21,'[8]KHCN 8.2020'!$B$8:$D$233,3,FALSE)</f>
        <v>CN BÌNH ĐỊNH</v>
      </c>
      <c r="E21" s="346" t="s">
        <v>4084</v>
      </c>
      <c r="F21" s="346" t="s">
        <v>549</v>
      </c>
      <c r="G21" s="346"/>
      <c r="H21" s="352" t="s">
        <v>4085</v>
      </c>
      <c r="I21" s="641">
        <v>3</v>
      </c>
      <c r="J21" s="636" t="s">
        <v>2519</v>
      </c>
      <c r="K21" s="637" t="s">
        <v>3269</v>
      </c>
      <c r="L21" s="346" t="s">
        <v>2520</v>
      </c>
      <c r="M21" s="345" t="s">
        <v>4086</v>
      </c>
      <c r="N21" s="166" t="s">
        <v>4087</v>
      </c>
      <c r="O21" s="343" t="s">
        <v>4088</v>
      </c>
      <c r="P21" s="352" t="s">
        <v>552</v>
      </c>
      <c r="Q21" s="641" t="s">
        <v>551</v>
      </c>
      <c r="R21" s="641" t="s">
        <v>2600</v>
      </c>
      <c r="S21" s="644">
        <v>41730</v>
      </c>
      <c r="T21" s="352" t="s">
        <v>6561</v>
      </c>
      <c r="U21" s="352" t="s">
        <v>6562</v>
      </c>
      <c r="V21" s="352" t="s">
        <v>6563</v>
      </c>
      <c r="W21" s="643"/>
      <c r="X21" s="125"/>
    </row>
    <row r="22" spans="1:24" s="327" customFormat="1" ht="45.75" customHeight="1">
      <c r="A22" s="634">
        <f t="shared" si="0"/>
        <v>18</v>
      </c>
      <c r="B22" s="640" t="s">
        <v>3463</v>
      </c>
      <c r="C22" s="352" t="s">
        <v>396</v>
      </c>
      <c r="D22" s="636" t="str">
        <f>VLOOKUP(C22,'[8]KHCN 8.2020'!$B$8:$D$233,3,FALSE)</f>
        <v>CN ĐÀ NẴNG</v>
      </c>
      <c r="E22" s="347" t="s">
        <v>6047</v>
      </c>
      <c r="F22" s="346" t="s">
        <v>395</v>
      </c>
      <c r="G22" s="346" t="s">
        <v>3306</v>
      </c>
      <c r="H22" s="352" t="s">
        <v>4089</v>
      </c>
      <c r="I22" s="641">
        <v>5</v>
      </c>
      <c r="J22" s="636" t="s">
        <v>2473</v>
      </c>
      <c r="K22" s="637" t="s">
        <v>2719</v>
      </c>
      <c r="L22" s="346" t="s">
        <v>4090</v>
      </c>
      <c r="M22" s="345" t="s">
        <v>6048</v>
      </c>
      <c r="N22" s="166" t="s">
        <v>6049</v>
      </c>
      <c r="O22" s="343" t="s">
        <v>6050</v>
      </c>
      <c r="P22" s="345" t="s">
        <v>2776</v>
      </c>
      <c r="Q22" s="345" t="s">
        <v>397</v>
      </c>
      <c r="R22" s="348" t="s">
        <v>2592</v>
      </c>
      <c r="S22" s="644">
        <v>41730</v>
      </c>
      <c r="T22" s="352" t="s">
        <v>3245</v>
      </c>
      <c r="U22" s="352" t="s">
        <v>3246</v>
      </c>
      <c r="V22" s="352" t="s">
        <v>3247</v>
      </c>
      <c r="W22" s="641"/>
      <c r="X22" s="125"/>
    </row>
    <row r="23" spans="1:24" s="327" customFormat="1" ht="45.75" customHeight="1">
      <c r="A23" s="634">
        <f t="shared" si="0"/>
        <v>19</v>
      </c>
      <c r="B23" s="649" t="s">
        <v>2493</v>
      </c>
      <c r="C23" s="549" t="s">
        <v>740</v>
      </c>
      <c r="D23" s="636" t="str">
        <f>VLOOKUP(C23,'[8]KHCN 8.2020'!$B$8:$D$233,3,FALSE)</f>
        <v>CN HÀ NAM</v>
      </c>
      <c r="E23" s="347" t="s">
        <v>6047</v>
      </c>
      <c r="F23" s="549" t="s">
        <v>731</v>
      </c>
      <c r="G23" s="549" t="s">
        <v>3307</v>
      </c>
      <c r="H23" s="352" t="s">
        <v>4089</v>
      </c>
      <c r="I23" s="549">
        <v>4</v>
      </c>
      <c r="J23" s="636" t="s">
        <v>2473</v>
      </c>
      <c r="K23" s="637" t="s">
        <v>2719</v>
      </c>
      <c r="L23" s="346" t="s">
        <v>4090</v>
      </c>
      <c r="M23" s="345" t="s">
        <v>6048</v>
      </c>
      <c r="N23" s="166" t="s">
        <v>6049</v>
      </c>
      <c r="O23" s="343" t="s">
        <v>6050</v>
      </c>
      <c r="P23" s="349" t="s">
        <v>2765</v>
      </c>
      <c r="Q23" s="350" t="s">
        <v>729</v>
      </c>
      <c r="R23" s="350" t="s">
        <v>729</v>
      </c>
      <c r="S23" s="483" t="s">
        <v>2766</v>
      </c>
      <c r="T23" s="352" t="s">
        <v>2767</v>
      </c>
      <c r="U23" s="352" t="s">
        <v>2768</v>
      </c>
      <c r="V23" s="352" t="s">
        <v>2769</v>
      </c>
      <c r="W23" s="483"/>
      <c r="X23" s="125"/>
    </row>
    <row r="24" spans="1:24" s="327" customFormat="1" ht="45.75" customHeight="1">
      <c r="A24" s="634">
        <f t="shared" si="0"/>
        <v>20</v>
      </c>
      <c r="B24" s="640" t="s">
        <v>4091</v>
      </c>
      <c r="C24" s="352" t="s">
        <v>274</v>
      </c>
      <c r="D24" s="636" t="str">
        <f>VLOOKUP(C24,'[8]KHCN 8.2020'!$B$8:$D$233,3,FALSE)</f>
        <v>CN HÀ TĨNH</v>
      </c>
      <c r="E24" s="347" t="s">
        <v>6051</v>
      </c>
      <c r="F24" s="346" t="s">
        <v>273</v>
      </c>
      <c r="G24" s="346" t="s">
        <v>3309</v>
      </c>
      <c r="H24" s="352" t="s">
        <v>4089</v>
      </c>
      <c r="I24" s="641">
        <v>5</v>
      </c>
      <c r="J24" s="636" t="s">
        <v>2473</v>
      </c>
      <c r="K24" s="637" t="s">
        <v>2719</v>
      </c>
      <c r="L24" s="346" t="s">
        <v>4090</v>
      </c>
      <c r="M24" s="345" t="s">
        <v>6048</v>
      </c>
      <c r="N24" s="166" t="s">
        <v>6049</v>
      </c>
      <c r="O24" s="343" t="s">
        <v>6050</v>
      </c>
      <c r="P24" s="345" t="s">
        <v>1673</v>
      </c>
      <c r="Q24" s="345" t="s">
        <v>275</v>
      </c>
      <c r="R24" s="348" t="s">
        <v>2591</v>
      </c>
      <c r="S24" s="644">
        <v>41730</v>
      </c>
      <c r="T24" s="352" t="s">
        <v>1203</v>
      </c>
      <c r="U24" s="352" t="s">
        <v>6052</v>
      </c>
      <c r="V24" s="346" t="s">
        <v>6053</v>
      </c>
      <c r="W24" s="641"/>
      <c r="X24" s="125"/>
    </row>
    <row r="25" spans="1:24" s="327" customFormat="1" ht="45.75" customHeight="1">
      <c r="A25" s="634">
        <f t="shared" si="0"/>
        <v>21</v>
      </c>
      <c r="B25" s="640" t="s">
        <v>4092</v>
      </c>
      <c r="C25" s="352" t="s">
        <v>285</v>
      </c>
      <c r="D25" s="636" t="str">
        <f>VLOOKUP(C25,'[8]KHCN 8.2020'!$B$8:$D$233,3,FALSE)</f>
        <v>CN HẢI DƯƠNG</v>
      </c>
      <c r="E25" s="346" t="s">
        <v>4093</v>
      </c>
      <c r="F25" s="346" t="s">
        <v>284</v>
      </c>
      <c r="G25" s="346" t="s">
        <v>3307</v>
      </c>
      <c r="H25" s="352" t="s">
        <v>4083</v>
      </c>
      <c r="I25" s="641">
        <v>5</v>
      </c>
      <c r="J25" s="636" t="s">
        <v>2451</v>
      </c>
      <c r="K25" s="637" t="s">
        <v>2452</v>
      </c>
      <c r="L25" s="352" t="s">
        <v>2675</v>
      </c>
      <c r="M25" s="345" t="s">
        <v>6555</v>
      </c>
      <c r="N25" s="166" t="s">
        <v>6556</v>
      </c>
      <c r="O25" s="346" t="s">
        <v>6557</v>
      </c>
      <c r="P25" s="345" t="s">
        <v>2722</v>
      </c>
      <c r="Q25" s="348" t="s">
        <v>286</v>
      </c>
      <c r="R25" s="348" t="s">
        <v>2576</v>
      </c>
      <c r="S25" s="644">
        <v>41730</v>
      </c>
      <c r="T25" s="352" t="s">
        <v>6564</v>
      </c>
      <c r="U25" s="650" t="s">
        <v>6565</v>
      </c>
      <c r="V25" s="346" t="s">
        <v>6566</v>
      </c>
      <c r="W25" s="643"/>
      <c r="X25" s="125"/>
    </row>
    <row r="26" spans="1:24" s="327" customFormat="1" ht="45.75" customHeight="1">
      <c r="A26" s="634">
        <f t="shared" si="0"/>
        <v>22</v>
      </c>
      <c r="B26" s="640" t="s">
        <v>2718</v>
      </c>
      <c r="C26" s="352" t="s">
        <v>289</v>
      </c>
      <c r="D26" s="636" t="str">
        <f>VLOOKUP(C26,'[8]KHCN 8.2020'!$B$8:$D$233,3,FALSE)</f>
        <v>CN HẢI PHÒNG</v>
      </c>
      <c r="E26" s="351" t="s">
        <v>6054</v>
      </c>
      <c r="F26" s="346" t="s">
        <v>288</v>
      </c>
      <c r="G26" s="346" t="s">
        <v>3311</v>
      </c>
      <c r="H26" s="352" t="s">
        <v>4089</v>
      </c>
      <c r="I26" s="641">
        <v>1</v>
      </c>
      <c r="J26" s="636" t="s">
        <v>2473</v>
      </c>
      <c r="K26" s="637" t="s">
        <v>2719</v>
      </c>
      <c r="L26" s="346" t="s">
        <v>4090</v>
      </c>
      <c r="M26" s="345" t="s">
        <v>6048</v>
      </c>
      <c r="N26" s="166" t="s">
        <v>6049</v>
      </c>
      <c r="O26" s="343" t="s">
        <v>6050</v>
      </c>
      <c r="P26" s="345" t="s">
        <v>2720</v>
      </c>
      <c r="Q26" s="348" t="s">
        <v>280</v>
      </c>
      <c r="R26" s="348" t="s">
        <v>2575</v>
      </c>
      <c r="S26" s="644">
        <v>41730</v>
      </c>
      <c r="T26" s="352" t="s">
        <v>2482</v>
      </c>
      <c r="U26" s="352" t="s">
        <v>2721</v>
      </c>
      <c r="V26" s="352" t="s">
        <v>4094</v>
      </c>
      <c r="W26" s="643"/>
      <c r="X26" s="125"/>
    </row>
    <row r="27" spans="1:24" s="327" customFormat="1" ht="45.75" customHeight="1">
      <c r="A27" s="634">
        <f t="shared" si="0"/>
        <v>23</v>
      </c>
      <c r="B27" s="640" t="s">
        <v>2737</v>
      </c>
      <c r="C27" s="352" t="s">
        <v>168</v>
      </c>
      <c r="D27" s="636" t="str">
        <f>VLOOKUP(C27,'[8]KHCN 8.2020'!$B$8:$D$233,3,FALSE)</f>
        <v>CN HÒA BÌNH</v>
      </c>
      <c r="E27" s="346" t="s">
        <v>4095</v>
      </c>
      <c r="F27" s="346" t="s">
        <v>167</v>
      </c>
      <c r="G27" s="346" t="s">
        <v>3307</v>
      </c>
      <c r="H27" s="352" t="s">
        <v>4083</v>
      </c>
      <c r="I27" s="641">
        <v>5</v>
      </c>
      <c r="J27" s="636" t="s">
        <v>2451</v>
      </c>
      <c r="K27" s="637" t="s">
        <v>2452</v>
      </c>
      <c r="L27" s="352" t="s">
        <v>2675</v>
      </c>
      <c r="M27" s="345" t="s">
        <v>6555</v>
      </c>
      <c r="N27" s="166" t="s">
        <v>6556</v>
      </c>
      <c r="O27" s="346" t="s">
        <v>6557</v>
      </c>
      <c r="P27" s="345" t="s">
        <v>2738</v>
      </c>
      <c r="Q27" s="348" t="s">
        <v>169</v>
      </c>
      <c r="R27" s="348" t="s">
        <v>2583</v>
      </c>
      <c r="S27" s="644">
        <v>41730</v>
      </c>
      <c r="T27" s="352" t="s">
        <v>3240</v>
      </c>
      <c r="U27" s="352" t="s">
        <v>3241</v>
      </c>
      <c r="V27" s="352" t="s">
        <v>3242</v>
      </c>
      <c r="W27" s="643"/>
      <c r="X27" s="125"/>
    </row>
    <row r="28" spans="1:24" s="327" customFormat="1" ht="45.75" customHeight="1">
      <c r="A28" s="634">
        <f t="shared" si="0"/>
        <v>24</v>
      </c>
      <c r="B28" s="640" t="s">
        <v>2777</v>
      </c>
      <c r="C28" s="352" t="s">
        <v>420</v>
      </c>
      <c r="D28" s="636" t="str">
        <f>VLOOKUP(C28,'[8]KHCN 8.2020'!$B$8:$D$233,3,FALSE)</f>
        <v>CN HUẾ</v>
      </c>
      <c r="E28" s="347" t="s">
        <v>6055</v>
      </c>
      <c r="F28" s="346" t="s">
        <v>419</v>
      </c>
      <c r="G28" s="346" t="s">
        <v>3306</v>
      </c>
      <c r="H28" s="352" t="s">
        <v>4089</v>
      </c>
      <c r="I28" s="641">
        <v>5</v>
      </c>
      <c r="J28" s="636" t="s">
        <v>2473</v>
      </c>
      <c r="K28" s="637" t="s">
        <v>2719</v>
      </c>
      <c r="L28" s="346" t="s">
        <v>4090</v>
      </c>
      <c r="M28" s="345" t="s">
        <v>6048</v>
      </c>
      <c r="N28" s="166" t="s">
        <v>6049</v>
      </c>
      <c r="O28" s="343" t="s">
        <v>6050</v>
      </c>
      <c r="P28" s="345" t="s">
        <v>2778</v>
      </c>
      <c r="Q28" s="345" t="s">
        <v>389</v>
      </c>
      <c r="R28" s="348" t="s">
        <v>2593</v>
      </c>
      <c r="S28" s="644">
        <v>41730</v>
      </c>
      <c r="T28" s="352" t="s">
        <v>2494</v>
      </c>
      <c r="U28" s="352" t="s">
        <v>4096</v>
      </c>
      <c r="V28" s="352" t="s">
        <v>4097</v>
      </c>
      <c r="W28" s="641"/>
      <c r="X28" s="125"/>
    </row>
    <row r="29" spans="1:24" s="327" customFormat="1" ht="45.75" customHeight="1">
      <c r="A29" s="634">
        <f t="shared" si="0"/>
        <v>25</v>
      </c>
      <c r="B29" s="649" t="s">
        <v>2760</v>
      </c>
      <c r="C29" s="549" t="s">
        <v>737</v>
      </c>
      <c r="D29" s="636" t="str">
        <f>VLOOKUP(C29,'[8]KHCN 8.2020'!$B$8:$D$233,3,FALSE)</f>
        <v>CN HƯNG YÊN</v>
      </c>
      <c r="E29" s="346" t="s">
        <v>3244</v>
      </c>
      <c r="F29" s="483" t="s">
        <v>736</v>
      </c>
      <c r="G29" s="483" t="s">
        <v>3307</v>
      </c>
      <c r="H29" s="352" t="s">
        <v>4083</v>
      </c>
      <c r="I29" s="549">
        <v>4</v>
      </c>
      <c r="J29" s="636" t="s">
        <v>2451</v>
      </c>
      <c r="K29" s="637" t="s">
        <v>2452</v>
      </c>
      <c r="L29" s="352" t="s">
        <v>2675</v>
      </c>
      <c r="M29" s="345" t="s">
        <v>6555</v>
      </c>
      <c r="N29" s="166" t="s">
        <v>6556</v>
      </c>
      <c r="O29" s="346" t="s">
        <v>6557</v>
      </c>
      <c r="P29" s="349" t="s">
        <v>1471</v>
      </c>
      <c r="Q29" s="350" t="s">
        <v>735</v>
      </c>
      <c r="R29" s="350" t="s">
        <v>2761</v>
      </c>
      <c r="S29" s="651" t="s">
        <v>2762</v>
      </c>
      <c r="T29" s="352" t="s">
        <v>2763</v>
      </c>
      <c r="U29" s="352" t="s">
        <v>2764</v>
      </c>
      <c r="V29" s="352" t="s">
        <v>4098</v>
      </c>
      <c r="W29" s="643"/>
      <c r="X29" s="125"/>
    </row>
    <row r="30" spans="1:24" s="327" customFormat="1" ht="45.75" customHeight="1">
      <c r="A30" s="634">
        <f t="shared" si="0"/>
        <v>26</v>
      </c>
      <c r="B30" s="640" t="s">
        <v>2754</v>
      </c>
      <c r="C30" s="352" t="s">
        <v>320</v>
      </c>
      <c r="D30" s="636" t="str">
        <f>VLOOKUP(C30,'[8]KHCN 8.2020'!$B$8:$D$233,3,FALSE)</f>
        <v>CN NAM ĐỊNH</v>
      </c>
      <c r="E30" s="347" t="s">
        <v>6056</v>
      </c>
      <c r="F30" s="346" t="s">
        <v>319</v>
      </c>
      <c r="G30" s="346" t="s">
        <v>3309</v>
      </c>
      <c r="H30" s="352" t="s">
        <v>4089</v>
      </c>
      <c r="I30" s="641">
        <v>4</v>
      </c>
      <c r="J30" s="636" t="s">
        <v>2473</v>
      </c>
      <c r="K30" s="637" t="s">
        <v>2719</v>
      </c>
      <c r="L30" s="346" t="s">
        <v>4090</v>
      </c>
      <c r="M30" s="345" t="s">
        <v>6048</v>
      </c>
      <c r="N30" s="166" t="s">
        <v>6049</v>
      </c>
      <c r="O30" s="343" t="s">
        <v>6050</v>
      </c>
      <c r="P30" s="345" t="s">
        <v>2755</v>
      </c>
      <c r="Q30" s="345" t="s">
        <v>266</v>
      </c>
      <c r="R30" s="348" t="s">
        <v>2588</v>
      </c>
      <c r="S30" s="644">
        <v>41730</v>
      </c>
      <c r="T30" s="352" t="s">
        <v>2488</v>
      </c>
      <c r="U30" s="352" t="s">
        <v>4099</v>
      </c>
      <c r="V30" s="352" t="s">
        <v>2489</v>
      </c>
      <c r="W30" s="643"/>
      <c r="X30" s="125"/>
    </row>
    <row r="31" spans="1:24" s="327" customFormat="1" ht="45.75" customHeight="1">
      <c r="A31" s="634">
        <f t="shared" si="0"/>
        <v>27</v>
      </c>
      <c r="B31" s="649" t="s">
        <v>2770</v>
      </c>
      <c r="C31" s="549" t="s">
        <v>752</v>
      </c>
      <c r="D31" s="636" t="str">
        <f>VLOOKUP(C31,'[8]KHCN 8.2020'!$B$8:$D$233,3,FALSE)</f>
        <v>CN NINH BÌNH</v>
      </c>
      <c r="E31" s="347" t="s">
        <v>6057</v>
      </c>
      <c r="F31" s="483" t="s">
        <v>753</v>
      </c>
      <c r="G31" s="483" t="s">
        <v>3309</v>
      </c>
      <c r="H31" s="352" t="s">
        <v>4089</v>
      </c>
      <c r="I31" s="549">
        <v>5</v>
      </c>
      <c r="J31" s="636" t="s">
        <v>2473</v>
      </c>
      <c r="K31" s="637" t="s">
        <v>2719</v>
      </c>
      <c r="L31" s="346" t="s">
        <v>4090</v>
      </c>
      <c r="M31" s="345" t="s">
        <v>6048</v>
      </c>
      <c r="N31" s="166" t="s">
        <v>6049</v>
      </c>
      <c r="O31" s="343" t="s">
        <v>6050</v>
      </c>
      <c r="P31" s="349" t="s">
        <v>2771</v>
      </c>
      <c r="Q31" s="350" t="s">
        <v>748</v>
      </c>
      <c r="R31" s="350" t="s">
        <v>748</v>
      </c>
      <c r="S31" s="483" t="s">
        <v>2772</v>
      </c>
      <c r="T31" s="352" t="s">
        <v>2773</v>
      </c>
      <c r="U31" s="352" t="s">
        <v>2774</v>
      </c>
      <c r="V31" s="352" t="s">
        <v>2775</v>
      </c>
      <c r="W31" s="652"/>
      <c r="X31" s="125"/>
    </row>
    <row r="32" spans="1:24" s="327" customFormat="1" ht="45.75" customHeight="1">
      <c r="A32" s="634">
        <f t="shared" si="0"/>
        <v>28</v>
      </c>
      <c r="B32" s="640" t="s">
        <v>2750</v>
      </c>
      <c r="C32" s="352" t="s">
        <v>328</v>
      </c>
      <c r="D32" s="636" t="str">
        <f>VLOOKUP(C32,'[8]KHCN 8.2020'!$B$8:$D$233,3,FALSE)</f>
        <v>CN NGHỆ AN</v>
      </c>
      <c r="E32" s="347" t="s">
        <v>6058</v>
      </c>
      <c r="F32" s="346" t="s">
        <v>327</v>
      </c>
      <c r="G32" s="346" t="s">
        <v>3309</v>
      </c>
      <c r="H32" s="352" t="s">
        <v>4089</v>
      </c>
      <c r="I32" s="641">
        <v>4</v>
      </c>
      <c r="J32" s="636" t="s">
        <v>2473</v>
      </c>
      <c r="K32" s="637" t="s">
        <v>2719</v>
      </c>
      <c r="L32" s="346" t="s">
        <v>4090</v>
      </c>
      <c r="M32" s="345" t="s">
        <v>6048</v>
      </c>
      <c r="N32" s="166" t="s">
        <v>6049</v>
      </c>
      <c r="O32" s="343" t="s">
        <v>6050</v>
      </c>
      <c r="P32" s="345" t="s">
        <v>2751</v>
      </c>
      <c r="Q32" s="345" t="s">
        <v>248</v>
      </c>
      <c r="R32" s="348" t="s">
        <v>2590</v>
      </c>
      <c r="S32" s="644">
        <v>41730</v>
      </c>
      <c r="T32" s="352" t="s">
        <v>2490</v>
      </c>
      <c r="U32" s="352" t="s">
        <v>2752</v>
      </c>
      <c r="V32" s="352" t="s">
        <v>2491</v>
      </c>
      <c r="W32" s="643"/>
      <c r="X32" s="125"/>
    </row>
    <row r="33" spans="1:24" s="327" customFormat="1" ht="45.75" customHeight="1">
      <c r="A33" s="634">
        <f t="shared" si="0"/>
        <v>29</v>
      </c>
      <c r="B33" s="640" t="s">
        <v>4100</v>
      </c>
      <c r="C33" s="352" t="s">
        <v>198</v>
      </c>
      <c r="D33" s="636" t="str">
        <f>VLOOKUP(C33,'[8]KHCN 8.2020'!$B$8:$D$233,3,FALSE)</f>
        <v>CN PHÚ THỌ</v>
      </c>
      <c r="E33" s="346" t="s">
        <v>2741</v>
      </c>
      <c r="F33" s="346" t="s">
        <v>197</v>
      </c>
      <c r="G33" s="346" t="s">
        <v>3307</v>
      </c>
      <c r="H33" s="352" t="s">
        <v>4083</v>
      </c>
      <c r="I33" s="641">
        <v>5</v>
      </c>
      <c r="J33" s="636" t="s">
        <v>2451</v>
      </c>
      <c r="K33" s="637" t="s">
        <v>2452</v>
      </c>
      <c r="L33" s="352" t="s">
        <v>2675</v>
      </c>
      <c r="M33" s="345" t="s">
        <v>6555</v>
      </c>
      <c r="N33" s="166" t="s">
        <v>6556</v>
      </c>
      <c r="O33" s="346" t="s">
        <v>6557</v>
      </c>
      <c r="P33" s="345" t="s">
        <v>2742</v>
      </c>
      <c r="Q33" s="348" t="s">
        <v>199</v>
      </c>
      <c r="R33" s="348" t="s">
        <v>2584</v>
      </c>
      <c r="S33" s="644">
        <v>41730</v>
      </c>
      <c r="T33" s="352" t="s">
        <v>2478</v>
      </c>
      <c r="U33" s="352" t="s">
        <v>4101</v>
      </c>
      <c r="V33" s="352" t="s">
        <v>4102</v>
      </c>
      <c r="W33" s="641"/>
      <c r="X33" s="125"/>
    </row>
    <row r="34" spans="1:24" s="327" customFormat="1" ht="45.75" customHeight="1">
      <c r="A34" s="634">
        <f t="shared" si="0"/>
        <v>30</v>
      </c>
      <c r="B34" s="640" t="s">
        <v>4103</v>
      </c>
      <c r="C34" s="352" t="s">
        <v>437</v>
      </c>
      <c r="D34" s="636" t="str">
        <f>VLOOKUP(C34,'[8]KHCN 8.2020'!$B$8:$D$233,3,FALSE)</f>
        <v>CN QUẢNG BÌNH</v>
      </c>
      <c r="E34" s="347" t="s">
        <v>6059</v>
      </c>
      <c r="F34" s="346" t="s">
        <v>436</v>
      </c>
      <c r="G34" s="346" t="s">
        <v>3306</v>
      </c>
      <c r="H34" s="352" t="s">
        <v>4089</v>
      </c>
      <c r="I34" s="641">
        <v>5</v>
      </c>
      <c r="J34" s="636" t="s">
        <v>2473</v>
      </c>
      <c r="K34" s="637" t="s">
        <v>2719</v>
      </c>
      <c r="L34" s="346" t="s">
        <v>4090</v>
      </c>
      <c r="M34" s="345" t="s">
        <v>6048</v>
      </c>
      <c r="N34" s="166" t="s">
        <v>6049</v>
      </c>
      <c r="O34" s="343" t="s">
        <v>6050</v>
      </c>
      <c r="P34" s="345" t="s">
        <v>2779</v>
      </c>
      <c r="Q34" s="345" t="s">
        <v>385</v>
      </c>
      <c r="R34" s="348" t="s">
        <v>2594</v>
      </c>
      <c r="S34" s="644">
        <v>41730</v>
      </c>
      <c r="T34" s="352" t="s">
        <v>6567</v>
      </c>
      <c r="U34" s="650" t="s">
        <v>6568</v>
      </c>
      <c r="V34" s="346" t="s">
        <v>6569</v>
      </c>
      <c r="W34" s="643"/>
      <c r="X34" s="125"/>
    </row>
    <row r="35" spans="1:24" s="327" customFormat="1" ht="45.75" customHeight="1">
      <c r="A35" s="634">
        <f t="shared" si="0"/>
        <v>31</v>
      </c>
      <c r="B35" s="640" t="s">
        <v>2723</v>
      </c>
      <c r="C35" s="352" t="s">
        <v>341</v>
      </c>
      <c r="D35" s="636" t="str">
        <f>VLOOKUP(C35,'[8]KHCN 8.2020'!$B$8:$D$233,3,FALSE)</f>
        <v>CN QUẢNG NINH</v>
      </c>
      <c r="E35" s="346" t="s">
        <v>2724</v>
      </c>
      <c r="F35" s="346" t="s">
        <v>340</v>
      </c>
      <c r="G35" s="346" t="s">
        <v>3311</v>
      </c>
      <c r="H35" s="352" t="s">
        <v>4083</v>
      </c>
      <c r="I35" s="641">
        <v>5</v>
      </c>
      <c r="J35" s="636" t="s">
        <v>2451</v>
      </c>
      <c r="K35" s="637" t="s">
        <v>2452</v>
      </c>
      <c r="L35" s="352" t="s">
        <v>2675</v>
      </c>
      <c r="M35" s="345" t="s">
        <v>6555</v>
      </c>
      <c r="N35" s="166" t="s">
        <v>6556</v>
      </c>
      <c r="O35" s="346" t="s">
        <v>6557</v>
      </c>
      <c r="P35" s="345" t="s">
        <v>342</v>
      </c>
      <c r="Q35" s="348" t="s">
        <v>256</v>
      </c>
      <c r="R35" s="348" t="s">
        <v>2577</v>
      </c>
      <c r="S35" s="644">
        <v>41730</v>
      </c>
      <c r="T35" s="352" t="s">
        <v>2484</v>
      </c>
      <c r="U35" s="352" t="s">
        <v>2725</v>
      </c>
      <c r="V35" s="352" t="s">
        <v>2726</v>
      </c>
      <c r="W35" s="643"/>
      <c r="X35" s="125"/>
    </row>
    <row r="36" spans="1:24" s="327" customFormat="1" ht="45.75" customHeight="1">
      <c r="A36" s="634">
        <f t="shared" si="0"/>
        <v>32</v>
      </c>
      <c r="B36" s="640" t="s">
        <v>4104</v>
      </c>
      <c r="C36" s="352" t="s">
        <v>444</v>
      </c>
      <c r="D36" s="636" t="str">
        <f>VLOOKUP(C36,'[8]KHCN 8.2020'!$B$8:$D$233,3,FALSE)</f>
        <v>CN QUẢNG TRỊ</v>
      </c>
      <c r="E36" s="347" t="s">
        <v>6060</v>
      </c>
      <c r="F36" s="346" t="s">
        <v>443</v>
      </c>
      <c r="G36" s="346" t="s">
        <v>3306</v>
      </c>
      <c r="H36" s="352" t="s">
        <v>4089</v>
      </c>
      <c r="I36" s="641">
        <v>5</v>
      </c>
      <c r="J36" s="636" t="s">
        <v>2473</v>
      </c>
      <c r="K36" s="637" t="s">
        <v>2719</v>
      </c>
      <c r="L36" s="346" t="s">
        <v>4090</v>
      </c>
      <c r="M36" s="345" t="s">
        <v>6048</v>
      </c>
      <c r="N36" s="166" t="s">
        <v>6049</v>
      </c>
      <c r="O36" s="343" t="s">
        <v>6050</v>
      </c>
      <c r="P36" s="345" t="s">
        <v>2780</v>
      </c>
      <c r="Q36" s="345" t="s">
        <v>410</v>
      </c>
      <c r="R36" s="348" t="s">
        <v>2595</v>
      </c>
      <c r="S36" s="644">
        <v>41730</v>
      </c>
      <c r="T36" s="352" t="s">
        <v>6061</v>
      </c>
      <c r="U36" s="353" t="s">
        <v>6062</v>
      </c>
      <c r="V36" s="354" t="s">
        <v>6063</v>
      </c>
      <c r="W36" s="549"/>
      <c r="X36" s="125"/>
    </row>
    <row r="37" spans="1:24" s="327" customFormat="1" ht="45.75" customHeight="1">
      <c r="A37" s="634">
        <f t="shared" si="0"/>
        <v>33</v>
      </c>
      <c r="B37" s="640" t="s">
        <v>2782</v>
      </c>
      <c r="C37" s="352" t="s">
        <v>626</v>
      </c>
      <c r="D37" s="636" t="str">
        <f>VLOOKUP(C37,'[8]KHCN 8.2020'!$B$8:$D$233,3,FALSE)</f>
        <v>CN NHA TRANG</v>
      </c>
      <c r="E37" s="346" t="s">
        <v>4105</v>
      </c>
      <c r="F37" s="346" t="s">
        <v>625</v>
      </c>
      <c r="G37" s="346"/>
      <c r="H37" s="352" t="s">
        <v>4085</v>
      </c>
      <c r="I37" s="641">
        <v>5</v>
      </c>
      <c r="J37" s="636" t="s">
        <v>2519</v>
      </c>
      <c r="K37" s="637" t="s">
        <v>3269</v>
      </c>
      <c r="L37" s="346" t="s">
        <v>2520</v>
      </c>
      <c r="M37" s="345" t="s">
        <v>4086</v>
      </c>
      <c r="N37" s="166" t="s">
        <v>4087</v>
      </c>
      <c r="O37" s="343" t="s">
        <v>4088</v>
      </c>
      <c r="P37" s="345" t="s">
        <v>2783</v>
      </c>
      <c r="Q37" s="348" t="s">
        <v>627</v>
      </c>
      <c r="R37" s="348" t="s">
        <v>2784</v>
      </c>
      <c r="S37" s="644">
        <v>41730</v>
      </c>
      <c r="T37" s="352" t="s">
        <v>2496</v>
      </c>
      <c r="U37" s="352" t="s">
        <v>4106</v>
      </c>
      <c r="V37" s="352" t="s">
        <v>2497</v>
      </c>
      <c r="W37" s="643"/>
      <c r="X37" s="125"/>
    </row>
    <row r="38" spans="1:24" s="327" customFormat="1" ht="45.75" customHeight="1">
      <c r="A38" s="634">
        <f t="shared" si="0"/>
        <v>34</v>
      </c>
      <c r="B38" s="640" t="s">
        <v>2785</v>
      </c>
      <c r="C38" s="352" t="s">
        <v>557</v>
      </c>
      <c r="D38" s="636" t="str">
        <f>VLOOKUP(C38,'[8]KHCN 8.2020'!$B$8:$D$233,3,FALSE)</f>
        <v>CN BÌNH THUẬN</v>
      </c>
      <c r="E38" s="346" t="s">
        <v>2786</v>
      </c>
      <c r="F38" s="346" t="s">
        <v>556</v>
      </c>
      <c r="G38" s="346"/>
      <c r="H38" s="352" t="s">
        <v>4085</v>
      </c>
      <c r="I38" s="641">
        <v>3</v>
      </c>
      <c r="J38" s="636" t="s">
        <v>2519</v>
      </c>
      <c r="K38" s="637" t="s">
        <v>3269</v>
      </c>
      <c r="L38" s="346" t="s">
        <v>2520</v>
      </c>
      <c r="M38" s="345" t="s">
        <v>4086</v>
      </c>
      <c r="N38" s="166" t="s">
        <v>4087</v>
      </c>
      <c r="O38" s="343" t="s">
        <v>4088</v>
      </c>
      <c r="P38" s="345" t="s">
        <v>559</v>
      </c>
      <c r="Q38" s="348" t="s">
        <v>558</v>
      </c>
      <c r="R38" s="348" t="s">
        <v>2605</v>
      </c>
      <c r="S38" s="644">
        <v>41730</v>
      </c>
      <c r="T38" s="352" t="s">
        <v>3962</v>
      </c>
      <c r="U38" s="352" t="s">
        <v>4107</v>
      </c>
      <c r="V38" s="352" t="s">
        <v>4108</v>
      </c>
      <c r="W38" s="352"/>
      <c r="X38" s="125"/>
    </row>
    <row r="39" spans="1:24" s="327" customFormat="1" ht="45.75" customHeight="1">
      <c r="A39" s="634">
        <f t="shared" si="0"/>
        <v>35</v>
      </c>
      <c r="B39" s="640" t="s">
        <v>4109</v>
      </c>
      <c r="C39" s="352" t="s">
        <v>590</v>
      </c>
      <c r="D39" s="636" t="str">
        <f>VLOOKUP(C39,'[8]KHCN 8.2020'!$B$8:$D$233,3,FALSE)</f>
        <v>CN GIA LAI</v>
      </c>
      <c r="E39" s="346" t="s">
        <v>4110</v>
      </c>
      <c r="F39" s="346" t="s">
        <v>589</v>
      </c>
      <c r="G39" s="346"/>
      <c r="H39" s="352" t="s">
        <v>4085</v>
      </c>
      <c r="I39" s="641">
        <v>5</v>
      </c>
      <c r="J39" s="636" t="s">
        <v>2519</v>
      </c>
      <c r="K39" s="637" t="s">
        <v>3269</v>
      </c>
      <c r="L39" s="346" t="s">
        <v>2520</v>
      </c>
      <c r="M39" s="345" t="s">
        <v>4086</v>
      </c>
      <c r="N39" s="166" t="s">
        <v>4087</v>
      </c>
      <c r="O39" s="343" t="s">
        <v>4088</v>
      </c>
      <c r="P39" s="345" t="s">
        <v>2787</v>
      </c>
      <c r="Q39" s="348" t="s">
        <v>591</v>
      </c>
      <c r="R39" s="348" t="s">
        <v>2603</v>
      </c>
      <c r="S39" s="644">
        <v>41730</v>
      </c>
      <c r="T39" s="352" t="s">
        <v>3248</v>
      </c>
      <c r="U39" s="352" t="s">
        <v>3249</v>
      </c>
      <c r="V39" s="352" t="s">
        <v>3250</v>
      </c>
      <c r="W39" s="641"/>
      <c r="X39" s="125"/>
    </row>
    <row r="40" spans="1:24" s="327" customFormat="1" ht="45.75" customHeight="1">
      <c r="A40" s="634">
        <f t="shared" si="0"/>
        <v>36</v>
      </c>
      <c r="B40" s="640" t="s">
        <v>2501</v>
      </c>
      <c r="C40" s="352" t="s">
        <v>469</v>
      </c>
      <c r="D40" s="636" t="str">
        <f>VLOOKUP(C40,'[8]KHCN 8.2020'!$B$8:$D$233,3,FALSE)</f>
        <v>CN GIA ĐỊNH</v>
      </c>
      <c r="E40" s="638" t="s">
        <v>6570</v>
      </c>
      <c r="F40" s="346" t="s">
        <v>468</v>
      </c>
      <c r="G40" s="346"/>
      <c r="H40" s="352" t="s">
        <v>4111</v>
      </c>
      <c r="I40" s="641">
        <v>3</v>
      </c>
      <c r="J40" s="636" t="s">
        <v>4112</v>
      </c>
      <c r="K40" s="637" t="s">
        <v>4113</v>
      </c>
      <c r="L40" s="653" t="s">
        <v>4114</v>
      </c>
      <c r="M40" s="355" t="s">
        <v>4115</v>
      </c>
      <c r="N40" s="166" t="s">
        <v>4116</v>
      </c>
      <c r="O40" s="356" t="s">
        <v>4117</v>
      </c>
      <c r="P40" s="355" t="s">
        <v>3251</v>
      </c>
      <c r="Q40" s="357" t="s">
        <v>452</v>
      </c>
      <c r="R40" s="357" t="s">
        <v>452</v>
      </c>
      <c r="S40" s="654" t="s">
        <v>2678</v>
      </c>
      <c r="T40" s="352" t="s">
        <v>2502</v>
      </c>
      <c r="U40" s="352" t="s">
        <v>4118</v>
      </c>
      <c r="V40" s="352" t="s">
        <v>2788</v>
      </c>
      <c r="W40" s="641"/>
      <c r="X40" s="125"/>
    </row>
    <row r="41" spans="1:24" s="327" customFormat="1" ht="45.75" customHeight="1">
      <c r="A41" s="634">
        <f t="shared" si="0"/>
        <v>37</v>
      </c>
      <c r="B41" s="640" t="s">
        <v>4119</v>
      </c>
      <c r="C41" s="352" t="s">
        <v>568</v>
      </c>
      <c r="D41" s="636" t="str">
        <f>VLOOKUP(C41,'[8]KHCN 8.2020'!$B$8:$D$233,3,FALSE)</f>
        <v>CN CỘNG HÒA</v>
      </c>
      <c r="E41" s="638" t="s">
        <v>6571</v>
      </c>
      <c r="F41" s="346" t="s">
        <v>567</v>
      </c>
      <c r="G41" s="346"/>
      <c r="H41" s="352" t="s">
        <v>4111</v>
      </c>
      <c r="I41" s="641">
        <v>3</v>
      </c>
      <c r="J41" s="636" t="s">
        <v>4112</v>
      </c>
      <c r="K41" s="637" t="s">
        <v>4113</v>
      </c>
      <c r="L41" s="653" t="s">
        <v>4114</v>
      </c>
      <c r="M41" s="355" t="s">
        <v>4115</v>
      </c>
      <c r="N41" s="166" t="s">
        <v>4116</v>
      </c>
      <c r="O41" s="356" t="s">
        <v>4117</v>
      </c>
      <c r="P41" s="345" t="s">
        <v>6064</v>
      </c>
      <c r="Q41" s="348" t="s">
        <v>452</v>
      </c>
      <c r="R41" s="348" t="s">
        <v>2789</v>
      </c>
      <c r="S41" s="642" t="s">
        <v>2790</v>
      </c>
      <c r="T41" s="352" t="s">
        <v>2503</v>
      </c>
      <c r="U41" s="352" t="s">
        <v>4120</v>
      </c>
      <c r="V41" s="352" t="s">
        <v>3252</v>
      </c>
      <c r="W41" s="346"/>
      <c r="X41" s="125"/>
    </row>
    <row r="42" spans="1:24" s="327" customFormat="1" ht="45.75" customHeight="1">
      <c r="A42" s="634">
        <f t="shared" si="0"/>
        <v>38</v>
      </c>
      <c r="B42" s="640" t="s">
        <v>2504</v>
      </c>
      <c r="C42" s="352" t="s">
        <v>635</v>
      </c>
      <c r="D42" s="636" t="str">
        <f>VLOOKUP(C42,'[8]KHCN 8.2020'!$B$8:$D$233,3,FALSE)</f>
        <v>PGD Phú Lâm</v>
      </c>
      <c r="E42" s="638" t="s">
        <v>6572</v>
      </c>
      <c r="F42" s="346" t="s">
        <v>634</v>
      </c>
      <c r="G42" s="346"/>
      <c r="H42" s="352" t="s">
        <v>4111</v>
      </c>
      <c r="I42" s="641">
        <v>4</v>
      </c>
      <c r="J42" s="636" t="s">
        <v>4112</v>
      </c>
      <c r="K42" s="637" t="s">
        <v>4113</v>
      </c>
      <c r="L42" s="653" t="s">
        <v>4114</v>
      </c>
      <c r="M42" s="355" t="s">
        <v>4115</v>
      </c>
      <c r="N42" s="166" t="s">
        <v>4116</v>
      </c>
      <c r="O42" s="356" t="s">
        <v>4117</v>
      </c>
      <c r="P42" s="345" t="s">
        <v>3253</v>
      </c>
      <c r="Q42" s="348" t="s">
        <v>452</v>
      </c>
      <c r="R42" s="348" t="s">
        <v>2789</v>
      </c>
      <c r="S42" s="642" t="s">
        <v>2684</v>
      </c>
      <c r="T42" s="352" t="s">
        <v>2505</v>
      </c>
      <c r="U42" s="352" t="s">
        <v>4121</v>
      </c>
      <c r="V42" s="352" t="s">
        <v>3254</v>
      </c>
      <c r="W42" s="483"/>
      <c r="X42" s="125"/>
    </row>
    <row r="43" spans="1:24" s="327" customFormat="1" ht="45.75" customHeight="1">
      <c r="A43" s="634">
        <f t="shared" si="0"/>
        <v>39</v>
      </c>
      <c r="B43" s="640" t="s">
        <v>2506</v>
      </c>
      <c r="C43" s="352" t="s">
        <v>501</v>
      </c>
      <c r="D43" s="636" t="str">
        <f>VLOOKUP(C43,'[8]KHCN 8.2020'!$B$8:$D$233,3,FALSE)</f>
        <v>PGD Phú Mỹ Hưng</v>
      </c>
      <c r="E43" s="638" t="s">
        <v>6573</v>
      </c>
      <c r="F43" s="346" t="s">
        <v>500</v>
      </c>
      <c r="G43" s="346"/>
      <c r="H43" s="352" t="s">
        <v>4111</v>
      </c>
      <c r="I43" s="641">
        <v>3</v>
      </c>
      <c r="J43" s="636" t="s">
        <v>4112</v>
      </c>
      <c r="K43" s="637" t="s">
        <v>4113</v>
      </c>
      <c r="L43" s="653" t="s">
        <v>4114</v>
      </c>
      <c r="M43" s="355" t="s">
        <v>4115</v>
      </c>
      <c r="N43" s="166" t="s">
        <v>4116</v>
      </c>
      <c r="O43" s="356" t="s">
        <v>4117</v>
      </c>
      <c r="P43" s="345" t="s">
        <v>3255</v>
      </c>
      <c r="Q43" s="348" t="s">
        <v>452</v>
      </c>
      <c r="R43" s="348" t="s">
        <v>2789</v>
      </c>
      <c r="S43" s="642" t="s">
        <v>2684</v>
      </c>
      <c r="T43" s="352" t="s">
        <v>2791</v>
      </c>
      <c r="U43" s="352" t="s">
        <v>4122</v>
      </c>
      <c r="V43" s="352" t="s">
        <v>2507</v>
      </c>
      <c r="W43" s="483"/>
      <c r="X43" s="125"/>
    </row>
    <row r="44" spans="1:24" s="327" customFormat="1" ht="45.75" customHeight="1">
      <c r="A44" s="634">
        <f t="shared" si="0"/>
        <v>40</v>
      </c>
      <c r="B44" s="640" t="s">
        <v>2792</v>
      </c>
      <c r="C44" s="352" t="s">
        <v>648</v>
      </c>
      <c r="D44" s="636" t="str">
        <f>VLOOKUP(C44,'[8]KHCN 8.2020'!$B$8:$D$233,3,FALSE)</f>
        <v>CN SÀI GÒN</v>
      </c>
      <c r="E44" s="638" t="s">
        <v>6574</v>
      </c>
      <c r="F44" s="346" t="s">
        <v>647</v>
      </c>
      <c r="G44" s="346"/>
      <c r="H44" s="352" t="s">
        <v>4111</v>
      </c>
      <c r="I44" s="641">
        <v>3</v>
      </c>
      <c r="J44" s="636" t="s">
        <v>4112</v>
      </c>
      <c r="K44" s="637" t="s">
        <v>4113</v>
      </c>
      <c r="L44" s="653" t="s">
        <v>4114</v>
      </c>
      <c r="M44" s="355" t="s">
        <v>4115</v>
      </c>
      <c r="N44" s="166" t="s">
        <v>4116</v>
      </c>
      <c r="O44" s="356" t="s">
        <v>4117</v>
      </c>
      <c r="P44" s="345" t="s">
        <v>3256</v>
      </c>
      <c r="Q44" s="348" t="s">
        <v>452</v>
      </c>
      <c r="R44" s="348" t="s">
        <v>2794</v>
      </c>
      <c r="S44" s="644">
        <v>41730</v>
      </c>
      <c r="T44" s="352" t="s">
        <v>2513</v>
      </c>
      <c r="U44" s="352" t="s">
        <v>2821</v>
      </c>
      <c r="V44" s="352" t="s">
        <v>4123</v>
      </c>
      <c r="W44" s="352"/>
      <c r="X44" s="125"/>
    </row>
    <row r="45" spans="1:24" s="327" customFormat="1" ht="45.75" customHeight="1">
      <c r="A45" s="634">
        <f t="shared" si="0"/>
        <v>41</v>
      </c>
      <c r="B45" s="640" t="s">
        <v>2804</v>
      </c>
      <c r="C45" s="352" t="s">
        <v>654</v>
      </c>
      <c r="D45" s="636" t="str">
        <f>VLOOKUP(C45,'[8]KHCN 8.2020'!$B$8:$D$233,3,FALSE)</f>
        <v xml:space="preserve">PGD Tân Phú </v>
      </c>
      <c r="E45" s="638" t="s">
        <v>6575</v>
      </c>
      <c r="F45" s="346" t="s">
        <v>653</v>
      </c>
      <c r="G45" s="346"/>
      <c r="H45" s="352" t="s">
        <v>4111</v>
      </c>
      <c r="I45" s="641">
        <v>3</v>
      </c>
      <c r="J45" s="636" t="s">
        <v>4112</v>
      </c>
      <c r="K45" s="637" t="s">
        <v>4113</v>
      </c>
      <c r="L45" s="653" t="s">
        <v>4114</v>
      </c>
      <c r="M45" s="355" t="s">
        <v>4115</v>
      </c>
      <c r="N45" s="166" t="s">
        <v>4116</v>
      </c>
      <c r="O45" s="356" t="s">
        <v>4117</v>
      </c>
      <c r="P45" s="358" t="s">
        <v>3265</v>
      </c>
      <c r="Q45" s="348" t="s">
        <v>452</v>
      </c>
      <c r="R45" s="348" t="s">
        <v>2789</v>
      </c>
      <c r="S45" s="643" t="s">
        <v>2805</v>
      </c>
      <c r="T45" s="352" t="s">
        <v>2508</v>
      </c>
      <c r="U45" s="352" t="s">
        <v>4124</v>
      </c>
      <c r="V45" s="352" t="s">
        <v>4125</v>
      </c>
      <c r="W45" s="483"/>
      <c r="X45" s="125"/>
    </row>
    <row r="46" spans="1:24" s="327" customFormat="1" ht="45.75" customHeight="1">
      <c r="A46" s="634">
        <f t="shared" si="0"/>
        <v>42</v>
      </c>
      <c r="B46" s="640" t="s">
        <v>2806</v>
      </c>
      <c r="C46" s="352" t="s">
        <v>531</v>
      </c>
      <c r="D46" s="636" t="str">
        <f>VLOOKUP(C46,'[8]KHCN 8.2020'!$B$8:$D$233,3,FALSE)</f>
        <v>PGD Kỳ Hòa (An Dương Vương cũ)</v>
      </c>
      <c r="E46" s="638" t="s">
        <v>6576</v>
      </c>
      <c r="F46" s="346" t="s">
        <v>530</v>
      </c>
      <c r="G46" s="346"/>
      <c r="H46" s="352" t="s">
        <v>4111</v>
      </c>
      <c r="I46" s="641">
        <v>4</v>
      </c>
      <c r="J46" s="636" t="s">
        <v>4112</v>
      </c>
      <c r="K46" s="637" t="s">
        <v>4113</v>
      </c>
      <c r="L46" s="653" t="s">
        <v>4114</v>
      </c>
      <c r="M46" s="355" t="s">
        <v>4115</v>
      </c>
      <c r="N46" s="166" t="s">
        <v>4116</v>
      </c>
      <c r="O46" s="356" t="s">
        <v>4117</v>
      </c>
      <c r="P46" s="359" t="s">
        <v>3266</v>
      </c>
      <c r="Q46" s="348" t="s">
        <v>452</v>
      </c>
      <c r="R46" s="348" t="s">
        <v>2789</v>
      </c>
      <c r="S46" s="643" t="s">
        <v>2807</v>
      </c>
      <c r="T46" s="352" t="s">
        <v>2808</v>
      </c>
      <c r="U46" s="352" t="s">
        <v>4126</v>
      </c>
      <c r="V46" s="352" t="s">
        <v>4127</v>
      </c>
      <c r="W46" s="352"/>
      <c r="X46" s="125"/>
    </row>
    <row r="47" spans="1:24" s="327" customFormat="1" ht="45.75" customHeight="1">
      <c r="A47" s="634">
        <f t="shared" si="0"/>
        <v>43</v>
      </c>
      <c r="B47" s="649" t="s">
        <v>2509</v>
      </c>
      <c r="C47" s="549" t="s">
        <v>561</v>
      </c>
      <c r="D47" s="636" t="str">
        <f>VLOOKUP(C47,'[8]KHCN 8.2020'!$B$8:$D$233,3,FALSE)</f>
        <v>PGD Bùi Hữu Nghĩa</v>
      </c>
      <c r="E47" s="638" t="s">
        <v>6577</v>
      </c>
      <c r="F47" s="346" t="s">
        <v>560</v>
      </c>
      <c r="G47" s="346"/>
      <c r="H47" s="352" t="s">
        <v>4111</v>
      </c>
      <c r="I47" s="549">
        <v>4</v>
      </c>
      <c r="J47" s="636" t="s">
        <v>4112</v>
      </c>
      <c r="K47" s="637" t="s">
        <v>4113</v>
      </c>
      <c r="L47" s="653" t="s">
        <v>4114</v>
      </c>
      <c r="M47" s="355" t="s">
        <v>4115</v>
      </c>
      <c r="N47" s="166" t="s">
        <v>4116</v>
      </c>
      <c r="O47" s="356" t="s">
        <v>4117</v>
      </c>
      <c r="P47" s="349" t="s">
        <v>3267</v>
      </c>
      <c r="Q47" s="348" t="s">
        <v>452</v>
      </c>
      <c r="R47" s="350" t="s">
        <v>452</v>
      </c>
      <c r="S47" s="651">
        <v>41900</v>
      </c>
      <c r="T47" s="352" t="s">
        <v>2510</v>
      </c>
      <c r="U47" s="352" t="s">
        <v>4128</v>
      </c>
      <c r="V47" s="352" t="s">
        <v>3268</v>
      </c>
      <c r="W47" s="549"/>
      <c r="X47" s="125"/>
    </row>
    <row r="48" spans="1:24" s="327" customFormat="1" ht="45.75" customHeight="1">
      <c r="A48" s="634">
        <f t="shared" si="0"/>
        <v>44</v>
      </c>
      <c r="B48" s="640" t="s">
        <v>2810</v>
      </c>
      <c r="C48" s="641" t="s">
        <v>475</v>
      </c>
      <c r="D48" s="636" t="str">
        <f>VLOOKUP(C48,'[8]KHCN 8.2020'!$B$8:$D$233,3,FALSE)</f>
        <v>CN TP. HỒ CHÍ MINH</v>
      </c>
      <c r="E48" s="638" t="s">
        <v>6578</v>
      </c>
      <c r="F48" s="346" t="s">
        <v>474</v>
      </c>
      <c r="G48" s="346"/>
      <c r="H48" s="352" t="s">
        <v>4111</v>
      </c>
      <c r="I48" s="641">
        <v>1</v>
      </c>
      <c r="J48" s="636" t="s">
        <v>4112</v>
      </c>
      <c r="K48" s="637" t="s">
        <v>4113</v>
      </c>
      <c r="L48" s="653" t="s">
        <v>4114</v>
      </c>
      <c r="M48" s="355" t="s">
        <v>4115</v>
      </c>
      <c r="N48" s="166" t="s">
        <v>4116</v>
      </c>
      <c r="O48" s="356" t="s">
        <v>4117</v>
      </c>
      <c r="P48" s="345" t="s">
        <v>476</v>
      </c>
      <c r="Q48" s="348" t="s">
        <v>452</v>
      </c>
      <c r="R48" s="348" t="s">
        <v>2597</v>
      </c>
      <c r="S48" s="644">
        <v>41730</v>
      </c>
      <c r="T48" s="352" t="s">
        <v>2225</v>
      </c>
      <c r="U48" s="352" t="s">
        <v>4129</v>
      </c>
      <c r="V48" s="352" t="s">
        <v>4130</v>
      </c>
      <c r="W48" s="549"/>
      <c r="X48" s="125"/>
    </row>
    <row r="49" spans="1:25" s="327" customFormat="1" ht="45.75" customHeight="1">
      <c r="A49" s="634">
        <f t="shared" si="0"/>
        <v>45</v>
      </c>
      <c r="B49" s="640" t="s">
        <v>2812</v>
      </c>
      <c r="C49" s="352" t="s">
        <v>465</v>
      </c>
      <c r="D49" s="636" t="str">
        <f>VLOOKUP(C49,'[8]KHCN 8.2020'!$B$8:$D$233,3,FALSE)</f>
        <v>CN ĐỒNG NAI</v>
      </c>
      <c r="E49" s="638" t="s">
        <v>6579</v>
      </c>
      <c r="F49" s="346" t="s">
        <v>464</v>
      </c>
      <c r="G49" s="346"/>
      <c r="H49" s="352" t="s">
        <v>4111</v>
      </c>
      <c r="I49" s="641">
        <v>3</v>
      </c>
      <c r="J49" s="636" t="s">
        <v>4112</v>
      </c>
      <c r="K49" s="637" t="s">
        <v>4113</v>
      </c>
      <c r="L49" s="653" t="s">
        <v>4114</v>
      </c>
      <c r="M49" s="355" t="s">
        <v>4115</v>
      </c>
      <c r="N49" s="166" t="s">
        <v>4116</v>
      </c>
      <c r="O49" s="356" t="s">
        <v>4117</v>
      </c>
      <c r="P49" s="345" t="s">
        <v>467</v>
      </c>
      <c r="Q49" s="348" t="s">
        <v>466</v>
      </c>
      <c r="R49" s="348" t="s">
        <v>2598</v>
      </c>
      <c r="S49" s="644">
        <v>41730</v>
      </c>
      <c r="T49" s="352" t="s">
        <v>2518</v>
      </c>
      <c r="U49" s="352" t="s">
        <v>4131</v>
      </c>
      <c r="V49" s="352" t="s">
        <v>4132</v>
      </c>
      <c r="W49" s="643"/>
      <c r="X49" s="125"/>
    </row>
    <row r="50" spans="1:25" s="327" customFormat="1" ht="45.75" customHeight="1">
      <c r="A50" s="634">
        <f t="shared" si="0"/>
        <v>46</v>
      </c>
      <c r="B50" s="640" t="s">
        <v>2813</v>
      </c>
      <c r="C50" s="352" t="s">
        <v>458</v>
      </c>
      <c r="D50" s="636" t="str">
        <f>VLOOKUP(C50,'[8]KHCN 8.2020'!$B$8:$D$233,3,FALSE)</f>
        <v>CN BÌNH DƯƠNG</v>
      </c>
      <c r="E50" s="638" t="s">
        <v>6580</v>
      </c>
      <c r="F50" s="346" t="s">
        <v>457</v>
      </c>
      <c r="G50" s="346"/>
      <c r="H50" s="352" t="s">
        <v>4111</v>
      </c>
      <c r="I50" s="641">
        <v>4</v>
      </c>
      <c r="J50" s="636" t="s">
        <v>4112</v>
      </c>
      <c r="K50" s="637" t="s">
        <v>4113</v>
      </c>
      <c r="L50" s="653" t="s">
        <v>4114</v>
      </c>
      <c r="M50" s="355" t="s">
        <v>4115</v>
      </c>
      <c r="N50" s="166" t="s">
        <v>4116</v>
      </c>
      <c r="O50" s="356" t="s">
        <v>4117</v>
      </c>
      <c r="P50" s="345" t="s">
        <v>2814</v>
      </c>
      <c r="Q50" s="348" t="s">
        <v>459</v>
      </c>
      <c r="R50" s="348" t="s">
        <v>2599</v>
      </c>
      <c r="S50" s="644">
        <v>41730</v>
      </c>
      <c r="T50" s="352" t="s">
        <v>2516</v>
      </c>
      <c r="U50" s="352" t="s">
        <v>4133</v>
      </c>
      <c r="V50" s="352" t="s">
        <v>2517</v>
      </c>
      <c r="W50" s="643"/>
      <c r="X50" s="125"/>
    </row>
    <row r="51" spans="1:25" s="327" customFormat="1" ht="45.75" customHeight="1">
      <c r="A51" s="634">
        <f t="shared" si="0"/>
        <v>47</v>
      </c>
      <c r="B51" s="640" t="s">
        <v>2823</v>
      </c>
      <c r="C51" s="352" t="s">
        <v>661</v>
      </c>
      <c r="D51" s="352" t="str">
        <f>VLOOKUP(C51,'[8]KHCN 8.2020'!$B$8:$D$233,3,FALSE)</f>
        <v>CN VŨNG TÀU</v>
      </c>
      <c r="E51" s="638" t="s">
        <v>6581</v>
      </c>
      <c r="F51" s="346" t="s">
        <v>660</v>
      </c>
      <c r="G51" s="346"/>
      <c r="H51" s="352" t="s">
        <v>4111</v>
      </c>
      <c r="I51" s="641">
        <v>4</v>
      </c>
      <c r="J51" s="636" t="s">
        <v>4112</v>
      </c>
      <c r="K51" s="637" t="s">
        <v>4113</v>
      </c>
      <c r="L51" s="653" t="s">
        <v>4114</v>
      </c>
      <c r="M51" s="355" t="s">
        <v>4115</v>
      </c>
      <c r="N51" s="166" t="s">
        <v>4116</v>
      </c>
      <c r="O51" s="356" t="s">
        <v>4117</v>
      </c>
      <c r="P51" s="345" t="s">
        <v>2824</v>
      </c>
      <c r="Q51" s="348" t="s">
        <v>662</v>
      </c>
      <c r="R51" s="348" t="s">
        <v>2602</v>
      </c>
      <c r="S51" s="644">
        <v>41730</v>
      </c>
      <c r="T51" s="352" t="s">
        <v>2525</v>
      </c>
      <c r="U51" s="650" t="s">
        <v>4236</v>
      </c>
      <c r="V51" s="346" t="s">
        <v>2801</v>
      </c>
      <c r="W51" s="643" t="s">
        <v>4237</v>
      </c>
      <c r="X51" s="125"/>
    </row>
    <row r="52" spans="1:25" s="327" customFormat="1" ht="45.75" customHeight="1">
      <c r="A52" s="634">
        <f t="shared" si="0"/>
        <v>48</v>
      </c>
      <c r="B52" s="640" t="s">
        <v>2825</v>
      </c>
      <c r="C52" s="352" t="s">
        <v>521</v>
      </c>
      <c r="D52" s="636" t="str">
        <f>VLOOKUP(C52,'[8]KHCN 8.2020'!$B$8:$D$233,3,FALSE)</f>
        <v xml:space="preserve">PGD Thủ Đức </v>
      </c>
      <c r="E52" s="638" t="s">
        <v>6582</v>
      </c>
      <c r="F52" s="346" t="s">
        <v>520</v>
      </c>
      <c r="G52" s="346"/>
      <c r="H52" s="352" t="s">
        <v>4111</v>
      </c>
      <c r="I52" s="641">
        <v>3</v>
      </c>
      <c r="J52" s="636" t="s">
        <v>4112</v>
      </c>
      <c r="K52" s="637" t="s">
        <v>4113</v>
      </c>
      <c r="L52" s="653" t="s">
        <v>4114</v>
      </c>
      <c r="M52" s="355" t="s">
        <v>4115</v>
      </c>
      <c r="N52" s="166" t="s">
        <v>4116</v>
      </c>
      <c r="O52" s="356" t="s">
        <v>4117</v>
      </c>
      <c r="P52" s="345" t="s">
        <v>2826</v>
      </c>
      <c r="Q52" s="348" t="s">
        <v>452</v>
      </c>
      <c r="R52" s="348" t="s">
        <v>2597</v>
      </c>
      <c r="S52" s="644">
        <v>42278</v>
      </c>
      <c r="T52" s="352" t="s">
        <v>2827</v>
      </c>
      <c r="U52" s="352" t="s">
        <v>2828</v>
      </c>
      <c r="V52" s="352" t="s">
        <v>4134</v>
      </c>
      <c r="W52" s="643"/>
      <c r="X52" s="125"/>
    </row>
    <row r="53" spans="1:25" s="327" customFormat="1" ht="45.75" customHeight="1">
      <c r="A53" s="634">
        <f t="shared" si="0"/>
        <v>49</v>
      </c>
      <c r="B53" s="640" t="s">
        <v>4135</v>
      </c>
      <c r="C53" s="352" t="s">
        <v>455</v>
      </c>
      <c r="D53" s="636" t="str">
        <f>VLOOKUP(C53,'[8]KHCN 8.2020'!$B$8:$D$233,3,FALSE)</f>
        <v>CN BẾN THÀNH</v>
      </c>
      <c r="E53" s="638" t="s">
        <v>6583</v>
      </c>
      <c r="F53" s="346" t="s">
        <v>454</v>
      </c>
      <c r="G53" s="346"/>
      <c r="H53" s="352" t="s">
        <v>4111</v>
      </c>
      <c r="I53" s="641">
        <v>1</v>
      </c>
      <c r="J53" s="636" t="s">
        <v>4112</v>
      </c>
      <c r="K53" s="637" t="s">
        <v>4113</v>
      </c>
      <c r="L53" s="653" t="s">
        <v>4114</v>
      </c>
      <c r="M53" s="355" t="s">
        <v>4115</v>
      </c>
      <c r="N53" s="166" t="s">
        <v>4116</v>
      </c>
      <c r="O53" s="356" t="s">
        <v>4117</v>
      </c>
      <c r="P53" s="345" t="s">
        <v>2829</v>
      </c>
      <c r="Q53" s="348" t="s">
        <v>2809</v>
      </c>
      <c r="R53" s="348" t="s">
        <v>452</v>
      </c>
      <c r="S53" s="644">
        <v>42424</v>
      </c>
      <c r="T53" s="352" t="s">
        <v>2521</v>
      </c>
      <c r="U53" s="352" t="s">
        <v>2830</v>
      </c>
      <c r="V53" s="352" t="s">
        <v>2528</v>
      </c>
      <c r="W53" s="643"/>
      <c r="X53" s="125"/>
    </row>
    <row r="54" spans="1:25" s="327" customFormat="1" ht="45.75" customHeight="1">
      <c r="A54" s="634">
        <f t="shared" si="0"/>
        <v>50</v>
      </c>
      <c r="B54" s="640" t="s">
        <v>2831</v>
      </c>
      <c r="C54" s="352" t="s">
        <v>608</v>
      </c>
      <c r="D54" s="636" t="str">
        <f>VLOOKUP(C54,'[8]KHCN 8.2020'!$B$8:$D$233,3,FALSE)</f>
        <v>CN LONG AN</v>
      </c>
      <c r="E54" s="346" t="s">
        <v>4136</v>
      </c>
      <c r="F54" s="346" t="s">
        <v>607</v>
      </c>
      <c r="G54" s="346"/>
      <c r="H54" s="352" t="s">
        <v>4085</v>
      </c>
      <c r="I54" s="641">
        <v>5</v>
      </c>
      <c r="J54" s="636" t="s">
        <v>2519</v>
      </c>
      <c r="K54" s="637" t="s">
        <v>3269</v>
      </c>
      <c r="L54" s="346" t="s">
        <v>2520</v>
      </c>
      <c r="M54" s="345" t="s">
        <v>4086</v>
      </c>
      <c r="N54" s="166" t="s">
        <v>4087</v>
      </c>
      <c r="O54" s="343" t="s">
        <v>4088</v>
      </c>
      <c r="P54" s="345" t="s">
        <v>2832</v>
      </c>
      <c r="Q54" s="348" t="s">
        <v>546</v>
      </c>
      <c r="R54" s="348" t="s">
        <v>2606</v>
      </c>
      <c r="S54" s="644">
        <v>41730</v>
      </c>
      <c r="T54" s="352" t="s">
        <v>3912</v>
      </c>
      <c r="U54" s="352" t="s">
        <v>4137</v>
      </c>
      <c r="V54" s="352" t="s">
        <v>4138</v>
      </c>
      <c r="W54" s="641"/>
      <c r="X54" s="125"/>
    </row>
    <row r="55" spans="1:25" s="327" customFormat="1" ht="45.75" customHeight="1">
      <c r="A55" s="634">
        <f t="shared" si="0"/>
        <v>51</v>
      </c>
      <c r="B55" s="640" t="s">
        <v>2833</v>
      </c>
      <c r="C55" s="352" t="s">
        <v>583</v>
      </c>
      <c r="D55" s="636" t="str">
        <f>VLOOKUP(C55,'[8]KHCN 8.2020'!$B$8:$D$233,3,FALSE)</f>
        <v>CN ĐỒNG THÁP</v>
      </c>
      <c r="E55" s="346" t="s">
        <v>4139</v>
      </c>
      <c r="F55" s="346" t="s">
        <v>582</v>
      </c>
      <c r="G55" s="346"/>
      <c r="H55" s="352" t="s">
        <v>4085</v>
      </c>
      <c r="I55" s="641">
        <v>3</v>
      </c>
      <c r="J55" s="636" t="s">
        <v>2519</v>
      </c>
      <c r="K55" s="637" t="s">
        <v>3269</v>
      </c>
      <c r="L55" s="346" t="s">
        <v>2520</v>
      </c>
      <c r="M55" s="345" t="s">
        <v>4086</v>
      </c>
      <c r="N55" s="166" t="s">
        <v>4087</v>
      </c>
      <c r="O55" s="343" t="s">
        <v>4088</v>
      </c>
      <c r="P55" s="345" t="s">
        <v>2834</v>
      </c>
      <c r="Q55" s="348" t="s">
        <v>584</v>
      </c>
      <c r="R55" s="348" t="s">
        <v>2607</v>
      </c>
      <c r="S55" s="644">
        <v>41730</v>
      </c>
      <c r="T55" s="352" t="s">
        <v>2530</v>
      </c>
      <c r="U55" s="352" t="s">
        <v>2835</v>
      </c>
      <c r="V55" s="352" t="s">
        <v>4140</v>
      </c>
      <c r="W55" s="643"/>
      <c r="X55" s="125"/>
    </row>
    <row r="56" spans="1:25" s="327" customFormat="1" ht="45.75" customHeight="1">
      <c r="A56" s="634">
        <f t="shared" si="0"/>
        <v>52</v>
      </c>
      <c r="B56" s="640" t="s">
        <v>2836</v>
      </c>
      <c r="C56" s="352" t="s">
        <v>534</v>
      </c>
      <c r="D56" s="636" t="str">
        <f>VLOOKUP(C56,'[8]KHCN 8.2020'!$B$8:$D$233,3,FALSE)</f>
        <v>CN AN GIANG</v>
      </c>
      <c r="E56" s="346" t="s">
        <v>2837</v>
      </c>
      <c r="F56" s="346" t="s">
        <v>533</v>
      </c>
      <c r="G56" s="346"/>
      <c r="H56" s="352" t="s">
        <v>4085</v>
      </c>
      <c r="I56" s="641">
        <v>1</v>
      </c>
      <c r="J56" s="636" t="s">
        <v>2519</v>
      </c>
      <c r="K56" s="637" t="s">
        <v>3269</v>
      </c>
      <c r="L56" s="346" t="s">
        <v>2520</v>
      </c>
      <c r="M56" s="345" t="s">
        <v>4086</v>
      </c>
      <c r="N56" s="166" t="s">
        <v>4087</v>
      </c>
      <c r="O56" s="343" t="s">
        <v>4088</v>
      </c>
      <c r="P56" s="345" t="s">
        <v>536</v>
      </c>
      <c r="Q56" s="348" t="s">
        <v>535</v>
      </c>
      <c r="R56" s="348" t="s">
        <v>2838</v>
      </c>
      <c r="S56" s="644">
        <v>41730</v>
      </c>
      <c r="T56" s="352" t="s">
        <v>2526</v>
      </c>
      <c r="U56" s="352" t="s">
        <v>2839</v>
      </c>
      <c r="V56" s="352" t="s">
        <v>2527</v>
      </c>
      <c r="W56" s="643"/>
      <c r="X56" s="125"/>
    </row>
    <row r="57" spans="1:25" s="327" customFormat="1" ht="45.75" customHeight="1">
      <c r="A57" s="634">
        <f t="shared" si="0"/>
        <v>53</v>
      </c>
      <c r="B57" s="640" t="s">
        <v>2840</v>
      </c>
      <c r="C57" s="352" t="s">
        <v>564</v>
      </c>
      <c r="D57" s="636" t="str">
        <f>VLOOKUP(C57,'[8]KHCN 8.2020'!$B$8:$D$233,3,FALSE)</f>
        <v>CN CẦN THƠ</v>
      </c>
      <c r="E57" s="346" t="s">
        <v>4141</v>
      </c>
      <c r="F57" s="346" t="s">
        <v>563</v>
      </c>
      <c r="G57" s="346"/>
      <c r="H57" s="352" t="s">
        <v>4085</v>
      </c>
      <c r="I57" s="641">
        <v>5</v>
      </c>
      <c r="J57" s="636" t="s">
        <v>2519</v>
      </c>
      <c r="K57" s="637" t="s">
        <v>3269</v>
      </c>
      <c r="L57" s="346" t="s">
        <v>2520</v>
      </c>
      <c r="M57" s="345" t="s">
        <v>4086</v>
      </c>
      <c r="N57" s="166" t="s">
        <v>4087</v>
      </c>
      <c r="O57" s="343" t="s">
        <v>4088</v>
      </c>
      <c r="P57" s="345" t="s">
        <v>566</v>
      </c>
      <c r="Q57" s="348" t="s">
        <v>565</v>
      </c>
      <c r="R57" s="348" t="s">
        <v>2609</v>
      </c>
      <c r="S57" s="644">
        <v>41730</v>
      </c>
      <c r="T57" s="352" t="s">
        <v>2841</v>
      </c>
      <c r="U57" s="352" t="s">
        <v>2842</v>
      </c>
      <c r="V57" s="352" t="s">
        <v>2843</v>
      </c>
      <c r="W57" s="643"/>
      <c r="X57" s="125"/>
    </row>
    <row r="58" spans="1:25" s="327" customFormat="1" ht="45.75" customHeight="1">
      <c r="A58" s="634">
        <f t="shared" si="0"/>
        <v>54</v>
      </c>
      <c r="B58" s="635" t="s">
        <v>2844</v>
      </c>
      <c r="C58" s="636" t="s">
        <v>601</v>
      </c>
      <c r="D58" s="636" t="str">
        <f>VLOOKUP(C58,'[8]KHCN 8.2020'!$B$8:$D$233,3,FALSE)</f>
        <v>CN KIÊN GIANG</v>
      </c>
      <c r="E58" s="346" t="s">
        <v>4142</v>
      </c>
      <c r="F58" s="637" t="s">
        <v>600</v>
      </c>
      <c r="G58" s="637"/>
      <c r="H58" s="352" t="s">
        <v>4085</v>
      </c>
      <c r="I58" s="634">
        <v>4</v>
      </c>
      <c r="J58" s="636" t="s">
        <v>2519</v>
      </c>
      <c r="K58" s="637" t="s">
        <v>3269</v>
      </c>
      <c r="L58" s="346" t="s">
        <v>2520</v>
      </c>
      <c r="M58" s="345" t="s">
        <v>4086</v>
      </c>
      <c r="N58" s="166" t="s">
        <v>4087</v>
      </c>
      <c r="O58" s="343" t="s">
        <v>4088</v>
      </c>
      <c r="P58" s="360" t="s">
        <v>2845</v>
      </c>
      <c r="Q58" s="361" t="s">
        <v>602</v>
      </c>
      <c r="R58" s="361" t="s">
        <v>2612</v>
      </c>
      <c r="S58" s="655">
        <v>41730</v>
      </c>
      <c r="T58" s="352" t="s">
        <v>2846</v>
      </c>
      <c r="U58" s="352" t="s">
        <v>2847</v>
      </c>
      <c r="V58" s="352" t="s">
        <v>2848</v>
      </c>
      <c r="W58" s="641"/>
      <c r="X58" s="125"/>
    </row>
    <row r="59" spans="1:25" s="327" customFormat="1" ht="45.75" customHeight="1">
      <c r="A59" s="634">
        <f t="shared" si="0"/>
        <v>55</v>
      </c>
      <c r="B59" s="640" t="s">
        <v>4143</v>
      </c>
      <c r="C59" s="352" t="s">
        <v>665</v>
      </c>
      <c r="D59" s="636" t="str">
        <f>VLOOKUP(C59,'[8]KHCN 8.2020'!$B$8:$D$233,3,FALSE)</f>
        <v>CN TIỀN GIANG</v>
      </c>
      <c r="E59" s="346" t="s">
        <v>2849</v>
      </c>
      <c r="F59" s="346" t="s">
        <v>664</v>
      </c>
      <c r="G59" s="346"/>
      <c r="H59" s="352" t="s">
        <v>4085</v>
      </c>
      <c r="I59" s="641">
        <v>4</v>
      </c>
      <c r="J59" s="636" t="s">
        <v>2519</v>
      </c>
      <c r="K59" s="637" t="s">
        <v>3269</v>
      </c>
      <c r="L59" s="346" t="s">
        <v>2520</v>
      </c>
      <c r="M59" s="345" t="s">
        <v>4086</v>
      </c>
      <c r="N59" s="166" t="s">
        <v>4087</v>
      </c>
      <c r="O59" s="343" t="s">
        <v>4088</v>
      </c>
      <c r="P59" s="345" t="s">
        <v>2249</v>
      </c>
      <c r="Q59" s="348" t="s">
        <v>666</v>
      </c>
      <c r="R59" s="348" t="s">
        <v>2613</v>
      </c>
      <c r="S59" s="644" t="s">
        <v>2850</v>
      </c>
      <c r="T59" s="352" t="s">
        <v>6584</v>
      </c>
      <c r="U59" s="352" t="s">
        <v>6585</v>
      </c>
      <c r="V59" s="352" t="s">
        <v>6586</v>
      </c>
      <c r="W59" s="643"/>
      <c r="X59" s="125"/>
    </row>
    <row r="60" spans="1:25" s="327" customFormat="1" ht="45.75" customHeight="1">
      <c r="A60" s="634">
        <f t="shared" si="0"/>
        <v>56</v>
      </c>
      <c r="B60" s="649" t="s">
        <v>4144</v>
      </c>
      <c r="C60" s="549" t="s">
        <v>732</v>
      </c>
      <c r="D60" s="636" t="str">
        <f>VLOOKUP(C60,'[8]KHCN 8.2020'!$B$8:$D$233,3,FALSE)</f>
        <v>CN CÀ MAU</v>
      </c>
      <c r="E60" s="346" t="s">
        <v>4145</v>
      </c>
      <c r="F60" s="346" t="s">
        <v>857</v>
      </c>
      <c r="G60" s="346"/>
      <c r="H60" s="352" t="s">
        <v>4085</v>
      </c>
      <c r="I60" s="549">
        <v>4</v>
      </c>
      <c r="J60" s="636" t="s">
        <v>2519</v>
      </c>
      <c r="K60" s="637" t="s">
        <v>3269</v>
      </c>
      <c r="L60" s="346" t="s">
        <v>2520</v>
      </c>
      <c r="M60" s="345" t="s">
        <v>4086</v>
      </c>
      <c r="N60" s="166" t="s">
        <v>4087</v>
      </c>
      <c r="O60" s="343" t="s">
        <v>4088</v>
      </c>
      <c r="P60" s="349" t="s">
        <v>2851</v>
      </c>
      <c r="Q60" s="350" t="s">
        <v>730</v>
      </c>
      <c r="R60" s="350" t="s">
        <v>730</v>
      </c>
      <c r="S60" s="651">
        <v>43088</v>
      </c>
      <c r="T60" s="656" t="s">
        <v>6587</v>
      </c>
      <c r="U60" s="656" t="s">
        <v>6588</v>
      </c>
      <c r="V60" s="657" t="s">
        <v>6589</v>
      </c>
      <c r="W60" s="643"/>
      <c r="X60" s="125"/>
    </row>
    <row r="61" spans="1:25" s="327" customFormat="1" ht="45.75" customHeight="1">
      <c r="A61" s="634">
        <f t="shared" si="0"/>
        <v>57</v>
      </c>
      <c r="B61" s="649" t="s">
        <v>4146</v>
      </c>
      <c r="C61" s="549" t="s">
        <v>687</v>
      </c>
      <c r="D61" s="636" t="str">
        <f>VLOOKUP(C61,'[8]KHCN 8.2020'!$B$8:$D$233,3,FALSE)</f>
        <v>CN ĐẮK LẮK</v>
      </c>
      <c r="E61" s="346" t="s">
        <v>3271</v>
      </c>
      <c r="F61" s="346" t="s">
        <v>859</v>
      </c>
      <c r="G61" s="346"/>
      <c r="H61" s="352" t="s">
        <v>4085</v>
      </c>
      <c r="I61" s="549">
        <v>4</v>
      </c>
      <c r="J61" s="636" t="s">
        <v>2519</v>
      </c>
      <c r="K61" s="637" t="s">
        <v>3269</v>
      </c>
      <c r="L61" s="346" t="s">
        <v>2520</v>
      </c>
      <c r="M61" s="345" t="s">
        <v>4086</v>
      </c>
      <c r="N61" s="166" t="s">
        <v>4087</v>
      </c>
      <c r="O61" s="343" t="s">
        <v>4088</v>
      </c>
      <c r="P61" s="349" t="s">
        <v>2855</v>
      </c>
      <c r="Q61" s="350" t="s">
        <v>2856</v>
      </c>
      <c r="R61" s="350" t="s">
        <v>2856</v>
      </c>
      <c r="S61" s="651">
        <v>43089</v>
      </c>
      <c r="T61" s="352" t="s">
        <v>2498</v>
      </c>
      <c r="U61" s="352" t="s">
        <v>2857</v>
      </c>
      <c r="V61" s="352" t="s">
        <v>2858</v>
      </c>
      <c r="W61" s="483"/>
      <c r="X61" s="125"/>
    </row>
    <row r="62" spans="1:25" s="135" customFormat="1" ht="45.75" customHeight="1">
      <c r="A62" s="634">
        <f t="shared" si="0"/>
        <v>58</v>
      </c>
      <c r="B62" s="640" t="s">
        <v>3633</v>
      </c>
      <c r="C62" s="352" t="s">
        <v>344</v>
      </c>
      <c r="D62" s="636" t="str">
        <f>VLOOKUP(C62,'[8]KHCN 8.2020'!$B$8:$D$233,3,FALSE)</f>
        <v>PGD Quang Trung</v>
      </c>
      <c r="E62" s="351" t="s">
        <v>6065</v>
      </c>
      <c r="F62" s="483" t="s">
        <v>343</v>
      </c>
      <c r="G62" s="483"/>
      <c r="H62" s="352" t="s">
        <v>4089</v>
      </c>
      <c r="I62" s="641">
        <v>4</v>
      </c>
      <c r="J62" s="636" t="s">
        <v>2473</v>
      </c>
      <c r="K62" s="637" t="s">
        <v>2719</v>
      </c>
      <c r="L62" s="346" t="s">
        <v>4090</v>
      </c>
      <c r="M62" s="345" t="s">
        <v>6048</v>
      </c>
      <c r="N62" s="166" t="s">
        <v>6049</v>
      </c>
      <c r="O62" s="343" t="s">
        <v>6050</v>
      </c>
      <c r="P62" s="345" t="s">
        <v>2872</v>
      </c>
      <c r="Q62" s="348" t="s">
        <v>280</v>
      </c>
      <c r="R62" s="348" t="s">
        <v>280</v>
      </c>
      <c r="S62" s="644" t="s">
        <v>2873</v>
      </c>
      <c r="T62" s="352" t="s">
        <v>2492</v>
      </c>
      <c r="U62" s="352" t="s">
        <v>2874</v>
      </c>
      <c r="V62" s="352" t="s">
        <v>3273</v>
      </c>
      <c r="W62" s="658"/>
      <c r="X62" s="125"/>
      <c r="Y62" s="327"/>
    </row>
    <row r="63" spans="1:25" s="327" customFormat="1" ht="45.75" customHeight="1">
      <c r="A63" s="634">
        <f t="shared" si="0"/>
        <v>59</v>
      </c>
      <c r="B63" s="640" t="s">
        <v>2729</v>
      </c>
      <c r="C63" s="352" t="s">
        <v>351</v>
      </c>
      <c r="D63" s="636" t="str">
        <f>VLOOKUP(C63,'[8]KHCN 8.2020'!$B$8:$D$233,3,FALSE)</f>
        <v>CN THÁI BÌNH</v>
      </c>
      <c r="E63" s="347" t="s">
        <v>6066</v>
      </c>
      <c r="F63" s="346" t="s">
        <v>350</v>
      </c>
      <c r="G63" s="346" t="s">
        <v>3311</v>
      </c>
      <c r="H63" s="352" t="s">
        <v>4089</v>
      </c>
      <c r="I63" s="641">
        <v>4</v>
      </c>
      <c r="J63" s="636" t="s">
        <v>2473</v>
      </c>
      <c r="K63" s="637" t="s">
        <v>2719</v>
      </c>
      <c r="L63" s="346" t="s">
        <v>4090</v>
      </c>
      <c r="M63" s="345" t="s">
        <v>6048</v>
      </c>
      <c r="N63" s="166" t="s">
        <v>6049</v>
      </c>
      <c r="O63" s="343" t="s">
        <v>6050</v>
      </c>
      <c r="P63" s="345" t="s">
        <v>2730</v>
      </c>
      <c r="Q63" s="348" t="s">
        <v>301</v>
      </c>
      <c r="R63" s="348" t="s">
        <v>2578</v>
      </c>
      <c r="S63" s="644">
        <v>41730</v>
      </c>
      <c r="T63" s="352" t="s">
        <v>2485</v>
      </c>
      <c r="U63" s="352" t="s">
        <v>2731</v>
      </c>
      <c r="V63" s="352" t="s">
        <v>3462</v>
      </c>
      <c r="W63" s="643"/>
      <c r="X63" s="125"/>
    </row>
    <row r="64" spans="1:25" s="327" customFormat="1" ht="45.75" customHeight="1">
      <c r="A64" s="634">
        <f t="shared" si="0"/>
        <v>60</v>
      </c>
      <c r="B64" s="640" t="s">
        <v>4147</v>
      </c>
      <c r="C64" s="352" t="s">
        <v>227</v>
      </c>
      <c r="D64" s="636" t="str">
        <f>VLOOKUP(C64,'[8]KHCN 8.2020'!$B$8:$D$233,3,FALSE)</f>
        <v>CN THÁI NGUYÊN</v>
      </c>
      <c r="E64" s="346" t="s">
        <v>2743</v>
      </c>
      <c r="F64" s="346" t="s">
        <v>226</v>
      </c>
      <c r="G64" s="346" t="s">
        <v>3307</v>
      </c>
      <c r="H64" s="352" t="s">
        <v>4083</v>
      </c>
      <c r="I64" s="641">
        <v>5</v>
      </c>
      <c r="J64" s="636" t="s">
        <v>2451</v>
      </c>
      <c r="K64" s="637" t="s">
        <v>2452</v>
      </c>
      <c r="L64" s="352" t="s">
        <v>2675</v>
      </c>
      <c r="M64" s="345" t="s">
        <v>6555</v>
      </c>
      <c r="N64" s="166" t="s">
        <v>6556</v>
      </c>
      <c r="O64" s="346" t="s">
        <v>6557</v>
      </c>
      <c r="P64" s="345" t="s">
        <v>2744</v>
      </c>
      <c r="Q64" s="348" t="s">
        <v>159</v>
      </c>
      <c r="R64" s="348" t="s">
        <v>2585</v>
      </c>
      <c r="S64" s="644">
        <v>41730</v>
      </c>
      <c r="T64" s="352" t="s">
        <v>2479</v>
      </c>
      <c r="U64" s="352" t="s">
        <v>2745</v>
      </c>
      <c r="V64" s="352" t="s">
        <v>2480</v>
      </c>
      <c r="W64" s="641"/>
      <c r="X64" s="125"/>
    </row>
    <row r="65" spans="1:24" s="327" customFormat="1" ht="45.75" customHeight="1">
      <c r="A65" s="634">
        <f t="shared" si="0"/>
        <v>61</v>
      </c>
      <c r="B65" s="640" t="s">
        <v>4148</v>
      </c>
      <c r="C65" s="352" t="s">
        <v>492</v>
      </c>
      <c r="D65" s="636" t="str">
        <f>VLOOKUP(C65,'[8]KHCN 8.2020'!$B$8:$D$233,3,FALSE)</f>
        <v>PGD Lê Văn Việt</v>
      </c>
      <c r="E65" s="346" t="s">
        <v>6067</v>
      </c>
      <c r="F65" s="346" t="s">
        <v>491</v>
      </c>
      <c r="G65" s="346"/>
      <c r="H65" s="352" t="s">
        <v>4149</v>
      </c>
      <c r="I65" s="641"/>
      <c r="J65" s="636" t="s">
        <v>2511</v>
      </c>
      <c r="K65" s="637" t="s">
        <v>6590</v>
      </c>
      <c r="L65" s="352" t="s">
        <v>2811</v>
      </c>
      <c r="M65" s="362" t="s">
        <v>4150</v>
      </c>
      <c r="N65" s="166" t="s">
        <v>4151</v>
      </c>
      <c r="O65" s="363" t="s">
        <v>4152</v>
      </c>
      <c r="P65" s="345" t="s">
        <v>2869</v>
      </c>
      <c r="Q65" s="348" t="s">
        <v>452</v>
      </c>
      <c r="R65" s="348"/>
      <c r="S65" s="647" t="s">
        <v>2870</v>
      </c>
      <c r="T65" s="352" t="s">
        <v>3913</v>
      </c>
      <c r="U65" s="352" t="s">
        <v>4153</v>
      </c>
      <c r="V65" s="352" t="s">
        <v>4154</v>
      </c>
      <c r="W65" s="641"/>
      <c r="X65" s="125"/>
    </row>
    <row r="66" spans="1:24" s="327" customFormat="1" ht="45.75" customHeight="1">
      <c r="A66" s="634">
        <f t="shared" si="0"/>
        <v>62</v>
      </c>
      <c r="B66" s="640" t="s">
        <v>4155</v>
      </c>
      <c r="C66" s="352" t="s">
        <v>651</v>
      </c>
      <c r="D66" s="360" t="s">
        <v>2087</v>
      </c>
      <c r="E66" s="346" t="s">
        <v>6068</v>
      </c>
      <c r="F66" s="346" t="s">
        <v>650</v>
      </c>
      <c r="G66" s="346"/>
      <c r="H66" s="352" t="s">
        <v>4149</v>
      </c>
      <c r="I66" s="641"/>
      <c r="J66" s="636" t="s">
        <v>2511</v>
      </c>
      <c r="K66" s="637" t="s">
        <v>6590</v>
      </c>
      <c r="L66" s="352" t="s">
        <v>2811</v>
      </c>
      <c r="M66" s="362" t="s">
        <v>4150</v>
      </c>
      <c r="N66" s="166" t="s">
        <v>4151</v>
      </c>
      <c r="O66" s="363" t="s">
        <v>4152</v>
      </c>
      <c r="P66" s="345" t="s">
        <v>2871</v>
      </c>
      <c r="Q66" s="348" t="s">
        <v>452</v>
      </c>
      <c r="R66" s="348"/>
      <c r="S66" s="647" t="s">
        <v>2860</v>
      </c>
      <c r="T66" s="656" t="s">
        <v>2522</v>
      </c>
      <c r="U66" s="656" t="s">
        <v>6591</v>
      </c>
      <c r="V66" s="657" t="s">
        <v>2817</v>
      </c>
      <c r="W66" s="346"/>
      <c r="X66" s="125"/>
    </row>
    <row r="67" spans="1:24" s="327" customFormat="1" ht="45.75" customHeight="1">
      <c r="A67" s="634">
        <f t="shared" si="0"/>
        <v>63</v>
      </c>
      <c r="B67" s="640" t="s">
        <v>4156</v>
      </c>
      <c r="C67" s="352" t="s">
        <v>632</v>
      </c>
      <c r="D67" s="360" t="s">
        <v>2079</v>
      </c>
      <c r="E67" s="346" t="s">
        <v>6069</v>
      </c>
      <c r="F67" s="346" t="s">
        <v>631</v>
      </c>
      <c r="G67" s="346"/>
      <c r="H67" s="352" t="s">
        <v>4149</v>
      </c>
      <c r="I67" s="641"/>
      <c r="J67" s="636" t="s">
        <v>2511</v>
      </c>
      <c r="K67" s="637" t="s">
        <v>6590</v>
      </c>
      <c r="L67" s="352" t="s">
        <v>2811</v>
      </c>
      <c r="M67" s="362" t="s">
        <v>4150</v>
      </c>
      <c r="N67" s="166" t="s">
        <v>4151</v>
      </c>
      <c r="O67" s="363" t="s">
        <v>4152</v>
      </c>
      <c r="P67" s="345" t="s">
        <v>2796</v>
      </c>
      <c r="Q67" s="348" t="s">
        <v>452</v>
      </c>
      <c r="R67" s="348"/>
      <c r="S67" s="647" t="s">
        <v>2860</v>
      </c>
      <c r="T67" s="350" t="s">
        <v>2511</v>
      </c>
      <c r="U67" s="344" t="s">
        <v>2512</v>
      </c>
      <c r="V67" s="363" t="s">
        <v>2811</v>
      </c>
      <c r="W67" s="643"/>
      <c r="X67" s="125"/>
    </row>
    <row r="68" spans="1:24" s="327" customFormat="1" ht="45.75" customHeight="1">
      <c r="A68" s="634">
        <f t="shared" si="0"/>
        <v>64</v>
      </c>
      <c r="B68" s="640" t="s">
        <v>4157</v>
      </c>
      <c r="C68" s="352" t="s">
        <v>354</v>
      </c>
      <c r="D68" s="636" t="str">
        <f>VLOOKUP(C68,'[8]KHCN 8.2020'!$B$8:$D$233,3,FALSE)</f>
        <v>CN THANH HOÁ</v>
      </c>
      <c r="E68" s="347" t="s">
        <v>6070</v>
      </c>
      <c r="F68" s="346" t="s">
        <v>353</v>
      </c>
      <c r="G68" s="346" t="s">
        <v>3309</v>
      </c>
      <c r="H68" s="352" t="s">
        <v>4089</v>
      </c>
      <c r="I68" s="641">
        <v>3</v>
      </c>
      <c r="J68" s="636" t="s">
        <v>2473</v>
      </c>
      <c r="K68" s="637" t="s">
        <v>2719</v>
      </c>
      <c r="L68" s="346" t="s">
        <v>4090</v>
      </c>
      <c r="M68" s="345" t="s">
        <v>6048</v>
      </c>
      <c r="N68" s="166" t="s">
        <v>6049</v>
      </c>
      <c r="O68" s="343" t="s">
        <v>6050</v>
      </c>
      <c r="P68" s="345" t="s">
        <v>1595</v>
      </c>
      <c r="Q68" s="345" t="s">
        <v>252</v>
      </c>
      <c r="R68" s="348" t="s">
        <v>2589</v>
      </c>
      <c r="S68" s="644">
        <v>41730</v>
      </c>
      <c r="T68" s="352" t="s">
        <v>2486</v>
      </c>
      <c r="U68" s="352" t="s">
        <v>2753</v>
      </c>
      <c r="V68" s="352" t="s">
        <v>2487</v>
      </c>
      <c r="W68" s="643"/>
      <c r="X68" s="125"/>
    </row>
    <row r="69" spans="1:24" s="327" customFormat="1" ht="45.75" customHeight="1">
      <c r="A69" s="634">
        <f t="shared" si="0"/>
        <v>65</v>
      </c>
      <c r="B69" s="640" t="s">
        <v>2746</v>
      </c>
      <c r="C69" s="352" t="s">
        <v>238</v>
      </c>
      <c r="D69" s="636" t="str">
        <f>VLOOKUP(C69,'[8]KHCN 8.2020'!$B$8:$D$233,3,FALSE)</f>
        <v>CN VĨNH PHÚC</v>
      </c>
      <c r="E69" s="346" t="s">
        <v>2747</v>
      </c>
      <c r="F69" s="346" t="s">
        <v>237</v>
      </c>
      <c r="G69" s="346" t="s">
        <v>3307</v>
      </c>
      <c r="H69" s="352" t="s">
        <v>4083</v>
      </c>
      <c r="I69" s="641">
        <v>4</v>
      </c>
      <c r="J69" s="636" t="s">
        <v>2451</v>
      </c>
      <c r="K69" s="637" t="s">
        <v>2452</v>
      </c>
      <c r="L69" s="352" t="s">
        <v>2675</v>
      </c>
      <c r="M69" s="345" t="s">
        <v>6555</v>
      </c>
      <c r="N69" s="166" t="s">
        <v>6556</v>
      </c>
      <c r="O69" s="346" t="s">
        <v>6557</v>
      </c>
      <c r="P69" s="345" t="s">
        <v>1537</v>
      </c>
      <c r="Q69" s="348" t="s">
        <v>205</v>
      </c>
      <c r="R69" s="348" t="s">
        <v>2586</v>
      </c>
      <c r="S69" s="644">
        <v>41730</v>
      </c>
      <c r="T69" s="352" t="s">
        <v>2481</v>
      </c>
      <c r="U69" s="352" t="s">
        <v>2748</v>
      </c>
      <c r="V69" s="352" t="s">
        <v>2749</v>
      </c>
      <c r="W69" s="643"/>
      <c r="X69" s="125"/>
    </row>
    <row r="70" spans="1:24" s="327" customFormat="1" ht="45.75" customHeight="1">
      <c r="A70" s="634">
        <f t="shared" ref="A70" si="1">A69+1</f>
        <v>66</v>
      </c>
      <c r="B70" s="640" t="s">
        <v>4158</v>
      </c>
      <c r="C70" s="352" t="s">
        <v>689</v>
      </c>
      <c r="D70" s="352" t="str">
        <f>VLOOKUP(C70,'[8]KHCN 8.2020'!$B$8:$D$233,3,FALSE)</f>
        <v>CN TRUNG SƠN (Quận 7 cũ)</v>
      </c>
      <c r="E70" s="346" t="s">
        <v>6071</v>
      </c>
      <c r="F70" s="352" t="s">
        <v>860</v>
      </c>
      <c r="G70" s="352"/>
      <c r="H70" s="352" t="s">
        <v>4149</v>
      </c>
      <c r="I70" s="641"/>
      <c r="J70" s="352" t="s">
        <v>2511</v>
      </c>
      <c r="K70" s="346" t="s">
        <v>6590</v>
      </c>
      <c r="L70" s="352" t="s">
        <v>2811</v>
      </c>
      <c r="M70" s="362" t="s">
        <v>4150</v>
      </c>
      <c r="N70" s="166" t="s">
        <v>4151</v>
      </c>
      <c r="O70" s="659" t="s">
        <v>4152</v>
      </c>
      <c r="P70" s="352" t="s">
        <v>2878</v>
      </c>
      <c r="Q70" s="641" t="s">
        <v>452</v>
      </c>
      <c r="R70" s="641"/>
      <c r="S70" s="644">
        <v>43262</v>
      </c>
      <c r="T70" s="352" t="s">
        <v>2521</v>
      </c>
      <c r="U70" s="352" t="s">
        <v>4159</v>
      </c>
      <c r="V70" s="352" t="s">
        <v>4160</v>
      </c>
      <c r="W70" s="643"/>
      <c r="X70" s="125"/>
    </row>
    <row r="79" spans="1:24" ht="45.75" customHeight="1">
      <c r="B79" s="45" t="s">
        <v>2879</v>
      </c>
    </row>
    <row r="80" spans="1:24" ht="45.75" customHeight="1">
      <c r="A80" s="120">
        <v>1</v>
      </c>
      <c r="B80" s="10" t="s">
        <v>4161</v>
      </c>
      <c r="C80" s="11" t="s">
        <v>221</v>
      </c>
      <c r="D80" s="11"/>
      <c r="E80" s="12" t="s">
        <v>4162</v>
      </c>
      <c r="F80" s="12" t="s">
        <v>220</v>
      </c>
      <c r="G80" s="14"/>
      <c r="H80" s="120"/>
      <c r="I80" s="120">
        <v>3</v>
      </c>
      <c r="J80" s="13" t="s">
        <v>2451</v>
      </c>
      <c r="K80" s="87" t="s">
        <v>2452</v>
      </c>
      <c r="L80" s="14" t="s">
        <v>2675</v>
      </c>
      <c r="M80" s="365" t="s">
        <v>3386</v>
      </c>
      <c r="N80" s="122" t="s">
        <v>3387</v>
      </c>
      <c r="O80" s="14" t="s">
        <v>3388</v>
      </c>
      <c r="P80" s="13" t="s">
        <v>2676</v>
      </c>
      <c r="Q80" s="120" t="s">
        <v>4</v>
      </c>
      <c r="R80" s="120" t="s">
        <v>2677</v>
      </c>
      <c r="S80" s="121" t="s">
        <v>2678</v>
      </c>
      <c r="T80" s="120" t="s">
        <v>3274</v>
      </c>
      <c r="U80" s="122" t="s">
        <v>3275</v>
      </c>
      <c r="V80" s="123" t="s">
        <v>3276</v>
      </c>
      <c r="W80" s="186" t="s">
        <v>4163</v>
      </c>
    </row>
    <row r="81" spans="1:24" ht="45.75" customHeight="1">
      <c r="A81" s="120">
        <v>2</v>
      </c>
      <c r="B81" s="10" t="s">
        <v>2458</v>
      </c>
      <c r="C81" s="11" t="s">
        <v>48</v>
      </c>
      <c r="D81" s="11"/>
      <c r="E81" s="12" t="s">
        <v>4164</v>
      </c>
      <c r="F81" s="12" t="s">
        <v>47</v>
      </c>
      <c r="G81" s="14" t="s">
        <v>3308</v>
      </c>
      <c r="H81" s="120"/>
      <c r="I81" s="120">
        <v>3</v>
      </c>
      <c r="J81" s="13" t="s">
        <v>2451</v>
      </c>
      <c r="K81" s="87" t="s">
        <v>2452</v>
      </c>
      <c r="L81" s="14" t="s">
        <v>2675</v>
      </c>
      <c r="M81" s="365" t="s">
        <v>3386</v>
      </c>
      <c r="N81" s="122" t="s">
        <v>3387</v>
      </c>
      <c r="O81" s="14" t="s">
        <v>3388</v>
      </c>
      <c r="P81" s="13" t="s">
        <v>49</v>
      </c>
      <c r="Q81" s="120" t="s">
        <v>4</v>
      </c>
      <c r="R81" s="120" t="s">
        <v>2688</v>
      </c>
      <c r="S81" s="121">
        <v>41730</v>
      </c>
      <c r="T81" s="120" t="s">
        <v>2459</v>
      </c>
      <c r="U81" s="122" t="s">
        <v>2460</v>
      </c>
      <c r="V81" s="123" t="s">
        <v>2689</v>
      </c>
      <c r="W81" s="186" t="s">
        <v>4163</v>
      </c>
    </row>
    <row r="82" spans="1:24" ht="45.75" customHeight="1">
      <c r="A82" s="120">
        <v>3</v>
      </c>
      <c r="B82" s="10" t="s">
        <v>2463</v>
      </c>
      <c r="C82" s="11" t="s">
        <v>37</v>
      </c>
      <c r="D82" s="11"/>
      <c r="E82" s="12" t="s">
        <v>4165</v>
      </c>
      <c r="F82" s="12" t="s">
        <v>36</v>
      </c>
      <c r="G82" s="14" t="s">
        <v>3308</v>
      </c>
      <c r="H82" s="120"/>
      <c r="I82" s="120">
        <v>4</v>
      </c>
      <c r="J82" s="13" t="s">
        <v>2451</v>
      </c>
      <c r="K82" s="87" t="s">
        <v>2452</v>
      </c>
      <c r="L82" s="14" t="s">
        <v>2675</v>
      </c>
      <c r="M82" s="365" t="s">
        <v>3386</v>
      </c>
      <c r="N82" s="122" t="s">
        <v>3387</v>
      </c>
      <c r="O82" s="14" t="s">
        <v>3388</v>
      </c>
      <c r="P82" s="13" t="s">
        <v>2692</v>
      </c>
      <c r="Q82" s="120" t="s">
        <v>4</v>
      </c>
      <c r="R82" s="120"/>
      <c r="S82" s="121">
        <v>42380</v>
      </c>
      <c r="T82" s="120" t="s">
        <v>2464</v>
      </c>
      <c r="U82" s="122" t="s">
        <v>2693</v>
      </c>
      <c r="V82" s="123" t="s">
        <v>2694</v>
      </c>
      <c r="W82" s="186" t="s">
        <v>4163</v>
      </c>
    </row>
    <row r="83" spans="1:24" ht="45.75" customHeight="1">
      <c r="A83" s="120">
        <v>4</v>
      </c>
      <c r="B83" s="10" t="s">
        <v>2695</v>
      </c>
      <c r="C83" s="11" t="s">
        <v>193</v>
      </c>
      <c r="D83" s="11"/>
      <c r="E83" s="12" t="s">
        <v>3228</v>
      </c>
      <c r="F83" s="12" t="s">
        <v>192</v>
      </c>
      <c r="G83" s="14" t="s">
        <v>3301</v>
      </c>
      <c r="H83" s="120"/>
      <c r="I83" s="120">
        <v>4</v>
      </c>
      <c r="J83" s="13" t="s">
        <v>2465</v>
      </c>
      <c r="K83" s="87" t="s">
        <v>2466</v>
      </c>
      <c r="L83" s="14" t="s">
        <v>2696</v>
      </c>
      <c r="M83" s="365" t="s">
        <v>3389</v>
      </c>
      <c r="N83" s="122" t="s">
        <v>4046</v>
      </c>
      <c r="O83" s="14" t="s">
        <v>3390</v>
      </c>
      <c r="P83" s="13" t="s">
        <v>2697</v>
      </c>
      <c r="Q83" s="120" t="s">
        <v>4</v>
      </c>
      <c r="R83" s="120" t="s">
        <v>2698</v>
      </c>
      <c r="S83" s="121">
        <v>41730</v>
      </c>
      <c r="T83" s="120" t="s">
        <v>2467</v>
      </c>
      <c r="U83" s="122" t="s">
        <v>2468</v>
      </c>
      <c r="V83" s="123" t="s">
        <v>2469</v>
      </c>
      <c r="W83" s="186" t="s">
        <v>4163</v>
      </c>
    </row>
    <row r="84" spans="1:24" ht="45.75" customHeight="1">
      <c r="A84" s="120">
        <v>5</v>
      </c>
      <c r="B84" s="10" t="s">
        <v>2703</v>
      </c>
      <c r="C84" s="11" t="s">
        <v>225</v>
      </c>
      <c r="D84" s="11"/>
      <c r="E84" s="12" t="s">
        <v>3233</v>
      </c>
      <c r="F84" s="12" t="s">
        <v>224</v>
      </c>
      <c r="G84" s="14" t="s">
        <v>3301</v>
      </c>
      <c r="H84" s="120"/>
      <c r="I84" s="120">
        <v>3</v>
      </c>
      <c r="J84" s="13" t="s">
        <v>2465</v>
      </c>
      <c r="K84" s="87" t="s">
        <v>2466</v>
      </c>
      <c r="L84" s="14" t="s">
        <v>2696</v>
      </c>
      <c r="M84" s="365" t="s">
        <v>3389</v>
      </c>
      <c r="N84" s="122" t="s">
        <v>4046</v>
      </c>
      <c r="O84" s="14" t="s">
        <v>3390</v>
      </c>
      <c r="P84" s="13" t="s">
        <v>2704</v>
      </c>
      <c r="Q84" s="120" t="s">
        <v>4</v>
      </c>
      <c r="R84" s="120" t="s">
        <v>2688</v>
      </c>
      <c r="S84" s="121">
        <v>41730</v>
      </c>
      <c r="T84" s="120" t="s">
        <v>3234</v>
      </c>
      <c r="U84" s="122" t="s">
        <v>3235</v>
      </c>
      <c r="V84" s="123" t="s">
        <v>3236</v>
      </c>
      <c r="W84" s="186" t="s">
        <v>4163</v>
      </c>
    </row>
    <row r="85" spans="1:24" ht="45.75" customHeight="1">
      <c r="A85" s="120">
        <v>6</v>
      </c>
      <c r="B85" s="10" t="s">
        <v>2708</v>
      </c>
      <c r="C85" s="11" t="s">
        <v>45</v>
      </c>
      <c r="D85" s="11"/>
      <c r="E85" s="12" t="s">
        <v>2709</v>
      </c>
      <c r="F85" s="12" t="s">
        <v>44</v>
      </c>
      <c r="G85" s="14" t="s">
        <v>3308</v>
      </c>
      <c r="H85" s="120"/>
      <c r="I85" s="120">
        <v>3</v>
      </c>
      <c r="J85" s="13" t="s">
        <v>2465</v>
      </c>
      <c r="K85" s="87" t="s">
        <v>2466</v>
      </c>
      <c r="L85" s="14" t="s">
        <v>2696</v>
      </c>
      <c r="M85" s="365" t="s">
        <v>3389</v>
      </c>
      <c r="N85" s="122" t="s">
        <v>4046</v>
      </c>
      <c r="O85" s="14" t="s">
        <v>3390</v>
      </c>
      <c r="P85" s="13" t="s">
        <v>2710</v>
      </c>
      <c r="Q85" s="120" t="s">
        <v>4</v>
      </c>
      <c r="R85" s="120" t="s">
        <v>2688</v>
      </c>
      <c r="S85" s="121">
        <v>41730</v>
      </c>
      <c r="T85" s="120" t="s">
        <v>2470</v>
      </c>
      <c r="U85" s="122" t="s">
        <v>2711</v>
      </c>
      <c r="V85" s="123" t="s">
        <v>3391</v>
      </c>
      <c r="W85" s="186" t="s">
        <v>4163</v>
      </c>
    </row>
    <row r="86" spans="1:24" ht="31.5">
      <c r="A86" s="120">
        <v>7</v>
      </c>
      <c r="B86" s="10" t="s">
        <v>2716</v>
      </c>
      <c r="C86" s="11" t="s">
        <v>121</v>
      </c>
      <c r="D86" s="11"/>
      <c r="E86" s="12" t="s">
        <v>3392</v>
      </c>
      <c r="F86" s="12" t="s">
        <v>120</v>
      </c>
      <c r="G86" s="14" t="s">
        <v>3304</v>
      </c>
      <c r="H86" s="120"/>
      <c r="I86" s="120">
        <v>4</v>
      </c>
      <c r="J86" s="13" t="s">
        <v>2465</v>
      </c>
      <c r="K86" s="87" t="s">
        <v>2466</v>
      </c>
      <c r="L86" s="14" t="s">
        <v>2696</v>
      </c>
      <c r="M86" s="365" t="s">
        <v>3389</v>
      </c>
      <c r="N86" s="122" t="s">
        <v>4046</v>
      </c>
      <c r="O86" s="14" t="s">
        <v>3390</v>
      </c>
      <c r="P86" s="13" t="s">
        <v>2717</v>
      </c>
      <c r="Q86" s="120" t="s">
        <v>4</v>
      </c>
      <c r="R86" s="120" t="s">
        <v>2715</v>
      </c>
      <c r="S86" s="121">
        <v>41730</v>
      </c>
      <c r="T86" s="120" t="s">
        <v>2477</v>
      </c>
      <c r="U86" s="122" t="s">
        <v>2739</v>
      </c>
      <c r="V86" s="123" t="s">
        <v>2740</v>
      </c>
      <c r="W86" s="186" t="s">
        <v>4163</v>
      </c>
    </row>
    <row r="87" spans="1:24" ht="31.5">
      <c r="A87" s="120">
        <v>8</v>
      </c>
      <c r="B87" s="10" t="s">
        <v>2795</v>
      </c>
      <c r="C87" s="11" t="s">
        <v>587</v>
      </c>
      <c r="D87" s="11"/>
      <c r="E87" s="12" t="s">
        <v>3257</v>
      </c>
      <c r="F87" s="12" t="s">
        <v>586</v>
      </c>
      <c r="G87" s="14"/>
      <c r="H87" s="120"/>
      <c r="I87" s="120">
        <v>4</v>
      </c>
      <c r="J87" s="13" t="s">
        <v>2499</v>
      </c>
      <c r="K87" s="87" t="s">
        <v>2500</v>
      </c>
      <c r="L87" s="14" t="s">
        <v>2793</v>
      </c>
      <c r="M87" s="365"/>
      <c r="N87" s="122" t="s">
        <v>4166</v>
      </c>
      <c r="O87" s="14"/>
      <c r="P87" s="13" t="s">
        <v>3258</v>
      </c>
      <c r="Q87" s="120" t="s">
        <v>452</v>
      </c>
      <c r="R87" s="120" t="s">
        <v>2797</v>
      </c>
      <c r="S87" s="121">
        <v>42738</v>
      </c>
      <c r="T87" s="120" t="s">
        <v>2495</v>
      </c>
      <c r="U87" s="122" t="s">
        <v>3259</v>
      </c>
      <c r="V87" s="123" t="s">
        <v>3260</v>
      </c>
      <c r="W87" s="186" t="s">
        <v>4163</v>
      </c>
    </row>
    <row r="88" spans="1:24" ht="31.5">
      <c r="A88" s="120">
        <v>9</v>
      </c>
      <c r="B88" s="10" t="s">
        <v>2524</v>
      </c>
      <c r="C88" s="11" t="s">
        <v>690</v>
      </c>
      <c r="D88" s="11"/>
      <c r="E88" s="12" t="s">
        <v>4167</v>
      </c>
      <c r="F88" s="12" t="s">
        <v>858</v>
      </c>
      <c r="G88" s="14"/>
      <c r="H88" s="120"/>
      <c r="I88" s="120">
        <v>2</v>
      </c>
      <c r="J88" s="13" t="s">
        <v>2511</v>
      </c>
      <c r="K88" s="87" t="s">
        <v>2512</v>
      </c>
      <c r="L88" s="14" t="s">
        <v>2811</v>
      </c>
      <c r="M88" s="365"/>
      <c r="N88" s="122" t="s">
        <v>4168</v>
      </c>
      <c r="O88" s="14"/>
      <c r="P88" s="13" t="s">
        <v>2798</v>
      </c>
      <c r="Q88" s="120" t="s">
        <v>452</v>
      </c>
      <c r="R88" s="120" t="s">
        <v>2799</v>
      </c>
      <c r="S88" s="121">
        <v>42738</v>
      </c>
      <c r="T88" s="120" t="s">
        <v>2525</v>
      </c>
      <c r="U88" s="122" t="s">
        <v>2800</v>
      </c>
      <c r="V88" s="123" t="s">
        <v>2801</v>
      </c>
      <c r="W88" s="186" t="s">
        <v>4163</v>
      </c>
    </row>
    <row r="89" spans="1:24" ht="31.5">
      <c r="A89" s="120">
        <v>10</v>
      </c>
      <c r="B89" s="10" t="s">
        <v>2802</v>
      </c>
      <c r="C89" s="11" t="s">
        <v>507</v>
      </c>
      <c r="D89" s="11"/>
      <c r="E89" s="12" t="s">
        <v>4169</v>
      </c>
      <c r="F89" s="12" t="s">
        <v>506</v>
      </c>
      <c r="G89" s="14"/>
      <c r="H89" s="120"/>
      <c r="I89" s="120">
        <v>3</v>
      </c>
      <c r="J89" s="13" t="s">
        <v>2499</v>
      </c>
      <c r="K89" s="87" t="s">
        <v>2500</v>
      </c>
      <c r="L89" s="14" t="s">
        <v>2793</v>
      </c>
      <c r="M89" s="365"/>
      <c r="N89" s="122" t="s">
        <v>4166</v>
      </c>
      <c r="O89" s="14"/>
      <c r="P89" s="13" t="s">
        <v>3261</v>
      </c>
      <c r="Q89" s="120" t="s">
        <v>452</v>
      </c>
      <c r="R89" s="120" t="s">
        <v>2803</v>
      </c>
      <c r="S89" s="121">
        <v>42328</v>
      </c>
      <c r="T89" s="120" t="s">
        <v>3262</v>
      </c>
      <c r="U89" s="122" t="s">
        <v>3263</v>
      </c>
      <c r="V89" s="123" t="s">
        <v>3264</v>
      </c>
      <c r="W89" s="186" t="s">
        <v>4163</v>
      </c>
    </row>
    <row r="90" spans="1:24" ht="31.5">
      <c r="A90" s="120">
        <v>11</v>
      </c>
      <c r="B90" s="10" t="s">
        <v>2815</v>
      </c>
      <c r="C90" s="11" t="s">
        <v>495</v>
      </c>
      <c r="D90" s="11"/>
      <c r="E90" s="12" t="s">
        <v>4170</v>
      </c>
      <c r="F90" s="12" t="s">
        <v>494</v>
      </c>
      <c r="G90" s="14"/>
      <c r="H90" s="120"/>
      <c r="I90" s="120">
        <v>5</v>
      </c>
      <c r="J90" s="13" t="s">
        <v>2511</v>
      </c>
      <c r="K90" s="87" t="s">
        <v>2512</v>
      </c>
      <c r="L90" s="14" t="s">
        <v>2811</v>
      </c>
      <c r="M90" s="365"/>
      <c r="N90" s="122" t="s">
        <v>4168</v>
      </c>
      <c r="O90" s="14"/>
      <c r="P90" s="13" t="s">
        <v>2816</v>
      </c>
      <c r="Q90" s="120" t="s">
        <v>452</v>
      </c>
      <c r="R90" s="120" t="s">
        <v>2794</v>
      </c>
      <c r="S90" s="121">
        <v>42583</v>
      </c>
      <c r="T90" s="120" t="s">
        <v>2522</v>
      </c>
      <c r="U90" s="122" t="s">
        <v>2523</v>
      </c>
      <c r="V90" s="123" t="s">
        <v>2817</v>
      </c>
      <c r="W90" s="186" t="s">
        <v>4163</v>
      </c>
    </row>
    <row r="91" spans="1:24" ht="31.5">
      <c r="A91" s="120">
        <v>12</v>
      </c>
      <c r="B91" s="10" t="s">
        <v>2818</v>
      </c>
      <c r="C91" s="11" t="s">
        <v>642</v>
      </c>
      <c r="D91" s="11"/>
      <c r="E91" s="12" t="s">
        <v>4171</v>
      </c>
      <c r="F91" s="12" t="s">
        <v>641</v>
      </c>
      <c r="G91" s="14"/>
      <c r="H91" s="120"/>
      <c r="I91" s="120">
        <v>3</v>
      </c>
      <c r="J91" s="13" t="s">
        <v>2511</v>
      </c>
      <c r="K91" s="87" t="s">
        <v>2512</v>
      </c>
      <c r="L91" s="14" t="s">
        <v>2811</v>
      </c>
      <c r="M91" s="365"/>
      <c r="N91" s="122" t="s">
        <v>4168</v>
      </c>
      <c r="O91" s="14"/>
      <c r="P91" s="13" t="s">
        <v>643</v>
      </c>
      <c r="Q91" s="120" t="s">
        <v>452</v>
      </c>
      <c r="R91" s="120" t="s">
        <v>2794</v>
      </c>
      <c r="S91" s="121">
        <v>41730</v>
      </c>
      <c r="T91" s="120" t="s">
        <v>2514</v>
      </c>
      <c r="U91" s="122" t="s">
        <v>2819</v>
      </c>
      <c r="V91" s="123" t="s">
        <v>2515</v>
      </c>
      <c r="W91" s="186" t="s">
        <v>4163</v>
      </c>
    </row>
    <row r="92" spans="1:24" ht="47.25">
      <c r="A92" s="120">
        <v>13</v>
      </c>
      <c r="B92" s="10" t="s">
        <v>2820</v>
      </c>
      <c r="C92" s="11" t="s">
        <v>614</v>
      </c>
      <c r="D92" s="11"/>
      <c r="E92" s="12" t="s">
        <v>4172</v>
      </c>
      <c r="F92" s="12" t="s">
        <v>613</v>
      </c>
      <c r="G92" s="14"/>
      <c r="H92" s="120"/>
      <c r="I92" s="120">
        <v>4</v>
      </c>
      <c r="J92" s="13" t="s">
        <v>2511</v>
      </c>
      <c r="K92" s="87" t="s">
        <v>2512</v>
      </c>
      <c r="L92" s="14" t="s">
        <v>2811</v>
      </c>
      <c r="M92" s="365"/>
      <c r="N92" s="122" t="s">
        <v>4168</v>
      </c>
      <c r="O92" s="14"/>
      <c r="P92" s="13" t="s">
        <v>615</v>
      </c>
      <c r="Q92" s="120" t="s">
        <v>452</v>
      </c>
      <c r="R92" s="120" t="s">
        <v>2794</v>
      </c>
      <c r="S92" s="121">
        <v>41730</v>
      </c>
      <c r="T92" s="120" t="s">
        <v>2513</v>
      </c>
      <c r="U92" s="122" t="s">
        <v>2821</v>
      </c>
      <c r="V92" s="123" t="s">
        <v>2822</v>
      </c>
      <c r="W92" s="186" t="s">
        <v>4163</v>
      </c>
    </row>
    <row r="93" spans="1:24" ht="31.5">
      <c r="A93" s="120">
        <v>14</v>
      </c>
      <c r="B93" s="10" t="s">
        <v>3270</v>
      </c>
      <c r="C93" s="11" t="s">
        <v>61</v>
      </c>
      <c r="D93" s="11"/>
      <c r="E93" s="12" t="s">
        <v>4173</v>
      </c>
      <c r="F93" s="12" t="s">
        <v>60</v>
      </c>
      <c r="G93" s="14"/>
      <c r="H93" s="120"/>
      <c r="I93" s="120">
        <v>4</v>
      </c>
      <c r="J93" s="13" t="s">
        <v>2465</v>
      </c>
      <c r="K93" s="87" t="s">
        <v>2466</v>
      </c>
      <c r="L93" s="14" t="s">
        <v>2696</v>
      </c>
      <c r="M93" s="365" t="s">
        <v>3389</v>
      </c>
      <c r="N93" s="122" t="s">
        <v>4046</v>
      </c>
      <c r="O93" s="14" t="s">
        <v>3390</v>
      </c>
      <c r="P93" s="13" t="s">
        <v>1106</v>
      </c>
      <c r="Q93" s="120" t="s">
        <v>4</v>
      </c>
      <c r="R93" s="120" t="s">
        <v>2688</v>
      </c>
      <c r="S93" s="121">
        <v>41730</v>
      </c>
      <c r="T93" s="120" t="s">
        <v>2852</v>
      </c>
      <c r="U93" s="122" t="s">
        <v>2853</v>
      </c>
      <c r="V93" s="123" t="s">
        <v>2854</v>
      </c>
      <c r="W93" s="186" t="s">
        <v>4163</v>
      </c>
    </row>
    <row r="94" spans="1:24" s="665" customFormat="1" ht="45.75" customHeight="1">
      <c r="A94" s="660">
        <v>15</v>
      </c>
      <c r="B94" s="661" t="s">
        <v>2756</v>
      </c>
      <c r="C94" s="661" t="s">
        <v>733</v>
      </c>
      <c r="D94" s="661" t="str">
        <f>VLOOKUP(C94,'[8]KHCN 8.2020'!$B$8:$D$233,3,FALSE)</f>
        <v>CN LẠNG SƠN</v>
      </c>
      <c r="E94" s="661" t="s">
        <v>3243</v>
      </c>
      <c r="F94" s="661" t="s">
        <v>856</v>
      </c>
      <c r="G94" s="661" t="s">
        <v>3307</v>
      </c>
      <c r="H94" s="661" t="s">
        <v>4083</v>
      </c>
      <c r="I94" s="661">
        <v>4</v>
      </c>
      <c r="J94" s="661" t="s">
        <v>2451</v>
      </c>
      <c r="K94" s="661" t="s">
        <v>2452</v>
      </c>
      <c r="L94" s="661" t="s">
        <v>2675</v>
      </c>
      <c r="M94" s="661" t="s">
        <v>6555</v>
      </c>
      <c r="N94" s="661" t="s">
        <v>6556</v>
      </c>
      <c r="O94" s="661" t="s">
        <v>6557</v>
      </c>
      <c r="P94" s="661" t="s">
        <v>1464</v>
      </c>
      <c r="Q94" s="661" t="s">
        <v>849</v>
      </c>
      <c r="R94" s="661" t="s">
        <v>2580</v>
      </c>
      <c r="S94" s="661">
        <v>43104</v>
      </c>
      <c r="T94" s="661" t="s">
        <v>2757</v>
      </c>
      <c r="U94" s="661" t="s">
        <v>2758</v>
      </c>
      <c r="V94" s="662" t="s">
        <v>2759</v>
      </c>
      <c r="W94" s="663" t="s">
        <v>4163</v>
      </c>
      <c r="X94" s="664"/>
    </row>
    <row r="95" spans="1:24" s="665" customFormat="1" ht="45.75" customHeight="1">
      <c r="A95" s="660">
        <v>16</v>
      </c>
      <c r="B95" s="661" t="s">
        <v>2727</v>
      </c>
      <c r="C95" s="661" t="s">
        <v>316</v>
      </c>
      <c r="D95" s="661" t="str">
        <f>VLOOKUP(C95,'[8]KHCN 8.2020'!$B$8:$D$233,3,FALSE)</f>
        <v>PGD Móng Cái</v>
      </c>
      <c r="E95" s="661" t="s">
        <v>3239</v>
      </c>
      <c r="F95" s="661" t="s">
        <v>315</v>
      </c>
      <c r="G95" s="661" t="s">
        <v>3311</v>
      </c>
      <c r="H95" s="661" t="s">
        <v>4083</v>
      </c>
      <c r="I95" s="661">
        <v>5</v>
      </c>
      <c r="J95" s="661" t="s">
        <v>2451</v>
      </c>
      <c r="K95" s="661" t="s">
        <v>2452</v>
      </c>
      <c r="L95" s="661" t="s">
        <v>2675</v>
      </c>
      <c r="M95" s="661" t="s">
        <v>6555</v>
      </c>
      <c r="N95" s="661" t="s">
        <v>6556</v>
      </c>
      <c r="O95" s="661" t="s">
        <v>6557</v>
      </c>
      <c r="P95" s="661" t="s">
        <v>2728</v>
      </c>
      <c r="Q95" s="661" t="s">
        <v>256</v>
      </c>
      <c r="R95" s="661" t="s">
        <v>2577</v>
      </c>
      <c r="S95" s="661">
        <v>41730</v>
      </c>
      <c r="T95" s="661"/>
      <c r="U95" s="661"/>
      <c r="V95" s="662"/>
      <c r="W95" s="663"/>
      <c r="X95" s="664"/>
    </row>
    <row r="96" spans="1:24" ht="36.75" customHeight="1"/>
    <row r="97" ht="36.75" customHeight="1"/>
  </sheetData>
  <autoFilter ref="A4:Y95"/>
  <conditionalFormatting sqref="P58">
    <cfRule type="containsBlanks" dxfId="468" priority="1">
      <formula>LEN(TRIM(P58))=0</formula>
    </cfRule>
  </conditionalFormatting>
  <conditionalFormatting sqref="P58">
    <cfRule type="expression" dxfId="467" priority="2">
      <formula>AND(#REF!=#REF!,#REF!=#REF!)</formula>
    </cfRule>
  </conditionalFormatting>
  <hyperlinks>
    <hyperlink ref="K49:K52" r:id="rId1" display="minhpc@vpbank.com.vn"/>
    <hyperlink ref="U80" r:id="rId2"/>
    <hyperlink ref="K80" r:id="rId3"/>
    <hyperlink ref="N80" r:id="rId4"/>
    <hyperlink ref="N81" r:id="rId5"/>
    <hyperlink ref="K83" r:id="rId6"/>
    <hyperlink ref="K82" r:id="rId7"/>
    <hyperlink ref="N82:N83" r:id="rId8" display="lantt2@vpbank.com.vn"/>
    <hyperlink ref="U84" r:id="rId9" display="thanhpq@vpbank.com.vm"/>
    <hyperlink ref="N84" r:id="rId10" display="lantt2@vpbank.com.vn"/>
    <hyperlink ref="U85" r:id="rId11" display="minhpl@vpbank.com.vn"/>
    <hyperlink ref="N85" r:id="rId12" display="lantt2@vpbank.com.vn"/>
    <hyperlink ref="N86" r:id="rId13" display="lantt2@vpbank.com.vn"/>
    <hyperlink ref="U88" r:id="rId14" display="minhnd12@vpbank.com.vn"/>
    <hyperlink ref="K88" r:id="rId15"/>
    <hyperlink ref="U87" r:id="rId16" display="taipt@vpbank.com.vn"/>
    <hyperlink ref="K87" r:id="rId17"/>
    <hyperlink ref="U89" r:id="rId18" display="trunglh@vpbank.com.vn"/>
    <hyperlink ref="K89" r:id="rId19"/>
    <hyperlink ref="N87:N89" r:id="rId20" display="lantt2@vpbank.com.vn"/>
    <hyperlink ref="K90:K92" r:id="rId21" display="minhpc@vpbank.com.vn"/>
    <hyperlink ref="N90:N92" r:id="rId22" display="lantt2@vpbank.com.vn"/>
    <hyperlink ref="K93" r:id="rId23" display="mailto:thangpv@vpbank.com.vn"/>
    <hyperlink ref="N93" r:id="rId24" display="lantt2@vpbank.com.vn"/>
    <hyperlink ref="U51" r:id="rId25"/>
    <hyperlink ref="E22" r:id="rId26"/>
    <hyperlink ref="E23" r:id="rId27"/>
    <hyperlink ref="E24" r:id="rId28"/>
    <hyperlink ref="E26" r:id="rId29"/>
    <hyperlink ref="E28" r:id="rId30"/>
    <hyperlink ref="E30" r:id="rId31"/>
    <hyperlink ref="E31" r:id="rId32"/>
    <hyperlink ref="E32" r:id="rId33"/>
    <hyperlink ref="E34" r:id="rId34"/>
    <hyperlink ref="E36" r:id="rId35"/>
    <hyperlink ref="E62" r:id="rId36"/>
    <hyperlink ref="E63" r:id="rId37"/>
    <hyperlink ref="E68" r:id="rId38"/>
    <hyperlink ref="N22" r:id="rId39" display="lantt2@vpbank.com.vn"/>
    <hyperlink ref="N23" r:id="rId40" display="lantt2@vpbank.com.vn"/>
    <hyperlink ref="N24" r:id="rId41" display="lantt2@vpbank.com.vn"/>
    <hyperlink ref="N26" r:id="rId42" display="lantt2@vpbank.com.vn"/>
    <hyperlink ref="N28" r:id="rId43" display="lantt2@vpbank.com.vn"/>
    <hyperlink ref="N30" r:id="rId44" display="lantt2@vpbank.com.vn"/>
    <hyperlink ref="N31" r:id="rId45" display="lantt2@vpbank.com.vn"/>
    <hyperlink ref="N32" r:id="rId46" display="lantt2@vpbank.com.vn"/>
    <hyperlink ref="N34" r:id="rId47" display="lantt2@vpbank.com.vn"/>
    <hyperlink ref="N36" r:id="rId48" display="lantt2@vpbank.com.vn"/>
    <hyperlink ref="N62" r:id="rId49" display="lantt2@vpbank.com.vn"/>
    <hyperlink ref="N63" r:id="rId50" display="lantt2@vpbank.com.vn"/>
    <hyperlink ref="N68" r:id="rId51" display="lantt2@vpbank.com.vn"/>
    <hyperlink ref="U36" r:id="rId52"/>
    <hyperlink ref="N5" r:id="rId53"/>
    <hyperlink ref="N6" r:id="rId54"/>
    <hyperlink ref="N7" r:id="rId55"/>
    <hyperlink ref="N8" r:id="rId56"/>
    <hyperlink ref="N9" r:id="rId57"/>
    <hyperlink ref="N10" r:id="rId58"/>
    <hyperlink ref="N11" r:id="rId59"/>
    <hyperlink ref="N12" r:id="rId60"/>
    <hyperlink ref="N13" r:id="rId61"/>
    <hyperlink ref="N14" r:id="rId62"/>
    <hyperlink ref="U34" r:id="rId63"/>
    <hyperlink ref="E40" r:id="rId64"/>
    <hyperlink ref="E41" r:id="rId65"/>
    <hyperlink ref="E42" r:id="rId66"/>
    <hyperlink ref="E43" r:id="rId67"/>
    <hyperlink ref="E44" r:id="rId68"/>
    <hyperlink ref="E45" r:id="rId69"/>
    <hyperlink ref="E46" r:id="rId70"/>
    <hyperlink ref="E47" r:id="rId71"/>
    <hyperlink ref="E48" r:id="rId72"/>
    <hyperlink ref="E49" r:id="rId73"/>
    <hyperlink ref="E50" r:id="rId74"/>
    <hyperlink ref="E51" r:id="rId75"/>
    <hyperlink ref="E53" r:id="rId76"/>
    <hyperlink ref="E52" r:id="rId77"/>
    <hyperlink ref="U25" r:id="rId78"/>
    <hyperlink ref="U21" r:id="rId79"/>
  </hyperlinks>
  <pageMargins left="0.7" right="0.7" top="0.75" bottom="0.75" header="0.3" footer="0.3"/>
  <pageSetup paperSize="9" orientation="portrait" r:id="rId80"/>
  <legacyDrawing r:id="rId8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11"/>
  <sheetViews>
    <sheetView zoomScale="99" zoomScaleNormal="99" workbookViewId="0">
      <selection activeCell="G5" sqref="G5"/>
    </sheetView>
  </sheetViews>
  <sheetFormatPr defaultColWidth="9.140625" defaultRowHeight="15"/>
  <cols>
    <col min="1" max="1" width="8.42578125" style="150" customWidth="1"/>
    <col min="2" max="2" width="9.42578125" style="154" customWidth="1"/>
    <col min="3" max="3" width="25.140625" style="154" customWidth="1"/>
    <col min="4" max="4" width="13.5703125" style="150" hidden="1" customWidth="1"/>
    <col min="5" max="5" width="7.85546875" style="150" hidden="1" customWidth="1"/>
    <col min="6" max="6" width="10" style="154" customWidth="1"/>
    <col min="7" max="7" width="44.85546875" style="158" customWidth="1"/>
    <col min="8" max="8" width="14.42578125" style="154" customWidth="1"/>
    <col min="9" max="9" width="12.140625" style="154" customWidth="1"/>
    <col min="10" max="10" width="12.28515625" style="150" hidden="1" customWidth="1"/>
    <col min="11" max="11" width="12.42578125" style="150" hidden="1" customWidth="1"/>
    <col min="12" max="12" width="11.5703125" style="150" hidden="1" customWidth="1"/>
    <col min="13" max="13" width="23.140625" style="154" customWidth="1"/>
    <col min="14" max="14" width="15.42578125" style="154" customWidth="1"/>
    <col min="15" max="15" width="35.42578125" style="154" customWidth="1"/>
    <col min="16" max="16" width="14.28515625" style="158" customWidth="1"/>
    <col min="17" max="17" width="13.42578125" style="1" customWidth="1"/>
    <col min="18" max="16384" width="9.140625" style="150"/>
  </cols>
  <sheetData>
    <row r="1" spans="1:17" s="196" customFormat="1" ht="33.6" customHeight="1">
      <c r="A1" s="774" t="s">
        <v>0</v>
      </c>
      <c r="B1" s="777" t="s">
        <v>2665</v>
      </c>
      <c r="C1" s="774" t="s">
        <v>3787</v>
      </c>
      <c r="D1" s="777" t="s">
        <v>3788</v>
      </c>
      <c r="E1" s="777" t="s">
        <v>3789</v>
      </c>
      <c r="F1" s="775" t="s">
        <v>767</v>
      </c>
      <c r="G1" s="774" t="s">
        <v>3790</v>
      </c>
      <c r="H1" s="774"/>
      <c r="I1" s="774"/>
      <c r="J1" s="774"/>
      <c r="K1" s="774"/>
      <c r="L1" s="774"/>
      <c r="M1" s="774" t="s">
        <v>3791</v>
      </c>
      <c r="N1" s="774"/>
      <c r="O1" s="774"/>
      <c r="P1" s="775" t="s">
        <v>4264</v>
      </c>
      <c r="Q1" s="775" t="s">
        <v>4265</v>
      </c>
    </row>
    <row r="2" spans="1:17" s="196" customFormat="1" ht="32.25" customHeight="1">
      <c r="A2" s="774"/>
      <c r="B2" s="776"/>
      <c r="C2" s="774"/>
      <c r="D2" s="776"/>
      <c r="E2" s="776"/>
      <c r="F2" s="776"/>
      <c r="G2" s="417" t="s">
        <v>2671</v>
      </c>
      <c r="H2" s="417" t="s">
        <v>3792</v>
      </c>
      <c r="I2" s="417" t="s">
        <v>2672</v>
      </c>
      <c r="J2" s="417" t="s">
        <v>4266</v>
      </c>
      <c r="K2" s="417" t="s">
        <v>3793</v>
      </c>
      <c r="L2" s="417" t="s">
        <v>2670</v>
      </c>
      <c r="M2" s="417" t="s">
        <v>3794</v>
      </c>
      <c r="N2" s="417" t="s">
        <v>2670</v>
      </c>
      <c r="O2" s="417" t="s">
        <v>2450</v>
      </c>
      <c r="P2" s="776"/>
      <c r="Q2" s="776"/>
    </row>
    <row r="3" spans="1:17" ht="66" hidden="1" customHeight="1">
      <c r="A3" s="197">
        <v>1</v>
      </c>
      <c r="B3" s="197" t="s">
        <v>139</v>
      </c>
      <c r="C3" s="197" t="s">
        <v>3795</v>
      </c>
      <c r="D3" s="187">
        <v>10338</v>
      </c>
      <c r="E3" s="197">
        <v>2</v>
      </c>
      <c r="F3" s="197">
        <v>1</v>
      </c>
      <c r="G3" s="197" t="s">
        <v>2676</v>
      </c>
      <c r="H3" s="197" t="s">
        <v>2677</v>
      </c>
      <c r="I3" s="197" t="s">
        <v>4267</v>
      </c>
      <c r="J3" s="198" t="s">
        <v>3796</v>
      </c>
      <c r="K3" s="199">
        <v>42714</v>
      </c>
      <c r="L3" s="200" t="s">
        <v>3797</v>
      </c>
      <c r="M3" s="197" t="s">
        <v>3798</v>
      </c>
      <c r="N3" s="201" t="s">
        <v>3799</v>
      </c>
      <c r="O3" s="201" t="s">
        <v>3800</v>
      </c>
      <c r="P3" s="71" t="s">
        <v>3412</v>
      </c>
      <c r="Q3" s="151"/>
    </row>
    <row r="4" spans="1:17" ht="52.15" customHeight="1">
      <c r="A4" s="197">
        <v>1</v>
      </c>
      <c r="B4" s="187" t="s">
        <v>3801</v>
      </c>
      <c r="C4" s="187" t="s">
        <v>3802</v>
      </c>
      <c r="D4" s="187">
        <v>10374</v>
      </c>
      <c r="E4" s="187"/>
      <c r="F4" s="197">
        <v>1</v>
      </c>
      <c r="G4" s="71" t="s">
        <v>909</v>
      </c>
      <c r="H4" s="197" t="s">
        <v>3914</v>
      </c>
      <c r="I4" s="187" t="s">
        <v>4267</v>
      </c>
      <c r="J4" s="187"/>
      <c r="K4" s="187"/>
      <c r="L4" s="187"/>
      <c r="M4" s="197" t="s">
        <v>3803</v>
      </c>
      <c r="N4" s="201" t="s">
        <v>3804</v>
      </c>
      <c r="O4" s="201" t="s">
        <v>3805</v>
      </c>
      <c r="P4" s="71" t="s">
        <v>3412</v>
      </c>
      <c r="Q4" s="151"/>
    </row>
    <row r="5" spans="1:17" ht="52.15" customHeight="1">
      <c r="A5" s="197">
        <v>2</v>
      </c>
      <c r="B5" s="187" t="s">
        <v>3806</v>
      </c>
      <c r="C5" s="187" t="s">
        <v>3807</v>
      </c>
      <c r="D5" s="187">
        <v>10379</v>
      </c>
      <c r="E5" s="187"/>
      <c r="F5" s="197">
        <v>2</v>
      </c>
      <c r="G5" s="71" t="s">
        <v>1089</v>
      </c>
      <c r="H5" s="197" t="s">
        <v>2966</v>
      </c>
      <c r="I5" s="187" t="s">
        <v>4267</v>
      </c>
      <c r="J5" s="187"/>
      <c r="K5" s="187"/>
      <c r="L5" s="187"/>
      <c r="M5" s="197" t="s">
        <v>3808</v>
      </c>
      <c r="N5" s="201" t="s">
        <v>3809</v>
      </c>
      <c r="O5" s="201" t="s">
        <v>3810</v>
      </c>
      <c r="P5" s="71" t="s">
        <v>3412</v>
      </c>
      <c r="Q5" s="151"/>
    </row>
    <row r="6" spans="1:17" ht="52.15" customHeight="1">
      <c r="A6" s="197">
        <v>3</v>
      </c>
      <c r="B6" s="187" t="s">
        <v>3811</v>
      </c>
      <c r="C6" s="187" t="s">
        <v>3812</v>
      </c>
      <c r="D6" s="187">
        <v>10376</v>
      </c>
      <c r="E6" s="187"/>
      <c r="F6" s="197">
        <v>3</v>
      </c>
      <c r="G6" s="71" t="s">
        <v>3915</v>
      </c>
      <c r="H6" s="197" t="s">
        <v>2903</v>
      </c>
      <c r="I6" s="187" t="s">
        <v>4267</v>
      </c>
      <c r="J6" s="187"/>
      <c r="K6" s="187"/>
      <c r="L6" s="187"/>
      <c r="M6" s="197" t="s">
        <v>3813</v>
      </c>
      <c r="N6" s="201" t="s">
        <v>3814</v>
      </c>
      <c r="O6" s="201" t="s">
        <v>3815</v>
      </c>
      <c r="P6" s="71" t="s">
        <v>3412</v>
      </c>
      <c r="Q6" s="151"/>
    </row>
    <row r="7" spans="1:17" ht="52.15" customHeight="1">
      <c r="A7" s="197">
        <v>4</v>
      </c>
      <c r="B7" s="187" t="s">
        <v>3826</v>
      </c>
      <c r="C7" s="71" t="s">
        <v>3827</v>
      </c>
      <c r="D7" s="187"/>
      <c r="E7" s="187"/>
      <c r="F7" s="187">
        <v>8</v>
      </c>
      <c r="G7" s="71" t="s">
        <v>476</v>
      </c>
      <c r="H7" s="187" t="s">
        <v>452</v>
      </c>
      <c r="I7" s="187" t="s">
        <v>475</v>
      </c>
      <c r="J7" s="187"/>
      <c r="K7" s="187"/>
      <c r="L7" s="187"/>
      <c r="M7" s="105" t="s">
        <v>3828</v>
      </c>
      <c r="N7" s="105" t="s">
        <v>3829</v>
      </c>
      <c r="O7" s="105" t="s">
        <v>3830</v>
      </c>
      <c r="P7" s="71" t="s">
        <v>3412</v>
      </c>
      <c r="Q7" s="151"/>
    </row>
    <row r="8" spans="1:17" ht="52.15" customHeight="1">
      <c r="A8" s="197">
        <v>5</v>
      </c>
      <c r="B8" s="187" t="s">
        <v>3823</v>
      </c>
      <c r="C8" s="71" t="s">
        <v>3824</v>
      </c>
      <c r="D8" s="187"/>
      <c r="E8" s="187"/>
      <c r="F8" s="187">
        <v>9</v>
      </c>
      <c r="G8" s="71" t="s">
        <v>2645</v>
      </c>
      <c r="H8" s="187" t="s">
        <v>2789</v>
      </c>
      <c r="I8" s="187" t="s">
        <v>475</v>
      </c>
      <c r="J8" s="187"/>
      <c r="K8" s="187"/>
      <c r="L8" s="187"/>
      <c r="M8" s="666" t="s">
        <v>6592</v>
      </c>
      <c r="N8" s="666" t="s">
        <v>6593</v>
      </c>
      <c r="O8" s="666" t="s">
        <v>6594</v>
      </c>
      <c r="P8" s="71" t="s">
        <v>3412</v>
      </c>
      <c r="Q8" s="151"/>
    </row>
    <row r="9" spans="1:17" ht="52.15" hidden="1" customHeight="1">
      <c r="A9" s="197">
        <v>21</v>
      </c>
      <c r="B9" s="187"/>
      <c r="C9" s="71" t="s">
        <v>3819</v>
      </c>
      <c r="D9" s="187"/>
      <c r="E9" s="187"/>
      <c r="F9" s="187">
        <v>5</v>
      </c>
      <c r="G9" s="71" t="s">
        <v>3820</v>
      </c>
      <c r="H9" s="187" t="s">
        <v>266</v>
      </c>
      <c r="I9" s="187" t="s">
        <v>266</v>
      </c>
      <c r="J9" s="187"/>
      <c r="K9" s="187"/>
      <c r="L9" s="187"/>
      <c r="M9" s="105" t="s">
        <v>13</v>
      </c>
      <c r="N9" s="105" t="s">
        <v>3821</v>
      </c>
      <c r="O9" s="105" t="s">
        <v>3822</v>
      </c>
      <c r="P9" s="151" t="s">
        <v>4268</v>
      </c>
      <c r="Q9" s="151"/>
    </row>
    <row r="10" spans="1:17" ht="52.15" hidden="1" customHeight="1">
      <c r="A10" s="197">
        <v>22</v>
      </c>
      <c r="B10" s="187"/>
      <c r="C10" s="71" t="s">
        <v>3839</v>
      </c>
      <c r="D10" s="187"/>
      <c r="E10" s="187"/>
      <c r="F10" s="187">
        <v>5</v>
      </c>
      <c r="G10" s="71" t="s">
        <v>1636</v>
      </c>
      <c r="H10" s="187" t="s">
        <v>248</v>
      </c>
      <c r="I10" s="187" t="s">
        <v>248</v>
      </c>
      <c r="J10" s="187"/>
      <c r="K10" s="187"/>
      <c r="L10" s="187"/>
      <c r="M10" s="105" t="s">
        <v>3840</v>
      </c>
      <c r="N10" s="105" t="s">
        <v>3841</v>
      </c>
      <c r="O10" s="105" t="s">
        <v>3842</v>
      </c>
      <c r="P10" s="151" t="s">
        <v>4268</v>
      </c>
      <c r="Q10" s="151"/>
    </row>
    <row r="11" spans="1:17" ht="52.15" hidden="1" customHeight="1">
      <c r="A11" s="197">
        <v>22</v>
      </c>
      <c r="B11" s="187"/>
      <c r="C11" s="71" t="s">
        <v>3837</v>
      </c>
      <c r="D11" s="187"/>
      <c r="E11" s="187"/>
      <c r="F11" s="187">
        <v>5</v>
      </c>
      <c r="G11" s="71" t="s">
        <v>1291</v>
      </c>
      <c r="H11" s="187" t="s">
        <v>280</v>
      </c>
      <c r="I11" s="187" t="s">
        <v>280</v>
      </c>
      <c r="J11" s="187"/>
      <c r="K11" s="187"/>
      <c r="L11" s="187"/>
      <c r="M11" s="105"/>
      <c r="N11" s="105"/>
      <c r="O11" s="105"/>
      <c r="P11" s="151"/>
      <c r="Q11" s="151"/>
    </row>
  </sheetData>
  <autoFilter ref="A1:Q2">
    <filterColumn colId="6" showButton="0"/>
    <filterColumn colId="7" showButton="0"/>
    <filterColumn colId="8" showButton="0"/>
    <filterColumn colId="9" showButton="0"/>
    <filterColumn colId="10" showButton="0"/>
    <filterColumn colId="12" showButton="0"/>
    <filterColumn colId="13" showButton="0"/>
  </autoFilter>
  <mergeCells count="10">
    <mergeCell ref="G1:L1"/>
    <mergeCell ref="M1:O1"/>
    <mergeCell ref="P1:P2"/>
    <mergeCell ref="Q1:Q2"/>
    <mergeCell ref="A1:A2"/>
    <mergeCell ref="B1:B2"/>
    <mergeCell ref="C1:C2"/>
    <mergeCell ref="D1:D2"/>
    <mergeCell ref="E1:E2"/>
    <mergeCell ref="F1:F2"/>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E13" sqref="E13"/>
    </sheetView>
  </sheetViews>
  <sheetFormatPr defaultColWidth="9" defaultRowHeight="15.75"/>
  <cols>
    <col min="1" max="1" width="17.7109375" style="208" bestFit="1" customWidth="1"/>
    <col min="2" max="2" width="29.7109375" style="208" bestFit="1" customWidth="1"/>
    <col min="3" max="3" width="13.28515625" style="209" customWidth="1"/>
    <col min="4" max="4" width="19" style="208" bestFit="1" customWidth="1"/>
    <col min="5" max="5" width="24.42578125" style="208" customWidth="1"/>
    <col min="6" max="6" width="19.42578125" style="208" bestFit="1" customWidth="1"/>
    <col min="7" max="7" width="19.140625" style="208" customWidth="1"/>
    <col min="8" max="8" width="22.140625" style="208" bestFit="1" customWidth="1"/>
    <col min="9" max="16384" width="9" style="208"/>
  </cols>
  <sheetData>
    <row r="1" spans="1:8">
      <c r="A1" s="207" t="s">
        <v>4391</v>
      </c>
    </row>
    <row r="3" spans="1:8" ht="31.5">
      <c r="A3" s="210" t="s">
        <v>4392</v>
      </c>
      <c r="B3" s="211" t="s">
        <v>4393</v>
      </c>
      <c r="C3" s="212"/>
      <c r="D3" s="210" t="s">
        <v>4392</v>
      </c>
      <c r="E3" s="211" t="s">
        <v>4393</v>
      </c>
      <c r="G3" s="210" t="s">
        <v>4392</v>
      </c>
      <c r="H3" s="211" t="s">
        <v>4393</v>
      </c>
    </row>
    <row r="4" spans="1:8">
      <c r="A4" s="778" t="s">
        <v>4358</v>
      </c>
      <c r="B4" s="213" t="s">
        <v>4394</v>
      </c>
      <c r="C4" s="214"/>
      <c r="D4" s="778" t="s">
        <v>4311</v>
      </c>
      <c r="E4" s="213" t="s">
        <v>4395</v>
      </c>
      <c r="G4" s="778" t="s">
        <v>4396</v>
      </c>
      <c r="H4" s="213" t="s">
        <v>4397</v>
      </c>
    </row>
    <row r="5" spans="1:8">
      <c r="A5" s="779"/>
      <c r="B5" s="213" t="s">
        <v>4398</v>
      </c>
      <c r="C5" s="214"/>
      <c r="D5" s="779"/>
      <c r="E5" s="213" t="s">
        <v>4399</v>
      </c>
      <c r="G5" s="779"/>
      <c r="H5" s="213" t="s">
        <v>4400</v>
      </c>
    </row>
    <row r="6" spans="1:8">
      <c r="A6" s="780"/>
      <c r="B6" s="213" t="s">
        <v>4401</v>
      </c>
      <c r="C6" s="214"/>
      <c r="D6" s="780"/>
      <c r="E6" s="213" t="s">
        <v>4402</v>
      </c>
      <c r="G6" s="779"/>
      <c r="H6" s="213" t="s">
        <v>4403</v>
      </c>
    </row>
    <row r="7" spans="1:8">
      <c r="A7" s="778" t="s">
        <v>4360</v>
      </c>
      <c r="B7" s="213" t="s">
        <v>4404</v>
      </c>
      <c r="C7" s="214"/>
      <c r="D7" s="778" t="s">
        <v>4308</v>
      </c>
      <c r="E7" s="213" t="s">
        <v>4405</v>
      </c>
      <c r="G7" s="779"/>
      <c r="H7" s="213" t="s">
        <v>4406</v>
      </c>
    </row>
    <row r="8" spans="1:8">
      <c r="A8" s="779"/>
      <c r="B8" s="213" t="s">
        <v>4407</v>
      </c>
      <c r="C8" s="214"/>
      <c r="D8" s="779"/>
      <c r="E8" s="213" t="s">
        <v>4408</v>
      </c>
      <c r="G8" s="780"/>
      <c r="H8" s="213" t="s">
        <v>3027</v>
      </c>
    </row>
    <row r="9" spans="1:8">
      <c r="A9" s="780"/>
      <c r="B9" s="213" t="s">
        <v>4409</v>
      </c>
      <c r="C9" s="214"/>
      <c r="D9" s="780"/>
      <c r="E9" s="213" t="s">
        <v>4410</v>
      </c>
      <c r="G9" s="778" t="s">
        <v>4336</v>
      </c>
      <c r="H9" s="213" t="s">
        <v>4411</v>
      </c>
    </row>
    <row r="10" spans="1:8">
      <c r="A10" s="778" t="s">
        <v>4349</v>
      </c>
      <c r="B10" s="213" t="s">
        <v>4412</v>
      </c>
      <c r="C10" s="214"/>
      <c r="D10" s="778" t="s">
        <v>4321</v>
      </c>
      <c r="E10" s="213" t="s">
        <v>4413</v>
      </c>
      <c r="G10" s="779"/>
      <c r="H10" s="213" t="s">
        <v>4414</v>
      </c>
    </row>
    <row r="11" spans="1:8">
      <c r="A11" s="779"/>
      <c r="B11" s="213" t="s">
        <v>4415</v>
      </c>
      <c r="C11" s="214"/>
      <c r="D11" s="779"/>
      <c r="E11" s="213" t="s">
        <v>4416</v>
      </c>
      <c r="G11" s="779"/>
      <c r="H11" s="213" t="s">
        <v>4417</v>
      </c>
    </row>
    <row r="12" spans="1:8">
      <c r="A12" s="780"/>
      <c r="B12" s="213" t="s">
        <v>4418</v>
      </c>
      <c r="C12" s="214"/>
      <c r="D12" s="780"/>
      <c r="E12" s="213" t="s">
        <v>4419</v>
      </c>
      <c r="G12" s="779"/>
      <c r="H12" s="213" t="s">
        <v>4420</v>
      </c>
    </row>
    <row r="13" spans="1:8">
      <c r="A13" s="778" t="s">
        <v>4376</v>
      </c>
      <c r="B13" s="213" t="s">
        <v>4421</v>
      </c>
      <c r="C13" s="214"/>
      <c r="D13" s="778" t="s">
        <v>4367</v>
      </c>
      <c r="E13" s="213" t="s">
        <v>4422</v>
      </c>
      <c r="G13" s="780"/>
      <c r="H13" s="213" t="s">
        <v>4423</v>
      </c>
    </row>
    <row r="14" spans="1:8">
      <c r="A14" s="779"/>
      <c r="B14" s="213" t="s">
        <v>4424</v>
      </c>
      <c r="C14" s="214"/>
      <c r="D14" s="779"/>
      <c r="E14" s="213" t="s">
        <v>4425</v>
      </c>
      <c r="G14" s="778" t="s">
        <v>4426</v>
      </c>
      <c r="H14" s="213" t="s">
        <v>4427</v>
      </c>
    </row>
    <row r="15" spans="1:8">
      <c r="A15" s="779"/>
      <c r="B15" s="213" t="s">
        <v>4428</v>
      </c>
      <c r="C15" s="214"/>
      <c r="D15" s="779"/>
      <c r="E15" s="213" t="s">
        <v>3635</v>
      </c>
      <c r="G15" s="779"/>
      <c r="H15" s="213" t="s">
        <v>4429</v>
      </c>
    </row>
    <row r="16" spans="1:8">
      <c r="A16" s="780"/>
      <c r="B16" s="213" t="s">
        <v>4430</v>
      </c>
      <c r="C16" s="214"/>
      <c r="D16" s="780"/>
      <c r="E16" s="213" t="s">
        <v>4431</v>
      </c>
      <c r="G16" s="779"/>
      <c r="H16" s="213" t="s">
        <v>4432</v>
      </c>
    </row>
    <row r="17" spans="1:8">
      <c r="A17" s="778" t="s">
        <v>4386</v>
      </c>
      <c r="B17" s="213" t="s">
        <v>4433</v>
      </c>
      <c r="C17" s="214"/>
      <c r="D17" s="778" t="s">
        <v>4390</v>
      </c>
      <c r="E17" s="213" t="s">
        <v>4434</v>
      </c>
      <c r="G17" s="779"/>
      <c r="H17" s="213" t="s">
        <v>4435</v>
      </c>
    </row>
    <row r="18" spans="1:8">
      <c r="A18" s="779"/>
      <c r="B18" s="213" t="s">
        <v>4436</v>
      </c>
      <c r="C18" s="214"/>
      <c r="D18" s="779"/>
      <c r="E18" s="213" t="s">
        <v>4437</v>
      </c>
      <c r="G18" s="779"/>
      <c r="H18" s="213" t="s">
        <v>4438</v>
      </c>
    </row>
    <row r="19" spans="1:8">
      <c r="A19" s="779"/>
      <c r="B19" s="213" t="s">
        <v>4439</v>
      </c>
      <c r="C19" s="214"/>
      <c r="D19" s="779"/>
      <c r="E19" s="213" t="s">
        <v>4440</v>
      </c>
      <c r="G19" s="778" t="s">
        <v>4441</v>
      </c>
      <c r="H19" s="213" t="s">
        <v>4442</v>
      </c>
    </row>
    <row r="20" spans="1:8">
      <c r="A20" s="780"/>
      <c r="B20" s="213" t="s">
        <v>4443</v>
      </c>
      <c r="C20" s="214"/>
      <c r="D20" s="780"/>
      <c r="E20" s="213" t="s">
        <v>4444</v>
      </c>
      <c r="G20" s="779"/>
      <c r="H20" s="213" t="s">
        <v>4445</v>
      </c>
    </row>
    <row r="21" spans="1:8">
      <c r="A21" s="778" t="s">
        <v>4300</v>
      </c>
      <c r="B21" s="213" t="s">
        <v>4446</v>
      </c>
      <c r="C21" s="214"/>
      <c r="D21" s="778" t="s">
        <v>4316</v>
      </c>
      <c r="E21" s="213" t="s">
        <v>4447</v>
      </c>
      <c r="G21" s="779"/>
      <c r="H21" s="213" t="s">
        <v>4448</v>
      </c>
    </row>
    <row r="22" spans="1:8">
      <c r="A22" s="779"/>
      <c r="B22" s="213" t="s">
        <v>4449</v>
      </c>
      <c r="C22" s="214"/>
      <c r="D22" s="779"/>
      <c r="E22" s="213" t="s">
        <v>4450</v>
      </c>
      <c r="G22" s="780"/>
      <c r="H22" s="213" t="s">
        <v>4451</v>
      </c>
    </row>
    <row r="23" spans="1:8">
      <c r="A23" s="779"/>
      <c r="B23" s="213" t="s">
        <v>4452</v>
      </c>
      <c r="C23" s="214"/>
      <c r="D23" s="779"/>
      <c r="E23" s="213" t="s">
        <v>4453</v>
      </c>
      <c r="G23" s="778" t="s">
        <v>4339</v>
      </c>
      <c r="H23" s="213" t="s">
        <v>4454</v>
      </c>
    </row>
    <row r="24" spans="1:8">
      <c r="A24" s="780"/>
      <c r="B24" s="213" t="s">
        <v>4455</v>
      </c>
      <c r="C24" s="214"/>
      <c r="D24" s="780"/>
      <c r="E24" s="213" t="s">
        <v>4456</v>
      </c>
      <c r="G24" s="779"/>
      <c r="H24" s="213" t="s">
        <v>4457</v>
      </c>
    </row>
    <row r="25" spans="1:8">
      <c r="A25" s="778" t="s">
        <v>4289</v>
      </c>
      <c r="B25" s="213" t="s">
        <v>4458</v>
      </c>
      <c r="C25" s="214"/>
      <c r="D25" s="778" t="s">
        <v>4329</v>
      </c>
      <c r="E25" s="213" t="s">
        <v>4459</v>
      </c>
      <c r="G25" s="779"/>
      <c r="H25" s="213" t="s">
        <v>4460</v>
      </c>
    </row>
    <row r="26" spans="1:8">
      <c r="A26" s="779"/>
      <c r="B26" s="213" t="s">
        <v>4461</v>
      </c>
      <c r="C26" s="214"/>
      <c r="D26" s="779"/>
      <c r="E26" s="213" t="s">
        <v>4462</v>
      </c>
      <c r="G26" s="780"/>
      <c r="H26" s="213" t="s">
        <v>2968</v>
      </c>
    </row>
    <row r="27" spans="1:8">
      <c r="A27" s="780"/>
      <c r="B27" s="213" t="s">
        <v>4463</v>
      </c>
      <c r="C27" s="214"/>
      <c r="D27" s="780"/>
      <c r="E27" s="213" t="s">
        <v>4464</v>
      </c>
      <c r="G27" s="778" t="s">
        <v>4342</v>
      </c>
      <c r="H27" s="213" t="s">
        <v>4465</v>
      </c>
    </row>
    <row r="28" spans="1:8">
      <c r="A28" s="778" t="s">
        <v>4466</v>
      </c>
      <c r="B28" s="213" t="s">
        <v>4467</v>
      </c>
      <c r="C28" s="214"/>
      <c r="D28" s="778" t="s">
        <v>4379</v>
      </c>
      <c r="E28" s="213" t="s">
        <v>4468</v>
      </c>
      <c r="G28" s="779"/>
      <c r="H28" s="213" t="s">
        <v>4469</v>
      </c>
    </row>
    <row r="29" spans="1:8">
      <c r="A29" s="779"/>
      <c r="B29" s="213" t="s">
        <v>4470</v>
      </c>
      <c r="C29" s="214"/>
      <c r="D29" s="779"/>
      <c r="E29" s="213" t="s">
        <v>4471</v>
      </c>
      <c r="G29" s="779"/>
      <c r="H29" s="213" t="s">
        <v>4472</v>
      </c>
    </row>
    <row r="30" spans="1:8">
      <c r="A30" s="779"/>
      <c r="B30" s="213" t="s">
        <v>4473</v>
      </c>
      <c r="C30" s="214"/>
      <c r="D30" s="779"/>
      <c r="E30" s="213" t="s">
        <v>4474</v>
      </c>
      <c r="G30" s="779"/>
      <c r="H30" s="213" t="s">
        <v>4475</v>
      </c>
    </row>
    <row r="31" spans="1:8">
      <c r="A31" s="780"/>
      <c r="B31" s="213" t="s">
        <v>4476</v>
      </c>
      <c r="C31" s="214"/>
      <c r="D31" s="780"/>
      <c r="E31" s="213" t="s">
        <v>4477</v>
      </c>
      <c r="G31" s="780"/>
      <c r="H31" s="213" t="s">
        <v>4478</v>
      </c>
    </row>
    <row r="32" spans="1:8">
      <c r="A32" s="778" t="s">
        <v>4479</v>
      </c>
      <c r="B32" s="213" t="s">
        <v>4480</v>
      </c>
      <c r="C32" s="214"/>
      <c r="D32" s="778" t="s">
        <v>4325</v>
      </c>
      <c r="E32" s="213" t="s">
        <v>4481</v>
      </c>
      <c r="G32" s="778" t="s">
        <v>4363</v>
      </c>
      <c r="H32" s="213" t="s">
        <v>4482</v>
      </c>
    </row>
    <row r="33" spans="1:8">
      <c r="A33" s="779"/>
      <c r="B33" s="213" t="s">
        <v>4483</v>
      </c>
      <c r="C33" s="214"/>
      <c r="D33" s="779"/>
      <c r="E33" s="213" t="s">
        <v>4484</v>
      </c>
      <c r="G33" s="779"/>
      <c r="H33" s="213" t="s">
        <v>4485</v>
      </c>
    </row>
    <row r="34" spans="1:8">
      <c r="A34" s="779"/>
      <c r="B34" s="213" t="s">
        <v>4486</v>
      </c>
      <c r="C34" s="214"/>
      <c r="D34" s="780"/>
      <c r="E34" s="213" t="s">
        <v>4487</v>
      </c>
      <c r="G34" s="779"/>
      <c r="H34" s="213" t="s">
        <v>4488</v>
      </c>
    </row>
    <row r="35" spans="1:8">
      <c r="A35" s="780"/>
      <c r="B35" s="213" t="s">
        <v>4489</v>
      </c>
      <c r="C35" s="214"/>
      <c r="D35" s="781" t="s">
        <v>4304</v>
      </c>
      <c r="E35" s="213" t="s">
        <v>4490</v>
      </c>
      <c r="G35" s="779"/>
      <c r="H35" s="213" t="s">
        <v>4491</v>
      </c>
    </row>
    <row r="36" spans="1:8">
      <c r="A36" s="778" t="s">
        <v>4295</v>
      </c>
      <c r="B36" s="213" t="s">
        <v>4492</v>
      </c>
      <c r="C36" s="214"/>
      <c r="D36" s="781"/>
      <c r="E36" s="213" t="s">
        <v>4493</v>
      </c>
      <c r="G36" s="780"/>
      <c r="H36" s="213" t="s">
        <v>4482</v>
      </c>
    </row>
    <row r="37" spans="1:8">
      <c r="A37" s="779"/>
      <c r="B37" s="213" t="s">
        <v>4494</v>
      </c>
      <c r="C37" s="214"/>
      <c r="D37" s="782" t="s">
        <v>4372</v>
      </c>
      <c r="E37" s="213" t="s">
        <v>4495</v>
      </c>
      <c r="G37" s="778" t="s">
        <v>4384</v>
      </c>
      <c r="H37" s="213" t="s">
        <v>4496</v>
      </c>
    </row>
    <row r="38" spans="1:8">
      <c r="A38" s="779"/>
      <c r="B38" s="213" t="s">
        <v>4497</v>
      </c>
      <c r="C38" s="214"/>
      <c r="D38" s="782"/>
      <c r="E38" s="213" t="s">
        <v>4498</v>
      </c>
      <c r="G38" s="779"/>
      <c r="H38" s="213" t="s">
        <v>4499</v>
      </c>
    </row>
    <row r="39" spans="1:8">
      <c r="A39" s="780"/>
      <c r="B39" s="213" t="s">
        <v>4500</v>
      </c>
      <c r="C39" s="214"/>
      <c r="D39" s="782"/>
      <c r="E39" s="213" t="s">
        <v>4501</v>
      </c>
      <c r="G39" s="779"/>
      <c r="H39" s="213" t="s">
        <v>4502</v>
      </c>
    </row>
    <row r="40" spans="1:8">
      <c r="A40" s="778" t="s">
        <v>4279</v>
      </c>
      <c r="B40" s="213" t="s">
        <v>4503</v>
      </c>
      <c r="C40" s="214"/>
      <c r="D40" s="782"/>
      <c r="E40" s="213" t="s">
        <v>4504</v>
      </c>
      <c r="G40" s="779"/>
      <c r="H40" s="213" t="s">
        <v>4505</v>
      </c>
    </row>
    <row r="41" spans="1:8">
      <c r="A41" s="779"/>
      <c r="B41" s="213" t="s">
        <v>4506</v>
      </c>
      <c r="C41" s="214"/>
      <c r="D41" s="782"/>
      <c r="E41" s="213" t="s">
        <v>4507</v>
      </c>
      <c r="G41" s="780"/>
      <c r="H41" s="213" t="s">
        <v>4508</v>
      </c>
    </row>
    <row r="42" spans="1:8">
      <c r="A42" s="780"/>
      <c r="B42" s="213" t="s">
        <v>4509</v>
      </c>
      <c r="C42" s="215"/>
      <c r="D42" s="216"/>
      <c r="G42" s="778" t="s">
        <v>4353</v>
      </c>
      <c r="H42" s="213" t="s">
        <v>4510</v>
      </c>
    </row>
    <row r="43" spans="1:8">
      <c r="A43" s="778" t="s">
        <v>4286</v>
      </c>
      <c r="B43" s="213" t="s">
        <v>4511</v>
      </c>
      <c r="C43" s="215"/>
      <c r="D43" s="216"/>
      <c r="G43" s="779"/>
      <c r="H43" s="213" t="s">
        <v>4512</v>
      </c>
    </row>
    <row r="44" spans="1:8">
      <c r="A44" s="779"/>
      <c r="B44" s="213" t="s">
        <v>4513</v>
      </c>
      <c r="C44" s="215"/>
      <c r="D44" s="216"/>
      <c r="G44" s="779"/>
      <c r="H44" s="213" t="s">
        <v>4514</v>
      </c>
    </row>
    <row r="45" spans="1:8">
      <c r="A45" s="779"/>
      <c r="B45" s="213" t="s">
        <v>4515</v>
      </c>
      <c r="C45" s="215"/>
      <c r="D45" s="216"/>
      <c r="G45" s="780"/>
      <c r="H45" s="213" t="s">
        <v>4516</v>
      </c>
    </row>
    <row r="46" spans="1:8">
      <c r="A46" s="780"/>
      <c r="B46" s="213" t="s">
        <v>4517</v>
      </c>
      <c r="C46" s="215"/>
      <c r="D46" s="216"/>
    </row>
    <row r="47" spans="1:8">
      <c r="A47" s="778" t="s">
        <v>4351</v>
      </c>
      <c r="B47" s="213" t="s">
        <v>4518</v>
      </c>
      <c r="C47" s="215"/>
      <c r="D47" s="216"/>
    </row>
    <row r="48" spans="1:8">
      <c r="A48" s="779"/>
      <c r="B48" s="213" t="s">
        <v>4519</v>
      </c>
      <c r="C48" s="215"/>
      <c r="D48" s="216"/>
    </row>
    <row r="49" spans="1:4">
      <c r="A49" s="779"/>
      <c r="B49" s="213" t="s">
        <v>4520</v>
      </c>
      <c r="C49" s="215"/>
      <c r="D49" s="216"/>
    </row>
    <row r="50" spans="1:4">
      <c r="A50" s="780"/>
      <c r="B50" s="213" t="s">
        <v>4521</v>
      </c>
      <c r="C50" s="215"/>
      <c r="D50" s="216"/>
    </row>
    <row r="51" spans="1:4">
      <c r="A51" s="778" t="s">
        <v>4345</v>
      </c>
      <c r="B51" s="213" t="s">
        <v>4522</v>
      </c>
      <c r="C51" s="215"/>
      <c r="D51" s="216"/>
    </row>
    <row r="52" spans="1:4">
      <c r="A52" s="779"/>
      <c r="B52" s="213" t="s">
        <v>4523</v>
      </c>
      <c r="C52" s="215"/>
      <c r="D52" s="216"/>
    </row>
    <row r="53" spans="1:4">
      <c r="A53" s="779"/>
      <c r="B53" s="213" t="s">
        <v>4524</v>
      </c>
      <c r="C53" s="215"/>
      <c r="D53" s="216"/>
    </row>
    <row r="54" spans="1:4">
      <c r="A54" s="780"/>
      <c r="B54" s="213" t="s">
        <v>4525</v>
      </c>
      <c r="C54" s="215"/>
      <c r="D54" s="216"/>
    </row>
    <row r="55" spans="1:4">
      <c r="C55" s="215"/>
      <c r="D55" s="216"/>
    </row>
    <row r="56" spans="1:4">
      <c r="C56" s="215"/>
      <c r="D56" s="216"/>
    </row>
    <row r="57" spans="1:4">
      <c r="C57" s="215"/>
      <c r="D57" s="216"/>
    </row>
    <row r="58" spans="1:4">
      <c r="C58" s="215"/>
      <c r="D58" s="216"/>
    </row>
    <row r="59" spans="1:4">
      <c r="C59" s="215"/>
      <c r="D59" s="216"/>
    </row>
    <row r="60" spans="1:4">
      <c r="C60" s="215"/>
    </row>
    <row r="61" spans="1:4">
      <c r="C61" s="215"/>
    </row>
    <row r="62" spans="1:4">
      <c r="C62" s="215"/>
    </row>
    <row r="63" spans="1:4">
      <c r="C63" s="215"/>
    </row>
    <row r="64" spans="1:4">
      <c r="C64" s="215"/>
    </row>
    <row r="65" spans="3:3">
      <c r="C65" s="215"/>
    </row>
    <row r="66" spans="3:3">
      <c r="C66" s="215"/>
    </row>
    <row r="67" spans="3:3">
      <c r="C67" s="215"/>
    </row>
    <row r="68" spans="3:3">
      <c r="C68" s="215"/>
    </row>
    <row r="69" spans="3:3">
      <c r="C69" s="215"/>
    </row>
    <row r="70" spans="3:3">
      <c r="C70" s="215"/>
    </row>
  </sheetData>
  <mergeCells count="34">
    <mergeCell ref="A47:A50"/>
    <mergeCell ref="A51:A54"/>
    <mergeCell ref="A28:A31"/>
    <mergeCell ref="D28:D31"/>
    <mergeCell ref="A32:A35"/>
    <mergeCell ref="D32:D34"/>
    <mergeCell ref="D35:D36"/>
    <mergeCell ref="A36:A39"/>
    <mergeCell ref="D37:D41"/>
    <mergeCell ref="A40:A42"/>
    <mergeCell ref="G23:G26"/>
    <mergeCell ref="A25:A27"/>
    <mergeCell ref="D25:D27"/>
    <mergeCell ref="G27:G31"/>
    <mergeCell ref="G42:G45"/>
    <mergeCell ref="A43:A46"/>
    <mergeCell ref="G32:G36"/>
    <mergeCell ref="G37:G41"/>
    <mergeCell ref="A4:A6"/>
    <mergeCell ref="D4:D6"/>
    <mergeCell ref="G4:G8"/>
    <mergeCell ref="A7:A9"/>
    <mergeCell ref="D7:D9"/>
    <mergeCell ref="G9:G13"/>
    <mergeCell ref="A10:A12"/>
    <mergeCell ref="D10:D12"/>
    <mergeCell ref="A13:A16"/>
    <mergeCell ref="D13:D16"/>
    <mergeCell ref="G14:G18"/>
    <mergeCell ref="A17:A20"/>
    <mergeCell ref="D17:D20"/>
    <mergeCell ref="G19:G22"/>
    <mergeCell ref="A21:A24"/>
    <mergeCell ref="D21:D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sqref="A1:XFD1048576"/>
    </sheetView>
  </sheetViews>
  <sheetFormatPr defaultRowHeight="15"/>
  <cols>
    <col min="2" max="2" width="21.42578125" customWidth="1"/>
    <col min="3" max="3" width="11.5703125" customWidth="1"/>
    <col min="4" max="4" width="21.42578125" customWidth="1"/>
    <col min="5" max="5" width="9.140625" customWidth="1"/>
    <col min="6" max="6" width="21.42578125" customWidth="1"/>
    <col min="7" max="7" width="38.140625" customWidth="1"/>
    <col min="8" max="9" width="21.42578125" customWidth="1"/>
    <col min="10" max="10" width="21.42578125" hidden="1" customWidth="1"/>
    <col min="11" max="11" width="21.42578125" customWidth="1"/>
  </cols>
  <sheetData>
    <row r="1" spans="1:11" ht="33.75" customHeight="1">
      <c r="A1" s="784" t="s">
        <v>0</v>
      </c>
      <c r="B1" s="784" t="s">
        <v>4269</v>
      </c>
      <c r="C1" s="786" t="s">
        <v>755</v>
      </c>
      <c r="D1" s="786" t="s">
        <v>4270</v>
      </c>
      <c r="E1" s="788" t="s">
        <v>4271</v>
      </c>
      <c r="F1" s="783" t="s">
        <v>4272</v>
      </c>
      <c r="G1" s="783"/>
      <c r="H1" s="783"/>
      <c r="I1" s="783" t="s">
        <v>4264</v>
      </c>
      <c r="J1" s="783" t="s">
        <v>4273</v>
      </c>
      <c r="K1" s="783" t="s">
        <v>3961</v>
      </c>
    </row>
    <row r="2" spans="1:11">
      <c r="A2" s="785">
        <v>1</v>
      </c>
      <c r="B2" s="785">
        <v>14</v>
      </c>
      <c r="C2" s="787">
        <v>15</v>
      </c>
      <c r="D2" s="787">
        <v>17</v>
      </c>
      <c r="E2" s="789"/>
      <c r="F2" s="418" t="s">
        <v>4274</v>
      </c>
      <c r="G2" s="418" t="s">
        <v>4275</v>
      </c>
      <c r="H2" s="202" t="s">
        <v>4276</v>
      </c>
      <c r="I2" s="783"/>
      <c r="J2" s="783"/>
      <c r="K2" s="783"/>
    </row>
    <row r="3" spans="1:11">
      <c r="A3" s="151">
        <v>1</v>
      </c>
      <c r="B3" s="203" t="s">
        <v>4277</v>
      </c>
      <c r="C3" s="204" t="s">
        <v>4278</v>
      </c>
      <c r="D3" s="205" t="s">
        <v>4279</v>
      </c>
      <c r="E3" s="206" t="s">
        <v>4280</v>
      </c>
      <c r="F3" s="205" t="s">
        <v>1132</v>
      </c>
      <c r="G3" s="205" t="s">
        <v>4281</v>
      </c>
      <c r="H3" s="205" t="s">
        <v>4282</v>
      </c>
      <c r="I3" s="205" t="s">
        <v>4283</v>
      </c>
      <c r="J3" s="205" t="s">
        <v>4284</v>
      </c>
      <c r="K3" s="205" t="s">
        <v>4285</v>
      </c>
    </row>
    <row r="4" spans="1:11">
      <c r="A4" s="151">
        <v>2</v>
      </c>
      <c r="B4" s="203" t="s">
        <v>4277</v>
      </c>
      <c r="C4" s="204" t="s">
        <v>4278</v>
      </c>
      <c r="D4" s="205" t="s">
        <v>4286</v>
      </c>
      <c r="E4" s="206" t="s">
        <v>4287</v>
      </c>
      <c r="F4" s="205" t="s">
        <v>3816</v>
      </c>
      <c r="G4" s="205" t="s">
        <v>3818</v>
      </c>
      <c r="H4" s="205" t="s">
        <v>3817</v>
      </c>
      <c r="I4" s="205" t="s">
        <v>4283</v>
      </c>
      <c r="J4" s="205" t="s">
        <v>4284</v>
      </c>
      <c r="K4" s="205" t="s">
        <v>4285</v>
      </c>
    </row>
    <row r="5" spans="1:11">
      <c r="A5" s="151">
        <v>3</v>
      </c>
      <c r="B5" s="203" t="s">
        <v>4277</v>
      </c>
      <c r="C5" s="204" t="s">
        <v>4288</v>
      </c>
      <c r="D5" s="205" t="s">
        <v>4289</v>
      </c>
      <c r="E5" s="206" t="s">
        <v>4290</v>
      </c>
      <c r="F5" s="205" t="s">
        <v>1101</v>
      </c>
      <c r="G5" s="205" t="s">
        <v>4291</v>
      </c>
      <c r="H5" s="205" t="s">
        <v>3908</v>
      </c>
      <c r="I5" s="205" t="s">
        <v>4283</v>
      </c>
      <c r="J5" s="205" t="s">
        <v>4284</v>
      </c>
      <c r="K5" s="205" t="s">
        <v>4285</v>
      </c>
    </row>
    <row r="6" spans="1:11">
      <c r="A6" s="151">
        <v>4</v>
      </c>
      <c r="B6" s="203" t="s">
        <v>4277</v>
      </c>
      <c r="C6" s="204" t="s">
        <v>4288</v>
      </c>
      <c r="D6" s="205" t="s">
        <v>4292</v>
      </c>
      <c r="E6" s="206" t="s">
        <v>4293</v>
      </c>
      <c r="F6" s="205" t="s">
        <v>1009</v>
      </c>
      <c r="G6" s="205" t="s">
        <v>4006</v>
      </c>
      <c r="H6" s="205" t="s">
        <v>4294</v>
      </c>
      <c r="I6" s="205" t="s">
        <v>4283</v>
      </c>
      <c r="J6" s="205" t="s">
        <v>4284</v>
      </c>
      <c r="K6" s="205" t="s">
        <v>4285</v>
      </c>
    </row>
    <row r="7" spans="1:11">
      <c r="A7" s="151">
        <v>5</v>
      </c>
      <c r="B7" s="203" t="s">
        <v>4277</v>
      </c>
      <c r="C7" s="204" t="s">
        <v>4278</v>
      </c>
      <c r="D7" s="205" t="s">
        <v>4295</v>
      </c>
      <c r="E7" s="206" t="s">
        <v>4296</v>
      </c>
      <c r="F7" s="205" t="s">
        <v>1186</v>
      </c>
      <c r="G7" s="205" t="s">
        <v>4297</v>
      </c>
      <c r="H7" s="205" t="s">
        <v>4298</v>
      </c>
      <c r="I7" s="205" t="s">
        <v>4283</v>
      </c>
      <c r="J7" s="205" t="s">
        <v>4299</v>
      </c>
      <c r="K7" s="205" t="s">
        <v>4285</v>
      </c>
    </row>
    <row r="8" spans="1:11">
      <c r="A8" s="151">
        <v>6</v>
      </c>
      <c r="B8" s="203" t="s">
        <v>4277</v>
      </c>
      <c r="C8" s="204" t="s">
        <v>4288</v>
      </c>
      <c r="D8" s="205" t="s">
        <v>4300</v>
      </c>
      <c r="E8" s="206" t="s">
        <v>4301</v>
      </c>
      <c r="F8" s="205" t="s">
        <v>1225</v>
      </c>
      <c r="G8" s="205" t="s">
        <v>4004</v>
      </c>
      <c r="H8" s="205" t="s">
        <v>4302</v>
      </c>
      <c r="I8" s="205" t="s">
        <v>4283</v>
      </c>
      <c r="J8" s="205" t="s">
        <v>4284</v>
      </c>
      <c r="K8" s="205" t="s">
        <v>4285</v>
      </c>
    </row>
    <row r="9" spans="1:11">
      <c r="A9" s="151">
        <v>7</v>
      </c>
      <c r="B9" s="203" t="s">
        <v>4277</v>
      </c>
      <c r="C9" s="204" t="s">
        <v>4303</v>
      </c>
      <c r="D9" s="205" t="s">
        <v>4304</v>
      </c>
      <c r="E9" s="206" t="s">
        <v>4305</v>
      </c>
      <c r="F9" s="205" t="s">
        <v>1293</v>
      </c>
      <c r="G9" s="205" t="s">
        <v>4306</v>
      </c>
      <c r="H9" s="205" t="s">
        <v>4307</v>
      </c>
      <c r="I9" s="205" t="s">
        <v>4283</v>
      </c>
      <c r="J9" s="205" t="s">
        <v>4284</v>
      </c>
      <c r="K9" s="205" t="s">
        <v>4285</v>
      </c>
    </row>
    <row r="10" spans="1:11">
      <c r="A10" s="151">
        <v>8</v>
      </c>
      <c r="B10" s="203" t="s">
        <v>4277</v>
      </c>
      <c r="C10" s="204" t="s">
        <v>4303</v>
      </c>
      <c r="D10" s="205" t="s">
        <v>4308</v>
      </c>
      <c r="E10" s="206" t="s">
        <v>4309</v>
      </c>
      <c r="F10" s="205" t="s">
        <v>1312</v>
      </c>
      <c r="G10" s="205" t="s">
        <v>4310</v>
      </c>
      <c r="H10" s="205" t="s">
        <v>1314</v>
      </c>
      <c r="I10" s="205" t="s">
        <v>4283</v>
      </c>
      <c r="J10" s="205" t="s">
        <v>4284</v>
      </c>
      <c r="K10" s="205" t="s">
        <v>4285</v>
      </c>
    </row>
    <row r="11" spans="1:11">
      <c r="A11" s="151">
        <v>9</v>
      </c>
      <c r="B11" s="203" t="s">
        <v>4277</v>
      </c>
      <c r="C11" s="204" t="s">
        <v>4303</v>
      </c>
      <c r="D11" s="205" t="s">
        <v>4311</v>
      </c>
      <c r="E11" s="206" t="s">
        <v>4312</v>
      </c>
      <c r="F11" s="205" t="s">
        <v>4313</v>
      </c>
      <c r="G11" s="205" t="s">
        <v>4314</v>
      </c>
      <c r="H11" s="205" t="s">
        <v>4315</v>
      </c>
      <c r="I11" s="205" t="s">
        <v>4283</v>
      </c>
      <c r="J11" s="205" t="s">
        <v>4284</v>
      </c>
      <c r="K11" s="205" t="s">
        <v>4285</v>
      </c>
    </row>
    <row r="12" spans="1:11">
      <c r="A12" s="151">
        <v>10</v>
      </c>
      <c r="B12" s="203" t="s">
        <v>4277</v>
      </c>
      <c r="C12" s="204" t="s">
        <v>4303</v>
      </c>
      <c r="D12" s="205" t="s">
        <v>4316</v>
      </c>
      <c r="E12" s="206" t="s">
        <v>4317</v>
      </c>
      <c r="F12" s="205" t="s">
        <v>1408</v>
      </c>
      <c r="G12" s="205" t="s">
        <v>4318</v>
      </c>
      <c r="H12" s="205" t="s">
        <v>4319</v>
      </c>
      <c r="I12" s="205" t="s">
        <v>4283</v>
      </c>
      <c r="J12" s="205" t="s">
        <v>4284</v>
      </c>
      <c r="K12" s="205" t="s">
        <v>4285</v>
      </c>
    </row>
    <row r="13" spans="1:11">
      <c r="A13" s="151">
        <v>11</v>
      </c>
      <c r="B13" s="203" t="s">
        <v>4277</v>
      </c>
      <c r="C13" s="204" t="s">
        <v>4320</v>
      </c>
      <c r="D13" s="205" t="s">
        <v>4321</v>
      </c>
      <c r="E13" s="206" t="s">
        <v>4322</v>
      </c>
      <c r="F13" s="205" t="s">
        <v>1748</v>
      </c>
      <c r="G13" s="205" t="s">
        <v>4323</v>
      </c>
      <c r="H13" s="205" t="s">
        <v>4324</v>
      </c>
      <c r="I13" s="205" t="s">
        <v>4283</v>
      </c>
      <c r="J13" s="205" t="s">
        <v>4284</v>
      </c>
      <c r="K13" s="205" t="s">
        <v>4285</v>
      </c>
    </row>
    <row r="14" spans="1:11">
      <c r="A14" s="151">
        <v>12</v>
      </c>
      <c r="B14" s="203" t="s">
        <v>4277</v>
      </c>
      <c r="C14" s="204" t="s">
        <v>4320</v>
      </c>
      <c r="D14" s="205" t="s">
        <v>4325</v>
      </c>
      <c r="E14" s="206" t="s">
        <v>4326</v>
      </c>
      <c r="F14" s="205" t="s">
        <v>3613</v>
      </c>
      <c r="G14" s="205" t="s">
        <v>4327</v>
      </c>
      <c r="H14" s="205" t="s">
        <v>4328</v>
      </c>
      <c r="I14" s="205" t="s">
        <v>4283</v>
      </c>
      <c r="J14" s="205" t="s">
        <v>4284</v>
      </c>
      <c r="K14" s="205" t="s">
        <v>4285</v>
      </c>
    </row>
    <row r="15" spans="1:11">
      <c r="A15" s="151">
        <v>13</v>
      </c>
      <c r="B15" s="203" t="s">
        <v>4277</v>
      </c>
      <c r="C15" s="204" t="s">
        <v>4320</v>
      </c>
      <c r="D15" s="205" t="s">
        <v>4329</v>
      </c>
      <c r="E15" s="206" t="s">
        <v>4330</v>
      </c>
      <c r="F15" s="205" t="s">
        <v>1730</v>
      </c>
      <c r="G15" s="205" t="s">
        <v>4331</v>
      </c>
      <c r="H15" s="205" t="s">
        <v>4332</v>
      </c>
      <c r="I15" s="205" t="s">
        <v>4283</v>
      </c>
      <c r="J15" s="205" t="s">
        <v>4284</v>
      </c>
      <c r="K15" s="205" t="s">
        <v>4285</v>
      </c>
    </row>
    <row r="16" spans="1:11">
      <c r="A16" s="151">
        <v>14</v>
      </c>
      <c r="B16" s="203" t="s">
        <v>4277</v>
      </c>
      <c r="C16" s="204" t="s">
        <v>4333</v>
      </c>
      <c r="D16" s="205" t="s">
        <v>4334</v>
      </c>
      <c r="E16" s="206" t="s">
        <v>4335</v>
      </c>
      <c r="F16" s="205" t="s">
        <v>2050</v>
      </c>
      <c r="G16" s="205" t="s">
        <v>3595</v>
      </c>
      <c r="H16" s="205" t="s">
        <v>2051</v>
      </c>
      <c r="I16" s="205" t="s">
        <v>4283</v>
      </c>
      <c r="J16" s="205" t="s">
        <v>4284</v>
      </c>
      <c r="K16" s="205" t="s">
        <v>4285</v>
      </c>
    </row>
    <row r="17" spans="1:11">
      <c r="A17" s="151">
        <v>15</v>
      </c>
      <c r="B17" s="203" t="s">
        <v>4277</v>
      </c>
      <c r="C17" s="204" t="s">
        <v>4333</v>
      </c>
      <c r="D17" s="205" t="s">
        <v>4336</v>
      </c>
      <c r="E17" s="206" t="s">
        <v>4337</v>
      </c>
      <c r="F17" s="205" t="s">
        <v>1967</v>
      </c>
      <c r="G17" s="205" t="s">
        <v>4044</v>
      </c>
      <c r="H17" s="205" t="s">
        <v>4338</v>
      </c>
      <c r="I17" s="205" t="s">
        <v>4283</v>
      </c>
      <c r="J17" s="205" t="s">
        <v>4284</v>
      </c>
      <c r="K17" s="205" t="s">
        <v>4285</v>
      </c>
    </row>
    <row r="18" spans="1:11">
      <c r="A18" s="151">
        <v>16</v>
      </c>
      <c r="B18" s="203" t="s">
        <v>4277</v>
      </c>
      <c r="C18" s="204" t="s">
        <v>4333</v>
      </c>
      <c r="D18" s="205" t="s">
        <v>4339</v>
      </c>
      <c r="E18" s="206" t="s">
        <v>4340</v>
      </c>
      <c r="F18" s="205" t="s">
        <v>2064</v>
      </c>
      <c r="G18" s="205" t="s">
        <v>3378</v>
      </c>
      <c r="H18" s="205" t="s">
        <v>3379</v>
      </c>
      <c r="I18" s="205" t="s">
        <v>4283</v>
      </c>
      <c r="J18" s="205" t="s">
        <v>4284</v>
      </c>
      <c r="K18" s="205" t="s">
        <v>4285</v>
      </c>
    </row>
    <row r="19" spans="1:11">
      <c r="A19" s="151">
        <v>17</v>
      </c>
      <c r="B19" s="203" t="s">
        <v>4277</v>
      </c>
      <c r="C19" s="204" t="s">
        <v>4341</v>
      </c>
      <c r="D19" s="205" t="s">
        <v>4342</v>
      </c>
      <c r="E19" s="206" t="s">
        <v>4343</v>
      </c>
      <c r="F19" s="205" t="s">
        <v>1861</v>
      </c>
      <c r="G19" s="205" t="s">
        <v>4031</v>
      </c>
      <c r="H19" s="205" t="s">
        <v>4344</v>
      </c>
      <c r="I19" s="205" t="s">
        <v>4283</v>
      </c>
      <c r="J19" s="205" t="s">
        <v>4284</v>
      </c>
      <c r="K19" s="205" t="s">
        <v>4285</v>
      </c>
    </row>
    <row r="20" spans="1:11">
      <c r="A20" s="151">
        <v>18</v>
      </c>
      <c r="B20" s="203" t="s">
        <v>4277</v>
      </c>
      <c r="C20" s="204" t="s">
        <v>4278</v>
      </c>
      <c r="D20" s="205" t="s">
        <v>4345</v>
      </c>
      <c r="E20" s="206" t="s">
        <v>4346</v>
      </c>
      <c r="F20" s="205" t="s">
        <v>1181</v>
      </c>
      <c r="G20" s="205" t="s">
        <v>3906</v>
      </c>
      <c r="H20" s="205" t="s">
        <v>4347</v>
      </c>
      <c r="I20" s="205" t="s">
        <v>4283</v>
      </c>
      <c r="J20" s="205" t="s">
        <v>4299</v>
      </c>
      <c r="K20" s="205" t="s">
        <v>4285</v>
      </c>
    </row>
    <row r="21" spans="1:11">
      <c r="A21" s="151">
        <v>19</v>
      </c>
      <c r="B21" s="203" t="s">
        <v>4277</v>
      </c>
      <c r="C21" s="204" t="s">
        <v>4348</v>
      </c>
      <c r="D21" s="205" t="s">
        <v>4349</v>
      </c>
      <c r="E21" s="206" t="s">
        <v>4350</v>
      </c>
      <c r="F21" s="205" t="s">
        <v>4241</v>
      </c>
      <c r="G21" s="205" t="s">
        <v>4242</v>
      </c>
      <c r="H21" s="205" t="s">
        <v>2531</v>
      </c>
      <c r="I21" s="205" t="s">
        <v>4283</v>
      </c>
      <c r="J21" s="205" t="s">
        <v>4284</v>
      </c>
      <c r="K21" s="205" t="s">
        <v>4285</v>
      </c>
    </row>
    <row r="22" spans="1:11">
      <c r="A22" s="151">
        <v>20</v>
      </c>
      <c r="B22" s="203" t="s">
        <v>4277</v>
      </c>
      <c r="C22" s="204" t="s">
        <v>4278</v>
      </c>
      <c r="D22" s="205" t="s">
        <v>4351</v>
      </c>
      <c r="E22" s="206" t="s">
        <v>4352</v>
      </c>
      <c r="F22" s="205" t="s">
        <v>1037</v>
      </c>
      <c r="G22" s="205" t="s">
        <v>1038</v>
      </c>
      <c r="H22" s="205" t="s">
        <v>1039</v>
      </c>
      <c r="I22" s="205" t="s">
        <v>4283</v>
      </c>
      <c r="J22" s="205" t="s">
        <v>4284</v>
      </c>
      <c r="K22" s="205" t="s">
        <v>4285</v>
      </c>
    </row>
    <row r="23" spans="1:11">
      <c r="A23" s="151">
        <v>21</v>
      </c>
      <c r="B23" s="203" t="s">
        <v>4277</v>
      </c>
      <c r="C23" s="204" t="s">
        <v>4341</v>
      </c>
      <c r="D23" s="205" t="s">
        <v>4353</v>
      </c>
      <c r="E23" s="206" t="s">
        <v>4354</v>
      </c>
      <c r="F23" s="205" t="s">
        <v>4355</v>
      </c>
      <c r="G23" s="205" t="s">
        <v>4356</v>
      </c>
      <c r="H23" s="205" t="s">
        <v>4357</v>
      </c>
      <c r="I23" s="205" t="s">
        <v>4283</v>
      </c>
      <c r="J23" s="205" t="s">
        <v>4284</v>
      </c>
      <c r="K23" s="205" t="s">
        <v>4285</v>
      </c>
    </row>
    <row r="24" spans="1:11">
      <c r="A24" s="151">
        <v>22</v>
      </c>
      <c r="B24" s="203" t="s">
        <v>4277</v>
      </c>
      <c r="C24" s="204" t="s">
        <v>4348</v>
      </c>
      <c r="D24" s="205" t="s">
        <v>4358</v>
      </c>
      <c r="E24" s="206" t="s">
        <v>4359</v>
      </c>
      <c r="F24" s="205" t="s">
        <v>1151</v>
      </c>
      <c r="G24" s="205" t="s">
        <v>3430</v>
      </c>
      <c r="H24" s="205" t="s">
        <v>1152</v>
      </c>
      <c r="I24" s="205" t="s">
        <v>4283</v>
      </c>
      <c r="J24" s="205" t="s">
        <v>4284</v>
      </c>
      <c r="K24" s="205" t="s">
        <v>4285</v>
      </c>
    </row>
    <row r="25" spans="1:11">
      <c r="A25" s="151">
        <v>23</v>
      </c>
      <c r="B25" s="203" t="s">
        <v>4277</v>
      </c>
      <c r="C25" s="204" t="s">
        <v>4348</v>
      </c>
      <c r="D25" s="205" t="s">
        <v>4360</v>
      </c>
      <c r="E25" s="206" t="s">
        <v>4361</v>
      </c>
      <c r="F25" s="205" t="s">
        <v>4243</v>
      </c>
      <c r="G25" s="205" t="s">
        <v>4362</v>
      </c>
      <c r="H25" s="205" t="s">
        <v>4245</v>
      </c>
      <c r="I25" s="205" t="s">
        <v>4283</v>
      </c>
      <c r="J25" s="205" t="s">
        <v>4284</v>
      </c>
      <c r="K25" s="205" t="s">
        <v>4285</v>
      </c>
    </row>
    <row r="26" spans="1:11">
      <c r="A26" s="151">
        <v>24</v>
      </c>
      <c r="B26" s="203" t="s">
        <v>4277</v>
      </c>
      <c r="C26" s="204" t="s">
        <v>4333</v>
      </c>
      <c r="D26" s="205" t="s">
        <v>4363</v>
      </c>
      <c r="E26" s="206" t="s">
        <v>4364</v>
      </c>
      <c r="F26" s="205" t="s">
        <v>2070</v>
      </c>
      <c r="G26" s="205" t="s">
        <v>4365</v>
      </c>
      <c r="H26" s="205" t="s">
        <v>2072</v>
      </c>
      <c r="I26" s="205" t="s">
        <v>4283</v>
      </c>
      <c r="J26" s="205" t="s">
        <v>4284</v>
      </c>
      <c r="K26" s="205" t="s">
        <v>4285</v>
      </c>
    </row>
    <row r="27" spans="1:11">
      <c r="A27" s="151">
        <v>25</v>
      </c>
      <c r="B27" s="203" t="s">
        <v>4277</v>
      </c>
      <c r="C27" s="204" t="s">
        <v>4366</v>
      </c>
      <c r="D27" s="205" t="s">
        <v>4367</v>
      </c>
      <c r="E27" s="206" t="s">
        <v>4368</v>
      </c>
      <c r="F27" s="205" t="s">
        <v>1598</v>
      </c>
      <c r="G27" s="205" t="s">
        <v>3173</v>
      </c>
      <c r="H27" s="205" t="s">
        <v>1599</v>
      </c>
      <c r="I27" s="205" t="s">
        <v>4283</v>
      </c>
      <c r="J27" s="205" t="s">
        <v>2531</v>
      </c>
      <c r="K27" s="205" t="s">
        <v>4285</v>
      </c>
    </row>
    <row r="28" spans="1:11">
      <c r="A28" s="151">
        <v>26</v>
      </c>
      <c r="B28" s="203" t="s">
        <v>4277</v>
      </c>
      <c r="C28" s="204" t="s">
        <v>4341</v>
      </c>
      <c r="D28" s="205" t="s">
        <v>4369</v>
      </c>
      <c r="E28" s="206" t="s">
        <v>4370</v>
      </c>
      <c r="F28" s="205" t="s">
        <v>3445</v>
      </c>
      <c r="G28" s="205" t="s">
        <v>3446</v>
      </c>
      <c r="H28" s="205" t="s">
        <v>3447</v>
      </c>
      <c r="I28" s="205" t="s">
        <v>4283</v>
      </c>
      <c r="J28" s="205" t="s">
        <v>4371</v>
      </c>
      <c r="K28" s="205" t="s">
        <v>4285</v>
      </c>
    </row>
    <row r="29" spans="1:11">
      <c r="A29" s="151">
        <v>27</v>
      </c>
      <c r="B29" s="203" t="s">
        <v>4277</v>
      </c>
      <c r="C29" s="204" t="s">
        <v>4366</v>
      </c>
      <c r="D29" s="205" t="s">
        <v>4372</v>
      </c>
      <c r="E29" s="206" t="s">
        <v>4373</v>
      </c>
      <c r="F29" s="205" t="s">
        <v>2623</v>
      </c>
      <c r="G29" s="205" t="s">
        <v>2624</v>
      </c>
      <c r="H29" s="205" t="s">
        <v>2625</v>
      </c>
      <c r="I29" s="205" t="s">
        <v>4283</v>
      </c>
      <c r="J29" s="205" t="s">
        <v>4284</v>
      </c>
      <c r="K29" s="205" t="s">
        <v>4285</v>
      </c>
    </row>
    <row r="30" spans="1:11">
      <c r="A30" s="151">
        <v>28</v>
      </c>
      <c r="B30" s="203" t="s">
        <v>4277</v>
      </c>
      <c r="C30" s="204" t="s">
        <v>4288</v>
      </c>
      <c r="D30" s="205" t="s">
        <v>4374</v>
      </c>
      <c r="E30" s="206" t="s">
        <v>4375</v>
      </c>
      <c r="F30" s="205" t="s">
        <v>4007</v>
      </c>
      <c r="G30" s="205" t="s">
        <v>4008</v>
      </c>
      <c r="H30" s="205" t="s">
        <v>4009</v>
      </c>
      <c r="I30" s="205" t="s">
        <v>4283</v>
      </c>
      <c r="J30" s="205" t="s">
        <v>4284</v>
      </c>
      <c r="K30" s="205" t="s">
        <v>4285</v>
      </c>
    </row>
    <row r="31" spans="1:11">
      <c r="A31" s="151">
        <v>29</v>
      </c>
      <c r="B31" s="203" t="s">
        <v>4277</v>
      </c>
      <c r="C31" s="204" t="s">
        <v>4348</v>
      </c>
      <c r="D31" s="205" t="s">
        <v>4376</v>
      </c>
      <c r="E31" s="206" t="s">
        <v>4377</v>
      </c>
      <c r="F31" s="205" t="s">
        <v>3146</v>
      </c>
      <c r="G31" s="205" t="s">
        <v>3147</v>
      </c>
      <c r="H31" s="205" t="s">
        <v>4378</v>
      </c>
      <c r="I31" s="205" t="s">
        <v>4283</v>
      </c>
      <c r="J31" s="205" t="s">
        <v>4284</v>
      </c>
      <c r="K31" s="205" t="s">
        <v>4285</v>
      </c>
    </row>
    <row r="32" spans="1:11">
      <c r="A32" s="151">
        <v>30</v>
      </c>
      <c r="B32" s="203" t="s">
        <v>4277</v>
      </c>
      <c r="C32" s="204" t="s">
        <v>4320</v>
      </c>
      <c r="D32" s="205" t="s">
        <v>4379</v>
      </c>
      <c r="E32" s="206" t="s">
        <v>4380</v>
      </c>
      <c r="F32" s="205" t="s">
        <v>4381</v>
      </c>
      <c r="G32" s="205" t="s">
        <v>4382</v>
      </c>
      <c r="H32" s="205" t="s">
        <v>4383</v>
      </c>
      <c r="I32" s="205" t="s">
        <v>4283</v>
      </c>
      <c r="J32" s="205" t="s">
        <v>4284</v>
      </c>
      <c r="K32" s="205" t="s">
        <v>4285</v>
      </c>
    </row>
    <row r="33" spans="1:11">
      <c r="A33" s="151">
        <v>31</v>
      </c>
      <c r="B33" s="203" t="s">
        <v>4277</v>
      </c>
      <c r="C33" s="204" t="s">
        <v>4333</v>
      </c>
      <c r="D33" s="205" t="s">
        <v>4384</v>
      </c>
      <c r="E33" s="206" t="s">
        <v>4385</v>
      </c>
      <c r="F33" s="205" t="s">
        <v>3456</v>
      </c>
      <c r="G33" s="205" t="s">
        <v>3457</v>
      </c>
      <c r="H33" s="205" t="s">
        <v>3458</v>
      </c>
      <c r="I33" s="205" t="s">
        <v>4283</v>
      </c>
      <c r="J33" s="205" t="s">
        <v>4284</v>
      </c>
      <c r="K33" s="205" t="s">
        <v>4285</v>
      </c>
    </row>
    <row r="34" spans="1:11">
      <c r="A34" s="151">
        <v>32</v>
      </c>
      <c r="B34" s="203" t="s">
        <v>4277</v>
      </c>
      <c r="C34" s="204" t="s">
        <v>4288</v>
      </c>
      <c r="D34" s="205" t="s">
        <v>4386</v>
      </c>
      <c r="E34" s="206" t="s">
        <v>4387</v>
      </c>
      <c r="F34" s="205" t="s">
        <v>3571</v>
      </c>
      <c r="G34" s="205" t="s">
        <v>3572</v>
      </c>
      <c r="H34" s="205" t="s">
        <v>4017</v>
      </c>
      <c r="I34" s="205" t="s">
        <v>4283</v>
      </c>
      <c r="J34" s="205" t="s">
        <v>4299</v>
      </c>
      <c r="K34" s="205" t="s">
        <v>4285</v>
      </c>
    </row>
    <row r="35" spans="1:11" ht="15.75" customHeight="1">
      <c r="A35" s="151">
        <v>33</v>
      </c>
      <c r="B35" s="203" t="s">
        <v>4277</v>
      </c>
      <c r="C35" s="204" t="s">
        <v>4341</v>
      </c>
      <c r="D35" s="205" t="s">
        <v>4388</v>
      </c>
      <c r="E35" s="206" t="s">
        <v>4389</v>
      </c>
      <c r="F35" s="205" t="s">
        <v>3584</v>
      </c>
      <c r="G35" s="205" t="s">
        <v>3585</v>
      </c>
      <c r="H35" s="205" t="s">
        <v>3586</v>
      </c>
      <c r="I35" s="205" t="s">
        <v>4283</v>
      </c>
      <c r="J35" s="205" t="s">
        <v>4284</v>
      </c>
      <c r="K35" s="205" t="s">
        <v>4285</v>
      </c>
    </row>
    <row r="36" spans="1:11" ht="15.75" customHeight="1">
      <c r="A36" s="151">
        <v>34</v>
      </c>
      <c r="B36" s="203" t="s">
        <v>4277</v>
      </c>
      <c r="C36" s="204" t="s">
        <v>4341</v>
      </c>
      <c r="D36" s="205" t="s">
        <v>4390</v>
      </c>
      <c r="E36" s="206" t="s">
        <v>6595</v>
      </c>
      <c r="F36" s="205" t="s">
        <v>1553</v>
      </c>
      <c r="G36" s="205" t="s">
        <v>1554</v>
      </c>
      <c r="H36" s="205" t="s">
        <v>3365</v>
      </c>
      <c r="I36" s="205" t="s">
        <v>4283</v>
      </c>
      <c r="J36" s="205" t="s">
        <v>4284</v>
      </c>
      <c r="K36" s="205" t="s">
        <v>4285</v>
      </c>
    </row>
  </sheetData>
  <mergeCells count="9">
    <mergeCell ref="I1:I2"/>
    <mergeCell ref="J1:J2"/>
    <mergeCell ref="K1:K2"/>
    <mergeCell ref="A1:A2"/>
    <mergeCell ref="B1:B2"/>
    <mergeCell ref="C1:C2"/>
    <mergeCell ref="D1:D2"/>
    <mergeCell ref="E1:E2"/>
    <mergeCell ref="F1:H1"/>
  </mergeCells>
  <conditionalFormatting sqref="E1:E35">
    <cfRule type="duplicateValues" dxfId="466" priority="4"/>
  </conditionalFormatting>
  <conditionalFormatting sqref="E3:E35">
    <cfRule type="duplicateValues" dxfId="465" priority="3"/>
  </conditionalFormatting>
  <conditionalFormatting sqref="E36">
    <cfRule type="duplicateValues" dxfId="464" priority="2"/>
  </conditionalFormatting>
  <conditionalFormatting sqref="E36">
    <cfRule type="duplicateValues" dxfId="463"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DS CSMs 09.09.2021</vt:lpstr>
      <vt:lpstr>Lãnh đạo Vùng DVKH</vt:lpstr>
      <vt:lpstr>GROUP DVKH</vt:lpstr>
      <vt:lpstr>HB 2020</vt:lpstr>
      <vt:lpstr>KHCN 10.11.2020</vt:lpstr>
      <vt:lpstr>TT SME 11.2020</vt:lpstr>
      <vt:lpstr>TT KHCN</vt:lpstr>
      <vt:lpstr>KHU VỰC</vt:lpstr>
      <vt:lpstr>GIÁM ĐỐC KHU VỰC</vt:lpstr>
      <vt:lpstr>Thông tin thay đổi </vt:lpstr>
      <vt:lpstr>Lịch sử tên CN</vt:lpstr>
      <vt:lpstr>Đóng cửa</vt:lpstr>
      <vt:lpstr>Phân chia Vùng </vt:lpstr>
      <vt:lpstr>Sheet1</vt:lpstr>
      <vt:lpstr>'Thông tin thay đổi '!DS_CN</vt:lpstr>
      <vt:lpstr>'Thông tin thay đổi '!Truong_Thay_doi</vt:lpstr>
    </vt:vector>
  </TitlesOfParts>
  <Company>Ngan hang TMCP Viet Nam Thinh Vuong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Doan Thi Thanh  (OPS - BCSC)</dc:creator>
  <cp:lastModifiedBy>Duyen Nguyen Ngoc Bao (OPS - BCSC)</cp:lastModifiedBy>
  <cp:lastPrinted>2020-11-17T02:49:34Z</cp:lastPrinted>
  <dcterms:created xsi:type="dcterms:W3CDTF">2017-04-01T01:52:02Z</dcterms:created>
  <dcterms:modified xsi:type="dcterms:W3CDTF">2021-09-27T08:44:32Z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b532f425-b3b3-4911-b7f5-994e9e37717a</vt:lpwstr>
  </property>
</Properties>
</file>