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_\Documents\McLaren2021\Sanofi\"/>
    </mc:Choice>
  </mc:AlternateContent>
  <xr:revisionPtr revIDLastSave="0" documentId="13_ncr:1_{424432B6-C643-4D9C-9262-79CA10CF82B5}" xr6:coauthVersionLast="46" xr6:coauthVersionMax="46" xr10:uidLastSave="{00000000-0000-0000-0000-000000000000}"/>
  <bookViews>
    <workbookView xWindow="5160" yWindow="1740" windowWidth="21600" windowHeight="11385" xr2:uid="{0AB029EC-20A8-4EA8-85A7-5880DFB9E66E}"/>
  </bookViews>
  <sheets>
    <sheet name="Lines" sheetId="3" r:id="rId1"/>
  </sheets>
  <definedNames>
    <definedName name="_xlnm._FilterDatabase" localSheetId="0" hidden="1">Lines!$A$2:$L$24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E18" i="3" l="1"/>
  <c r="G13" i="3"/>
  <c r="H13" i="3" s="1"/>
  <c r="I13" i="3" s="1"/>
  <c r="J13" i="3" s="1"/>
  <c r="G12" i="3"/>
  <c r="H12" i="3" s="1"/>
  <c r="I12" i="3" s="1"/>
  <c r="J12" i="3" s="1"/>
</calcChain>
</file>

<file path=xl/sharedStrings.xml><?xml version="1.0" encoding="utf-8"?>
<sst xmlns="http://schemas.openxmlformats.org/spreadsheetml/2006/main" count="69" uniqueCount="56">
  <si>
    <t>Site</t>
  </si>
  <si>
    <t>FKT SFD</t>
  </si>
  <si>
    <t>FKT SFI</t>
  </si>
  <si>
    <t>SCO</t>
  </si>
  <si>
    <t>MAF</t>
  </si>
  <si>
    <t>Tours</t>
  </si>
  <si>
    <t>LIS</t>
  </si>
  <si>
    <t>LTR</t>
  </si>
  <si>
    <t>VDR</t>
  </si>
  <si>
    <t>SUZ</t>
  </si>
  <si>
    <t>Line chosen</t>
  </si>
  <si>
    <t>Process</t>
  </si>
  <si>
    <t>2020 Utilisation (% versus 8760)</t>
  </si>
  <si>
    <t>Dec 21 OEE Target</t>
  </si>
  <si>
    <t>OEE 2022 target (Full year)</t>
  </si>
  <si>
    <t>C2</t>
  </si>
  <si>
    <t>Assembly and Packaging</t>
  </si>
  <si>
    <t>C9</t>
  </si>
  <si>
    <t>L 18</t>
  </si>
  <si>
    <t>Packaging</t>
  </si>
  <si>
    <t>L 25</t>
  </si>
  <si>
    <t>Assembly &amp; Packaging</t>
  </si>
  <si>
    <t>AL6</t>
  </si>
  <si>
    <t>M18F</t>
  </si>
  <si>
    <t>Filling</t>
  </si>
  <si>
    <t>M21F</t>
  </si>
  <si>
    <t>M22F</t>
  </si>
  <si>
    <t>IMA80-2</t>
  </si>
  <si>
    <t>Gamma 1</t>
  </si>
  <si>
    <t>IWK</t>
  </si>
  <si>
    <t xml:space="preserve">Suppo </t>
  </si>
  <si>
    <t>R6</t>
  </si>
  <si>
    <t>Filling line</t>
  </si>
  <si>
    <t>C5</t>
  </si>
  <si>
    <t>Packaging line</t>
  </si>
  <si>
    <t>WaT</t>
  </si>
  <si>
    <t>AIL 2</t>
  </si>
  <si>
    <t>Actions in place based on Booster</t>
  </si>
  <si>
    <t>Line 1 and 2</t>
  </si>
  <si>
    <t xml:space="preserve">Lyo </t>
  </si>
  <si>
    <t>May Change based on on eOEE Calc around lYO</t>
  </si>
  <si>
    <t>CS1</t>
  </si>
  <si>
    <t>Up and down due to product seasonality (Flu / other Vaccines)</t>
  </si>
  <si>
    <t>LS2</t>
  </si>
  <si>
    <t>L01-UHLMANN1880</t>
  </si>
  <si>
    <t>Solids Packaging</t>
  </si>
  <si>
    <t>PURAN-MEDISEAL CP600</t>
  </si>
  <si>
    <t>SFS&amp;P</t>
  </si>
  <si>
    <t>Planned increase</t>
  </si>
  <si>
    <t>Remains to 65</t>
  </si>
  <si>
    <t>AL5 Pack1</t>
  </si>
  <si>
    <t>June 21 OEE target</t>
  </si>
  <si>
    <t>September 21 OEE Target</t>
  </si>
  <si>
    <t>YTD March 2021 OEE</t>
  </si>
  <si>
    <t>2020 OEE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</si>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</sst>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61BC-DC00-41A9-89CD-1318F0670364}">
  <dimension ref="A2:V24"/>
  <sheetViews>
    <sheetView tabSelected="1" zoomScale="90" zoomScaleNormal="9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8.85546875" defaultRowHeight="15" outlineLevelCol="1" x14ac:dyDescent="0.25"/>
  <cols>
    <col min="1" max="1" width="15.140625" customWidth="1"/>
    <col min="2" max="2" width="22.85546875" style="2" customWidth="1"/>
    <col min="3" max="3" width="23.5703125" style="2" customWidth="1"/>
    <col min="4" max="5" width="15.140625" customWidth="1" outlineLevel="1"/>
    <col min="6" max="6" width="19.85546875" customWidth="1" outlineLevel="1"/>
    <col min="7" max="7" width="17.42578125" customWidth="1"/>
    <col min="8" max="8" width="23.85546875" customWidth="1" outlineLevel="1"/>
    <col min="9" max="9" width="18.140625" customWidth="1" outlineLevel="1"/>
    <col min="10" max="10" width="24.140625" customWidth="1" outlineLevel="1"/>
    <col min="11" max="11" width="21" customWidth="1" outlineLevel="1"/>
    <col min="12" max="12" width="12.140625" customWidth="1" outlineLevel="1"/>
    <col min="13" max="13" width="13.140625" customWidth="1" outlineLevel="1"/>
    <col min="14" max="14" width="3" customWidth="1"/>
  </cols>
  <sheetData>
    <row r="2" spans="1:22" s="2" customFormat="1" ht="30" x14ac:dyDescent="0.25">
      <c r="A2" s="1" t="s">
        <v>0</v>
      </c>
      <c r="B2" s="1" t="s">
        <v>10</v>
      </c>
      <c r="C2" s="1" t="s">
        <v>11</v>
      </c>
      <c r="D2" s="1" t="s">
        <v>54</v>
      </c>
      <c r="E2" s="1" t="s">
        <v>12</v>
      </c>
      <c r="F2" s="1" t="s">
        <v>53</v>
      </c>
      <c r="G2" s="1" t="s">
        <v>51</v>
      </c>
      <c r="H2" s="1" t="s">
        <v>52</v>
      </c>
      <c r="I2" s="1" t="s">
        <v>13</v>
      </c>
      <c r="J2" s="1" t="s">
        <v>14</v>
      </c>
      <c r="K2" s="1"/>
      <c r="L2" s="1" t="s">
        <v>48</v>
      </c>
      <c r="M2" s="1" t="s">
        <v>49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t="s">
        <v>1</v>
      </c>
      <c r="B3" s="3" t="s">
        <v>50</v>
      </c>
      <c r="C3" s="3" t="s">
        <v>21</v>
      </c>
      <c r="D3" s="9">
        <v>39</v>
      </c>
      <c r="E3" s="9">
        <v>47</v>
      </c>
      <c r="F3" s="9">
        <v>44</v>
      </c>
      <c r="G3" s="9">
        <v>45</v>
      </c>
      <c r="H3" s="9">
        <v>47.5</v>
      </c>
      <c r="I3" s="9">
        <v>50</v>
      </c>
      <c r="J3" s="9">
        <v>55</v>
      </c>
      <c r="L3" s="8">
        <f>J3-F3</f>
        <v>11</v>
      </c>
      <c r="M3" s="8">
        <f>65-J3</f>
        <v>10</v>
      </c>
    </row>
    <row r="4" spans="1:22" x14ac:dyDescent="0.25">
      <c r="B4" s="3" t="s">
        <v>22</v>
      </c>
      <c r="C4" s="3" t="s">
        <v>21</v>
      </c>
      <c r="D4" s="9">
        <v>34</v>
      </c>
      <c r="E4" s="9">
        <v>75</v>
      </c>
      <c r="F4" s="9">
        <v>40</v>
      </c>
      <c r="G4" s="9">
        <v>42</v>
      </c>
      <c r="H4" s="9">
        <v>44</v>
      </c>
      <c r="I4" s="9">
        <v>46</v>
      </c>
      <c r="J4" s="11">
        <v>55</v>
      </c>
      <c r="L4" s="8">
        <f t="shared" ref="L4:L23" si="0">J4-F4</f>
        <v>15</v>
      </c>
      <c r="M4" s="8">
        <f t="shared" ref="M4:M23" si="1">65-J4</f>
        <v>10</v>
      </c>
    </row>
    <row r="5" spans="1:22" x14ac:dyDescent="0.25">
      <c r="A5" t="s">
        <v>2</v>
      </c>
      <c r="B5" s="2" t="s">
        <v>23</v>
      </c>
      <c r="C5" s="2" t="s">
        <v>24</v>
      </c>
      <c r="D5" s="12">
        <v>45.2</v>
      </c>
      <c r="E5" s="12">
        <v>73</v>
      </c>
      <c r="F5" s="10">
        <v>40.799999999999997</v>
      </c>
      <c r="G5" s="10">
        <v>45</v>
      </c>
      <c r="H5" s="10">
        <v>48</v>
      </c>
      <c r="I5" s="10">
        <v>50</v>
      </c>
      <c r="J5" s="13">
        <v>65</v>
      </c>
      <c r="L5" s="8">
        <f t="shared" si="0"/>
        <v>24.200000000000003</v>
      </c>
      <c r="M5" s="8">
        <f t="shared" si="1"/>
        <v>0</v>
      </c>
    </row>
    <row r="6" spans="1:22" x14ac:dyDescent="0.25">
      <c r="B6" s="2" t="s">
        <v>25</v>
      </c>
      <c r="C6" s="2" t="s">
        <v>24</v>
      </c>
      <c r="D6" s="12">
        <v>56.8</v>
      </c>
      <c r="E6" s="12">
        <v>78</v>
      </c>
      <c r="F6" s="10">
        <v>58.8</v>
      </c>
      <c r="G6" s="10">
        <v>59</v>
      </c>
      <c r="H6" s="10">
        <v>59</v>
      </c>
      <c r="I6" s="10">
        <v>59</v>
      </c>
      <c r="J6" s="13">
        <v>65</v>
      </c>
      <c r="L6" s="8">
        <f t="shared" si="0"/>
        <v>6.2000000000000028</v>
      </c>
      <c r="M6" s="8">
        <f t="shared" si="1"/>
        <v>0</v>
      </c>
    </row>
    <row r="7" spans="1:22" x14ac:dyDescent="0.25">
      <c r="B7" s="2" t="s">
        <v>26</v>
      </c>
      <c r="C7" s="2" t="s">
        <v>24</v>
      </c>
      <c r="D7" s="12">
        <v>49.8</v>
      </c>
      <c r="E7" s="12">
        <v>72</v>
      </c>
      <c r="F7" s="10">
        <v>52.3</v>
      </c>
      <c r="G7" s="10">
        <v>53</v>
      </c>
      <c r="H7" s="10">
        <v>55</v>
      </c>
      <c r="I7" s="10">
        <v>55</v>
      </c>
      <c r="J7" s="13">
        <v>65</v>
      </c>
      <c r="L7" s="8">
        <f t="shared" si="0"/>
        <v>12.700000000000003</v>
      </c>
      <c r="M7" s="8">
        <f t="shared" si="1"/>
        <v>0</v>
      </c>
    </row>
    <row r="8" spans="1:22" x14ac:dyDescent="0.25">
      <c r="A8" t="s">
        <v>3</v>
      </c>
      <c r="B8" s="2" t="s">
        <v>27</v>
      </c>
      <c r="C8" s="2" t="s">
        <v>19</v>
      </c>
      <c r="D8" s="12">
        <v>39.799999999999997</v>
      </c>
      <c r="E8" s="12">
        <v>35</v>
      </c>
      <c r="F8" s="10">
        <v>45.2</v>
      </c>
      <c r="G8" s="10">
        <v>46</v>
      </c>
      <c r="H8" s="10">
        <v>55.5</v>
      </c>
      <c r="I8" s="10">
        <v>58</v>
      </c>
      <c r="J8" s="13">
        <v>60</v>
      </c>
      <c r="L8" s="8">
        <f t="shared" si="0"/>
        <v>14.799999999999997</v>
      </c>
      <c r="M8" s="8">
        <f t="shared" si="1"/>
        <v>5</v>
      </c>
    </row>
    <row r="9" spans="1:22" x14ac:dyDescent="0.25">
      <c r="B9" s="2" t="s">
        <v>28</v>
      </c>
      <c r="C9" s="2" t="s">
        <v>19</v>
      </c>
      <c r="D9" s="12">
        <v>41.8</v>
      </c>
      <c r="E9" s="12">
        <v>46</v>
      </c>
      <c r="F9" s="10">
        <v>41.9</v>
      </c>
      <c r="G9" s="10">
        <v>45</v>
      </c>
      <c r="H9" s="10">
        <v>50.5</v>
      </c>
      <c r="I9" s="10">
        <v>57</v>
      </c>
      <c r="J9" s="13">
        <v>60</v>
      </c>
      <c r="L9" s="8">
        <f t="shared" si="0"/>
        <v>18.100000000000001</v>
      </c>
      <c r="M9" s="8">
        <f t="shared" si="1"/>
        <v>5</v>
      </c>
    </row>
    <row r="10" spans="1:22" x14ac:dyDescent="0.25">
      <c r="A10" t="s">
        <v>4</v>
      </c>
      <c r="B10" s="2" t="s">
        <v>15</v>
      </c>
      <c r="C10" s="2" t="s">
        <v>16</v>
      </c>
      <c r="D10" s="12">
        <v>34</v>
      </c>
      <c r="E10" s="12">
        <v>50</v>
      </c>
      <c r="F10" s="10">
        <v>39</v>
      </c>
      <c r="G10" s="10">
        <v>40</v>
      </c>
      <c r="H10" s="10">
        <v>41</v>
      </c>
      <c r="I10" s="10">
        <v>43</v>
      </c>
      <c r="J10" s="13">
        <v>47</v>
      </c>
      <c r="L10" s="8">
        <f t="shared" si="0"/>
        <v>8</v>
      </c>
      <c r="M10" s="8">
        <f t="shared" si="1"/>
        <v>18</v>
      </c>
    </row>
    <row r="11" spans="1:22" x14ac:dyDescent="0.25">
      <c r="B11" s="2" t="s">
        <v>17</v>
      </c>
      <c r="C11" s="2" t="s">
        <v>16</v>
      </c>
      <c r="D11" s="12" t="s">
        <v>55</v>
      </c>
      <c r="E11" s="12"/>
      <c r="F11" s="10">
        <v>42</v>
      </c>
      <c r="G11" s="10">
        <v>44</v>
      </c>
      <c r="H11" s="10">
        <v>46</v>
      </c>
      <c r="I11" s="10">
        <v>48</v>
      </c>
      <c r="J11" s="13">
        <v>53</v>
      </c>
      <c r="L11" s="8">
        <f t="shared" si="0"/>
        <v>11</v>
      </c>
      <c r="M11" s="8">
        <f t="shared" si="1"/>
        <v>12</v>
      </c>
    </row>
    <row r="12" spans="1:22" x14ac:dyDescent="0.25">
      <c r="A12" t="s">
        <v>5</v>
      </c>
      <c r="B12" s="2" t="s">
        <v>18</v>
      </c>
      <c r="C12" s="2" t="s">
        <v>19</v>
      </c>
      <c r="D12" s="12">
        <v>39</v>
      </c>
      <c r="E12" s="12">
        <v>43</v>
      </c>
      <c r="F12" s="10">
        <v>36.6</v>
      </c>
      <c r="G12" s="10">
        <f>+F12+0.3+0.5+0.6</f>
        <v>38</v>
      </c>
      <c r="H12" s="10">
        <f>+G12+0.2+15+0.5</f>
        <v>53.7</v>
      </c>
      <c r="I12" s="10">
        <f>H12</f>
        <v>53.7</v>
      </c>
      <c r="J12" s="13">
        <f>I12</f>
        <v>53.7</v>
      </c>
      <c r="L12" s="8">
        <f t="shared" si="0"/>
        <v>17.100000000000001</v>
      </c>
      <c r="M12" s="8">
        <f t="shared" si="1"/>
        <v>11.299999999999997</v>
      </c>
    </row>
    <row r="13" spans="1:22" x14ac:dyDescent="0.25">
      <c r="B13" s="2" t="s">
        <v>20</v>
      </c>
      <c r="C13" s="2" t="s">
        <v>19</v>
      </c>
      <c r="D13" s="12">
        <v>35</v>
      </c>
      <c r="E13" s="12">
        <v>23</v>
      </c>
      <c r="F13" s="10">
        <v>36.6</v>
      </c>
      <c r="G13" s="10">
        <f>+F13+1.2+0.4+0.2</f>
        <v>38.400000000000006</v>
      </c>
      <c r="H13" s="10">
        <f>+G13+1.9+15+1+0.3</f>
        <v>56.6</v>
      </c>
      <c r="I13" s="10">
        <f>H13</f>
        <v>56.6</v>
      </c>
      <c r="J13" s="13">
        <f>I13</f>
        <v>56.6</v>
      </c>
      <c r="L13" s="8">
        <f t="shared" si="0"/>
        <v>20</v>
      </c>
      <c r="M13" s="8">
        <f t="shared" si="1"/>
        <v>8.3999999999999986</v>
      </c>
    </row>
    <row r="14" spans="1:22" ht="15.95" customHeight="1" x14ac:dyDescent="0.25">
      <c r="A14" t="s">
        <v>6</v>
      </c>
      <c r="B14" s="2" t="s">
        <v>29</v>
      </c>
      <c r="C14" s="2" t="s">
        <v>19</v>
      </c>
      <c r="D14" s="9">
        <v>48.3</v>
      </c>
      <c r="E14" s="9">
        <v>48</v>
      </c>
      <c r="F14" s="9">
        <v>47.6</v>
      </c>
      <c r="G14" s="9">
        <v>50</v>
      </c>
      <c r="H14" s="9">
        <v>55</v>
      </c>
      <c r="I14" s="9">
        <v>58</v>
      </c>
      <c r="J14" s="13">
        <v>60</v>
      </c>
      <c r="L14" s="8">
        <f t="shared" si="0"/>
        <v>12.399999999999999</v>
      </c>
      <c r="M14" s="8">
        <f t="shared" si="1"/>
        <v>5</v>
      </c>
    </row>
    <row r="15" spans="1:22" ht="15.95" customHeight="1" x14ac:dyDescent="0.25">
      <c r="B15" s="2" t="s">
        <v>30</v>
      </c>
      <c r="C15" s="2" t="s">
        <v>19</v>
      </c>
      <c r="D15" s="9">
        <v>38.1</v>
      </c>
      <c r="E15" s="9">
        <v>41</v>
      </c>
      <c r="F15" s="9">
        <v>31.5</v>
      </c>
      <c r="G15" s="9">
        <v>40</v>
      </c>
      <c r="H15" s="9">
        <v>44</v>
      </c>
      <c r="I15" s="9">
        <v>46</v>
      </c>
      <c r="J15" s="13">
        <v>48</v>
      </c>
      <c r="L15" s="8">
        <f t="shared" si="0"/>
        <v>16.5</v>
      </c>
      <c r="M15" s="8">
        <f t="shared" si="1"/>
        <v>17</v>
      </c>
    </row>
    <row r="16" spans="1:22" ht="24" customHeight="1" x14ac:dyDescent="0.25">
      <c r="A16" t="s">
        <v>7</v>
      </c>
      <c r="B16" s="2" t="s">
        <v>31</v>
      </c>
      <c r="C16" s="2" t="s">
        <v>32</v>
      </c>
      <c r="D16" s="10">
        <v>38</v>
      </c>
      <c r="E16" s="10">
        <v>67</v>
      </c>
      <c r="F16" s="10">
        <v>42</v>
      </c>
      <c r="G16" s="10">
        <v>44</v>
      </c>
      <c r="H16" s="10">
        <v>47</v>
      </c>
      <c r="I16" s="10">
        <v>49</v>
      </c>
      <c r="J16" s="13">
        <v>55</v>
      </c>
      <c r="L16" s="8">
        <f t="shared" si="0"/>
        <v>13</v>
      </c>
      <c r="M16" s="8">
        <f t="shared" si="1"/>
        <v>10</v>
      </c>
    </row>
    <row r="17" spans="1:13" x14ac:dyDescent="0.25">
      <c r="B17" s="2" t="s">
        <v>33</v>
      </c>
      <c r="C17" s="2" t="s">
        <v>34</v>
      </c>
      <c r="D17" s="10">
        <v>40</v>
      </c>
      <c r="E17" s="10">
        <v>41</v>
      </c>
      <c r="F17" s="10">
        <v>45</v>
      </c>
      <c r="G17" s="10">
        <v>45</v>
      </c>
      <c r="H17" s="10">
        <v>48</v>
      </c>
      <c r="I17" s="10">
        <v>51</v>
      </c>
      <c r="J17" s="13">
        <v>55</v>
      </c>
      <c r="L17" s="8">
        <f t="shared" si="0"/>
        <v>10</v>
      </c>
      <c r="M17" s="8">
        <f t="shared" si="1"/>
        <v>10</v>
      </c>
    </row>
    <row r="18" spans="1:13" x14ac:dyDescent="0.25">
      <c r="A18" t="s">
        <v>35</v>
      </c>
      <c r="B18" s="2" t="s">
        <v>36</v>
      </c>
      <c r="C18" s="2" t="s">
        <v>16</v>
      </c>
      <c r="D18" s="10">
        <v>27</v>
      </c>
      <c r="E18" s="10">
        <f>3038/8760*100</f>
        <v>34.68036529680365</v>
      </c>
      <c r="F18" s="10">
        <v>36.700000000000003</v>
      </c>
      <c r="G18" s="10">
        <v>39</v>
      </c>
      <c r="H18" s="10">
        <v>41</v>
      </c>
      <c r="I18" s="10">
        <v>42</v>
      </c>
      <c r="J18" s="13">
        <v>45</v>
      </c>
      <c r="K18" t="s">
        <v>37</v>
      </c>
      <c r="L18" s="8">
        <f t="shared" si="0"/>
        <v>8.2999999999999972</v>
      </c>
      <c r="M18" s="8">
        <f t="shared" si="1"/>
        <v>20</v>
      </c>
    </row>
    <row r="19" spans="1:13" ht="25.5" customHeight="1" x14ac:dyDescent="0.25">
      <c r="B19" s="2" t="s">
        <v>38</v>
      </c>
      <c r="C19" s="2" t="s">
        <v>39</v>
      </c>
      <c r="D19" s="10">
        <v>62</v>
      </c>
      <c r="E19" s="10">
        <v>85</v>
      </c>
      <c r="F19" s="10">
        <v>62</v>
      </c>
      <c r="G19" s="10">
        <v>62</v>
      </c>
      <c r="H19" s="10">
        <v>64</v>
      </c>
      <c r="I19" s="10">
        <v>65</v>
      </c>
      <c r="J19" s="13">
        <v>71</v>
      </c>
      <c r="K19" s="2" t="s">
        <v>40</v>
      </c>
      <c r="L19" s="8">
        <f t="shared" si="0"/>
        <v>9</v>
      </c>
      <c r="M19" s="8">
        <f t="shared" si="1"/>
        <v>-6</v>
      </c>
    </row>
    <row r="20" spans="1:13" ht="14.45" customHeight="1" x14ac:dyDescent="0.25">
      <c r="A20" t="s">
        <v>8</v>
      </c>
      <c r="B20" s="4" t="s">
        <v>41</v>
      </c>
      <c r="C20" s="5" t="s">
        <v>19</v>
      </c>
      <c r="D20" s="10">
        <v>30</v>
      </c>
      <c r="E20" s="10">
        <v>60</v>
      </c>
      <c r="F20" s="10">
        <v>31</v>
      </c>
      <c r="G20" s="10">
        <v>40</v>
      </c>
      <c r="H20" s="10">
        <v>45</v>
      </c>
      <c r="I20" s="10">
        <v>35</v>
      </c>
      <c r="J20" s="13">
        <v>42</v>
      </c>
      <c r="K20" s="3" t="s">
        <v>42</v>
      </c>
      <c r="L20" s="8">
        <f t="shared" si="0"/>
        <v>11</v>
      </c>
      <c r="M20" s="8">
        <f t="shared" si="1"/>
        <v>23</v>
      </c>
    </row>
    <row r="21" spans="1:13" x14ac:dyDescent="0.25">
      <c r="B21" s="6" t="s">
        <v>43</v>
      </c>
      <c r="C21" s="7" t="s">
        <v>32</v>
      </c>
      <c r="D21" s="9">
        <v>35</v>
      </c>
      <c r="E21" s="10">
        <v>82</v>
      </c>
      <c r="F21" s="9">
        <v>35</v>
      </c>
      <c r="G21" s="9">
        <v>45</v>
      </c>
      <c r="H21" s="9">
        <v>50</v>
      </c>
      <c r="I21" s="9">
        <v>40</v>
      </c>
      <c r="J21" s="11">
        <v>46</v>
      </c>
      <c r="K21" s="3"/>
      <c r="L21" s="8">
        <f t="shared" si="0"/>
        <v>11</v>
      </c>
      <c r="M21" s="8">
        <f t="shared" si="1"/>
        <v>19</v>
      </c>
    </row>
    <row r="22" spans="1:13" ht="24" customHeight="1" x14ac:dyDescent="0.25">
      <c r="A22" t="s">
        <v>9</v>
      </c>
      <c r="B22" s="2" t="s">
        <v>44</v>
      </c>
      <c r="C22" s="2" t="s">
        <v>45</v>
      </c>
      <c r="D22" s="10">
        <v>39.78</v>
      </c>
      <c r="E22" s="10">
        <v>50.2</v>
      </c>
      <c r="F22" s="10">
        <v>37.270000000000003</v>
      </c>
      <c r="G22" s="10">
        <v>39</v>
      </c>
      <c r="H22" s="10">
        <v>41.2</v>
      </c>
      <c r="I22" s="10">
        <v>46.7</v>
      </c>
      <c r="J22" s="13">
        <v>52</v>
      </c>
      <c r="L22" s="8">
        <f t="shared" si="0"/>
        <v>14.729999999999997</v>
      </c>
      <c r="M22" s="8">
        <f t="shared" si="1"/>
        <v>13</v>
      </c>
    </row>
    <row r="23" spans="1:13" ht="27.95" customHeight="1" x14ac:dyDescent="0.25">
      <c r="B23" s="2" t="s">
        <v>46</v>
      </c>
      <c r="C23" s="2" t="s">
        <v>45</v>
      </c>
      <c r="D23" s="10">
        <v>52.6</v>
      </c>
      <c r="E23" s="10">
        <v>70.400000000000006</v>
      </c>
      <c r="F23" s="10">
        <v>50.23</v>
      </c>
      <c r="G23" s="10">
        <v>52</v>
      </c>
      <c r="H23" s="10">
        <v>53</v>
      </c>
      <c r="I23" s="10">
        <v>55.2</v>
      </c>
      <c r="J23" s="13">
        <v>60.7</v>
      </c>
      <c r="L23" s="8">
        <f t="shared" si="0"/>
        <v>10.470000000000006</v>
      </c>
      <c r="M23" s="8">
        <f t="shared" si="1"/>
        <v>4.2999999999999972</v>
      </c>
    </row>
    <row r="24" spans="1:13" x14ac:dyDescent="0.25">
      <c r="A24" t="s">
        <v>47</v>
      </c>
      <c r="M24" s="8"/>
    </row>
  </sheetData>
  <autoFilter ref="A2:L24" xr:uid="{31E45D7B-4049-4E63-B119-A2D44CEA8C9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053F98A271B4690313B45390FDEC6" ma:contentTypeVersion="8" ma:contentTypeDescription="Create a new document." ma:contentTypeScope="" ma:versionID="da7b5f46fd337b0d87faada9208078bd">
  <xsd:schema xmlns:xsd="http://www.w3.org/2001/XMLSchema" xmlns:xs="http://www.w3.org/2001/XMLSchema" xmlns:p="http://schemas.microsoft.com/office/2006/metadata/properties" xmlns:ns2="48889e93-671c-47da-b4be-79297d822f8e" targetNamespace="http://schemas.microsoft.com/office/2006/metadata/properties" ma:root="true" ma:fieldsID="7b08c023f200d5fff67a70a37b715bfa" ns2:_="">
    <xsd:import namespace="48889e93-671c-47da-b4be-79297d822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89e93-671c-47da-b4be-79297d822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CB328-C154-485A-AC79-465C209FD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89e93-671c-47da-b4be-79297d822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A9CD7-5A26-4B5E-9BA9-020A8B539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BC08D-43BE-4CB3-B19E-BB22CB0031FC}">
  <ds:schemaRefs>
    <ds:schemaRef ds:uri="48889e93-671c-47da-b4be-79297d822f8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Proskurnya, Evgeny /FR</dc:creator>
  <cp:keywords/>
  <dc:description/>
  <cp:lastModifiedBy>mark chinnock</cp:lastModifiedBy>
  <cp:revision/>
  <dcterms:created xsi:type="dcterms:W3CDTF">2021-02-11T15:57:38Z</dcterms:created>
  <dcterms:modified xsi:type="dcterms:W3CDTF">2021-05-12T10:25:19Z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0x010100325053F98A271B4690313B45390FDEC6</vt:lpwstr>
  </property>
</Properties>
</file>