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W EEKU\Lab Commu\Remake_ver3\"/>
    </mc:Choice>
  </mc:AlternateContent>
  <xr:revisionPtr revIDLastSave="0" documentId="13_ncr:1_{B298403A-9377-46C3-B40C-89A8A4747DFA}" xr6:coauthVersionLast="47" xr6:coauthVersionMax="47" xr10:uidLastSave="{00000000-0000-0000-0000-000000000000}"/>
  <bookViews>
    <workbookView xWindow="-108" yWindow="-108" windowWidth="23256" windowHeight="12456" activeTab="1" xr2:uid="{5EEE53F4-B1D2-4031-B7D7-283C1690E843}"/>
  </bookViews>
  <sheets>
    <sheet name="Load150" sheetId="1" r:id="rId1"/>
    <sheet name="lOAD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O13" i="2"/>
  <c r="J12" i="2"/>
  <c r="H12" i="2"/>
  <c r="H15" i="2" s="1"/>
  <c r="F12" i="2"/>
  <c r="F15" i="2" s="1"/>
  <c r="D12" i="2"/>
  <c r="D15" i="2" s="1"/>
  <c r="I10" i="2"/>
  <c r="I12" i="2" s="1"/>
  <c r="I15" i="2" s="1"/>
  <c r="G10" i="2"/>
  <c r="G12" i="2" s="1"/>
  <c r="G15" i="2" s="1"/>
  <c r="E10" i="2"/>
  <c r="E12" i="2" s="1"/>
  <c r="E15" i="2" s="1"/>
  <c r="O13" i="1"/>
  <c r="J12" i="1"/>
  <c r="J15" i="1" s="1"/>
  <c r="H12" i="1"/>
  <c r="H15" i="1" s="1"/>
  <c r="F12" i="1"/>
  <c r="F15" i="1" s="1"/>
  <c r="D12" i="1"/>
  <c r="D15" i="1" s="1"/>
  <c r="I10" i="1"/>
  <c r="I12" i="1" s="1"/>
  <c r="I15" i="1" s="1"/>
  <c r="G10" i="1"/>
  <c r="G12" i="1" s="1"/>
  <c r="G15" i="1" s="1"/>
  <c r="E10" i="1"/>
  <c r="E12" i="1" s="1"/>
  <c r="E15" i="1" s="1"/>
</calcChain>
</file>

<file path=xl/sharedStrings.xml><?xml version="1.0" encoding="utf-8"?>
<sst xmlns="http://schemas.openxmlformats.org/spreadsheetml/2006/main" count="66" uniqueCount="28">
  <si>
    <t>L</t>
  </si>
  <si>
    <t>C</t>
  </si>
  <si>
    <t>TX Line</t>
  </si>
  <si>
    <t>g</t>
  </si>
  <si>
    <t>g1</t>
  </si>
  <si>
    <t>g2</t>
  </si>
  <si>
    <t>g3</t>
  </si>
  <si>
    <t>g4</t>
  </si>
  <si>
    <t>g5</t>
  </si>
  <si>
    <t>g6</t>
  </si>
  <si>
    <t>g7</t>
  </si>
  <si>
    <t>g8</t>
  </si>
  <si>
    <t>Z</t>
  </si>
  <si>
    <t>W(mm)</t>
  </si>
  <si>
    <t>L(mm)</t>
  </si>
  <si>
    <t>H (mil)</t>
  </si>
  <si>
    <t>Thickness (um)</t>
  </si>
  <si>
    <t>Z0</t>
  </si>
  <si>
    <t>fc</t>
  </si>
  <si>
    <t>ωc</t>
  </si>
  <si>
    <t>Z0*g</t>
  </si>
  <si>
    <t>β rad</t>
  </si>
  <si>
    <t>Impedance</t>
  </si>
  <si>
    <t>Impedance Standard</t>
  </si>
  <si>
    <t>Use β</t>
  </si>
  <si>
    <t>65.58732+(20.4954)*2 = 106.57812</t>
  </si>
  <si>
    <t>For 3.0 dB</t>
  </si>
  <si>
    <t>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</si>
</sst>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22"/>
      <scheme val="minor"/>
    </font>
    <font>
      <b/>
      <sz val="8"/>
      <color rgb="FF1F1F1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1" fontId="0" fillId="0" borderId="0" xfId="0" applyNumberFormat="1"/>
    <xf numFmtId="1" fontId="0" fillId="3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0</xdr:rowOff>
    </xdr:from>
    <xdr:to>
      <xdr:col>18</xdr:col>
      <xdr:colOff>102030</xdr:colOff>
      <xdr:row>25</xdr:row>
      <xdr:rowOff>27328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B013E2-EF22-477C-8E51-66363D8C5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6720" y="2987040"/>
          <a:ext cx="4125390" cy="2374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0</xdr:rowOff>
    </xdr:from>
    <xdr:to>
      <xdr:col>18</xdr:col>
      <xdr:colOff>102030</xdr:colOff>
      <xdr:row>25</xdr:row>
      <xdr:rowOff>27328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ECE5A-6FFC-495A-B560-74746B3D6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6720" y="2987040"/>
          <a:ext cx="4125390" cy="2374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56CB-BC60-4D6C-BF17-F37D0C45EF23}">
  <dimension ref="C2:Q26"/>
  <sheetViews>
    <sheetView topLeftCell="A9" workbookViewId="0">
      <selection activeCell="C2" sqref="C2:S27"/>
    </sheetView>
  </sheetViews>
  <sheetFormatPr defaultRowHeight="16.8" x14ac:dyDescent="0.4"/>
  <sheetData>
    <row r="2" spans="3:17" x14ac:dyDescent="0.4">
      <c r="C2" t="s">
        <v>26</v>
      </c>
      <c r="D2" t="s">
        <v>27</v>
      </c>
    </row>
    <row r="4" spans="3:17" x14ac:dyDescent="0.4">
      <c r="D4" s="1" t="s">
        <v>0</v>
      </c>
      <c r="E4" s="2" t="s">
        <v>1</v>
      </c>
      <c r="F4" s="1" t="s">
        <v>0</v>
      </c>
      <c r="G4" s="2" t="s">
        <v>1</v>
      </c>
      <c r="H4" s="1" t="s">
        <v>0</v>
      </c>
      <c r="I4" s="2" t="s">
        <v>1</v>
      </c>
      <c r="J4" s="1" t="s">
        <v>0</v>
      </c>
      <c r="M4" s="3"/>
      <c r="N4" s="3"/>
      <c r="O4" s="3" t="s">
        <v>2</v>
      </c>
      <c r="P4" s="4"/>
      <c r="Q4" s="4"/>
    </row>
    <row r="5" spans="3:17" x14ac:dyDescent="0.4">
      <c r="C5" s="5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M5" s="7" t="s">
        <v>12</v>
      </c>
      <c r="N5" s="7" t="s">
        <v>13</v>
      </c>
      <c r="O5" s="7" t="s">
        <v>14</v>
      </c>
      <c r="P5" s="8" t="s">
        <v>15</v>
      </c>
      <c r="Q5" s="8" t="s">
        <v>16</v>
      </c>
    </row>
    <row r="6" spans="3:17" x14ac:dyDescent="0.4">
      <c r="C6" s="5"/>
      <c r="D6">
        <v>3.5182000000000002</v>
      </c>
      <c r="E6">
        <v>0.77229999999999999</v>
      </c>
      <c r="F6">
        <v>4.6386000000000003</v>
      </c>
      <c r="G6">
        <v>0.80389999999999995</v>
      </c>
      <c r="H6">
        <v>4.6386000000000003</v>
      </c>
      <c r="I6">
        <v>0.77229999999999999</v>
      </c>
      <c r="J6">
        <v>3.5182000000000002</v>
      </c>
      <c r="K6">
        <v>1</v>
      </c>
      <c r="M6" s="2">
        <v>150</v>
      </c>
      <c r="N6" s="9"/>
      <c r="O6" s="9"/>
      <c r="P6" s="10">
        <v>60</v>
      </c>
      <c r="Q6" s="11">
        <v>35</v>
      </c>
    </row>
    <row r="7" spans="3:17" x14ac:dyDescent="0.4">
      <c r="C7" s="5" t="s">
        <v>17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M7" s="2">
        <v>25</v>
      </c>
      <c r="N7" s="9"/>
      <c r="O7" s="9"/>
      <c r="P7" s="10">
        <v>60</v>
      </c>
      <c r="Q7" s="11">
        <v>35</v>
      </c>
    </row>
    <row r="8" spans="3:17" x14ac:dyDescent="0.4">
      <c r="C8" s="5" t="s">
        <v>18</v>
      </c>
      <c r="D8" s="12">
        <v>2000000000</v>
      </c>
      <c r="E8" s="12">
        <v>2000000000</v>
      </c>
      <c r="F8" s="12">
        <v>2000000000</v>
      </c>
      <c r="G8" s="12">
        <v>2000000000</v>
      </c>
      <c r="H8" s="12">
        <v>2000000000</v>
      </c>
      <c r="I8" s="12">
        <v>2000000000</v>
      </c>
      <c r="J8" s="12">
        <v>2000000000</v>
      </c>
      <c r="K8" s="12">
        <v>2000000000</v>
      </c>
      <c r="M8" s="13">
        <v>150</v>
      </c>
      <c r="N8" s="9"/>
      <c r="O8" s="9"/>
      <c r="P8" s="10">
        <v>60</v>
      </c>
      <c r="Q8" s="11">
        <v>35</v>
      </c>
    </row>
    <row r="9" spans="3:17" x14ac:dyDescent="0.4">
      <c r="C9" s="14" t="s">
        <v>19</v>
      </c>
      <c r="D9" s="12">
        <v>12570000000</v>
      </c>
      <c r="E9" s="12">
        <v>12570000000</v>
      </c>
      <c r="F9" s="12">
        <v>12570000000</v>
      </c>
      <c r="G9" s="12">
        <v>12570000000</v>
      </c>
      <c r="H9" s="12">
        <v>12570000000</v>
      </c>
      <c r="I9" s="12">
        <v>12570000000</v>
      </c>
      <c r="J9" s="12">
        <v>12570000000</v>
      </c>
      <c r="K9" s="12">
        <v>12570000000</v>
      </c>
      <c r="M9" s="13">
        <v>25</v>
      </c>
      <c r="N9" s="9"/>
      <c r="O9" s="9"/>
      <c r="P9" s="10">
        <v>60</v>
      </c>
      <c r="Q9" s="11">
        <v>35</v>
      </c>
    </row>
    <row r="10" spans="3:17" x14ac:dyDescent="0.4">
      <c r="C10" s="14" t="s">
        <v>20</v>
      </c>
      <c r="D10">
        <v>175.91</v>
      </c>
      <c r="E10">
        <f>E6/E7</f>
        <v>1.5446E-2</v>
      </c>
      <c r="F10">
        <v>231.93</v>
      </c>
      <c r="G10">
        <f>G6/G7</f>
        <v>1.6077999999999999E-2</v>
      </c>
      <c r="H10">
        <v>231.93</v>
      </c>
      <c r="I10">
        <f>I6/I7</f>
        <v>1.5446E-2</v>
      </c>
      <c r="J10">
        <v>175.91</v>
      </c>
      <c r="M10" s="2">
        <v>150</v>
      </c>
      <c r="N10" s="9"/>
      <c r="O10" s="9"/>
      <c r="P10" s="10">
        <v>60</v>
      </c>
      <c r="Q10" s="11">
        <v>35</v>
      </c>
    </row>
    <row r="11" spans="3:17" x14ac:dyDescent="0.4">
      <c r="C11" s="14"/>
      <c r="M11" s="2">
        <v>25</v>
      </c>
      <c r="N11" s="9"/>
      <c r="O11" s="9"/>
      <c r="P11" s="10">
        <v>60</v>
      </c>
      <c r="Q11" s="11">
        <v>35</v>
      </c>
    </row>
    <row r="12" spans="3:17" x14ac:dyDescent="0.4">
      <c r="C12" s="5" t="s">
        <v>21</v>
      </c>
      <c r="D12">
        <f>D10/D13</f>
        <v>1.1727333333333334</v>
      </c>
      <c r="E12">
        <f>E10*E13</f>
        <v>0.38614999999999999</v>
      </c>
      <c r="F12">
        <f>F10/F13</f>
        <v>1.5462</v>
      </c>
      <c r="G12">
        <f>G10*G13</f>
        <v>0.40194999999999997</v>
      </c>
      <c r="H12">
        <f>H10/H13</f>
        <v>1.5462</v>
      </c>
      <c r="I12">
        <f>I10*I13</f>
        <v>0.38614999999999999</v>
      </c>
      <c r="J12">
        <f>J10/J13</f>
        <v>1.1727333333333334</v>
      </c>
      <c r="M12" s="2">
        <v>150</v>
      </c>
      <c r="N12" s="9"/>
      <c r="O12" s="9"/>
      <c r="P12" s="10">
        <v>60</v>
      </c>
      <c r="Q12" s="11">
        <v>35</v>
      </c>
    </row>
    <row r="13" spans="3:17" x14ac:dyDescent="0.4">
      <c r="C13" s="5" t="s">
        <v>22</v>
      </c>
      <c r="D13" s="6">
        <v>150</v>
      </c>
      <c r="E13" s="6">
        <v>25</v>
      </c>
      <c r="F13" s="6">
        <v>150</v>
      </c>
      <c r="G13" s="6">
        <v>25</v>
      </c>
      <c r="H13" s="6">
        <v>150</v>
      </c>
      <c r="I13" s="6">
        <v>25</v>
      </c>
      <c r="J13" s="6">
        <v>150</v>
      </c>
      <c r="O13">
        <f>SUM(O6,O7,O8,O9,O10,O11,O12)</f>
        <v>0</v>
      </c>
    </row>
    <row r="14" spans="3:17" x14ac:dyDescent="0.4">
      <c r="C14" s="5"/>
      <c r="M14" t="s">
        <v>23</v>
      </c>
    </row>
    <row r="15" spans="3:17" x14ac:dyDescent="0.4">
      <c r="C15" s="14" t="s">
        <v>24</v>
      </c>
      <c r="D15">
        <f t="shared" ref="D15:J15" si="0">D12*180/PI()</f>
        <v>67.192670494308743</v>
      </c>
      <c r="E15">
        <f t="shared" si="0"/>
        <v>22.124765258976741</v>
      </c>
      <c r="F15">
        <f t="shared" si="0"/>
        <v>88.590734283127901</v>
      </c>
      <c r="G15">
        <f t="shared" si="0"/>
        <v>23.030038575283438</v>
      </c>
      <c r="H15">
        <f t="shared" si="0"/>
        <v>88.590734283127901</v>
      </c>
      <c r="I15">
        <f t="shared" si="0"/>
        <v>22.124765258976741</v>
      </c>
      <c r="J15">
        <f t="shared" si="0"/>
        <v>67.192670494308743</v>
      </c>
    </row>
    <row r="26" spans="13:13" x14ac:dyDescent="0.4">
      <c r="M26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F7C-8D6F-46D4-A7DD-F249602A4FC7}">
  <dimension ref="C2:Q26"/>
  <sheetViews>
    <sheetView tabSelected="1" workbookViewId="0">
      <selection activeCell="R10" sqref="R10"/>
    </sheetView>
  </sheetViews>
  <sheetFormatPr defaultRowHeight="16.8" x14ac:dyDescent="0.4"/>
  <sheetData>
    <row r="2" spans="3:17" x14ac:dyDescent="0.4">
      <c r="C2" t="s">
        <v>26</v>
      </c>
      <c r="D2" t="s">
        <v>27</v>
      </c>
    </row>
    <row r="4" spans="3:17" x14ac:dyDescent="0.4">
      <c r="D4" s="1" t="s">
        <v>0</v>
      </c>
      <c r="E4" s="2" t="s">
        <v>1</v>
      </c>
      <c r="F4" s="1" t="s">
        <v>0</v>
      </c>
      <c r="G4" s="2" t="s">
        <v>1</v>
      </c>
      <c r="H4" s="1" t="s">
        <v>0</v>
      </c>
      <c r="I4" s="2" t="s">
        <v>1</v>
      </c>
      <c r="J4" s="1" t="s">
        <v>0</v>
      </c>
      <c r="M4" s="3"/>
      <c r="N4" s="3"/>
      <c r="O4" s="3" t="s">
        <v>2</v>
      </c>
      <c r="P4" s="4"/>
      <c r="Q4" s="4"/>
    </row>
    <row r="5" spans="3:17" x14ac:dyDescent="0.4">
      <c r="C5" s="5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M5" s="7" t="s">
        <v>12</v>
      </c>
      <c r="N5" s="7" t="s">
        <v>13</v>
      </c>
      <c r="O5" s="7" t="s">
        <v>14</v>
      </c>
      <c r="P5" s="8" t="s">
        <v>15</v>
      </c>
      <c r="Q5" s="8" t="s">
        <v>16</v>
      </c>
    </row>
    <row r="6" spans="3:17" x14ac:dyDescent="0.4">
      <c r="C6" s="5"/>
      <c r="D6">
        <v>3.5182000000000002</v>
      </c>
      <c r="E6">
        <v>0.77229999999999999</v>
      </c>
      <c r="F6">
        <v>4.6386000000000003</v>
      </c>
      <c r="G6">
        <v>0.80389999999999995</v>
      </c>
      <c r="H6">
        <v>4.6386000000000003</v>
      </c>
      <c r="I6">
        <v>0.77229999999999999</v>
      </c>
      <c r="J6">
        <v>3.5182000000000002</v>
      </c>
      <c r="K6">
        <v>1</v>
      </c>
      <c r="M6" s="2">
        <v>100</v>
      </c>
      <c r="N6" s="9">
        <v>0.62916899999999998</v>
      </c>
      <c r="O6" s="9">
        <v>24.278199999999998</v>
      </c>
      <c r="P6" s="10">
        <v>60</v>
      </c>
      <c r="Q6" s="11">
        <v>35</v>
      </c>
    </row>
    <row r="7" spans="3:17" x14ac:dyDescent="0.4">
      <c r="C7" s="5" t="s">
        <v>17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M7" s="2">
        <v>25</v>
      </c>
      <c r="N7" s="9">
        <v>7.9443799999999998</v>
      </c>
      <c r="O7" s="9">
        <v>4.7875500000000004</v>
      </c>
      <c r="P7" s="10">
        <v>60</v>
      </c>
      <c r="Q7" s="11">
        <v>35</v>
      </c>
    </row>
    <row r="8" spans="3:17" x14ac:dyDescent="0.4">
      <c r="C8" s="5" t="s">
        <v>18</v>
      </c>
      <c r="D8" s="12">
        <v>2000000000</v>
      </c>
      <c r="E8" s="12">
        <v>2000000000</v>
      </c>
      <c r="F8" s="12">
        <v>2000000000</v>
      </c>
      <c r="G8" s="12">
        <v>2000000000</v>
      </c>
      <c r="H8" s="12">
        <v>2000000000</v>
      </c>
      <c r="I8" s="12">
        <v>2000000000</v>
      </c>
      <c r="J8" s="12">
        <v>2000000000</v>
      </c>
      <c r="K8" s="12">
        <v>2000000000</v>
      </c>
      <c r="M8" s="13">
        <v>100</v>
      </c>
      <c r="N8" s="9">
        <v>0.62916899999999998</v>
      </c>
      <c r="O8" s="9">
        <v>32.009799999999998</v>
      </c>
      <c r="P8" s="10">
        <v>60</v>
      </c>
      <c r="Q8" s="11">
        <v>35</v>
      </c>
    </row>
    <row r="9" spans="3:17" x14ac:dyDescent="0.4">
      <c r="C9" s="14" t="s">
        <v>19</v>
      </c>
      <c r="D9" s="12">
        <v>12570000000</v>
      </c>
      <c r="E9" s="12">
        <v>12570000000</v>
      </c>
      <c r="F9" s="12">
        <v>12570000000</v>
      </c>
      <c r="G9" s="12">
        <v>12570000000</v>
      </c>
      <c r="H9" s="12">
        <v>12570000000</v>
      </c>
      <c r="I9" s="12">
        <v>12570000000</v>
      </c>
      <c r="J9" s="12">
        <v>12570000000</v>
      </c>
      <c r="K9" s="12">
        <v>12570000000</v>
      </c>
      <c r="M9" s="13">
        <v>25</v>
      </c>
      <c r="N9" s="9">
        <v>7.9443799999999998</v>
      </c>
      <c r="O9" s="9">
        <v>4.9834399999999999</v>
      </c>
      <c r="P9" s="10">
        <v>60</v>
      </c>
      <c r="Q9" s="11">
        <v>35</v>
      </c>
    </row>
    <row r="10" spans="3:17" x14ac:dyDescent="0.4">
      <c r="C10" s="14" t="s">
        <v>20</v>
      </c>
      <c r="D10">
        <v>175.91</v>
      </c>
      <c r="E10">
        <f>E6/E7</f>
        <v>1.5446E-2</v>
      </c>
      <c r="F10">
        <v>231.93</v>
      </c>
      <c r="G10">
        <f>G6/G7</f>
        <v>1.6077999999999999E-2</v>
      </c>
      <c r="H10">
        <v>231.93</v>
      </c>
      <c r="I10">
        <f>I6/I7</f>
        <v>1.5446E-2</v>
      </c>
      <c r="J10">
        <v>175.91</v>
      </c>
      <c r="M10" s="2">
        <v>100</v>
      </c>
      <c r="N10" s="9">
        <v>0.62916899999999998</v>
      </c>
      <c r="O10" s="9">
        <v>32.009799999999998</v>
      </c>
      <c r="P10" s="10">
        <v>60</v>
      </c>
      <c r="Q10" s="11">
        <v>35</v>
      </c>
    </row>
    <row r="11" spans="3:17" x14ac:dyDescent="0.4">
      <c r="C11" s="14"/>
      <c r="M11" s="2">
        <v>25</v>
      </c>
      <c r="N11" s="9">
        <v>7.9443799999999998</v>
      </c>
      <c r="O11" s="9">
        <v>4.7875500000000004</v>
      </c>
      <c r="P11" s="10">
        <v>60</v>
      </c>
      <c r="Q11" s="11">
        <v>35</v>
      </c>
    </row>
    <row r="12" spans="3:17" x14ac:dyDescent="0.4">
      <c r="C12" s="5" t="s">
        <v>21</v>
      </c>
      <c r="D12">
        <f>D10/D13</f>
        <v>1.7590999999999999</v>
      </c>
      <c r="E12">
        <f>E10*E13</f>
        <v>0.38614999999999999</v>
      </c>
      <c r="F12">
        <f>F10/F13</f>
        <v>2.3193000000000001</v>
      </c>
      <c r="G12">
        <f>G10*G13</f>
        <v>0.40194999999999997</v>
      </c>
      <c r="H12">
        <f>H10/H13</f>
        <v>2.3193000000000001</v>
      </c>
      <c r="I12">
        <f>I10*I13</f>
        <v>0.38614999999999999</v>
      </c>
      <c r="J12">
        <f>J10/J13</f>
        <v>1.7590999999999999</v>
      </c>
      <c r="M12" s="2">
        <v>100</v>
      </c>
      <c r="N12" s="9">
        <v>0.62916899999999998</v>
      </c>
      <c r="O12" s="9">
        <v>24.278199999999998</v>
      </c>
      <c r="P12" s="10">
        <v>60</v>
      </c>
      <c r="Q12" s="11">
        <v>35</v>
      </c>
    </row>
    <row r="13" spans="3:17" x14ac:dyDescent="0.4">
      <c r="C13" s="5" t="s">
        <v>22</v>
      </c>
      <c r="D13" s="6">
        <v>100</v>
      </c>
      <c r="E13" s="6">
        <v>25</v>
      </c>
      <c r="F13" s="6">
        <v>100</v>
      </c>
      <c r="G13" s="6">
        <v>25</v>
      </c>
      <c r="H13" s="6">
        <v>100</v>
      </c>
      <c r="I13" s="6">
        <v>25</v>
      </c>
      <c r="J13" s="6">
        <v>100</v>
      </c>
      <c r="O13">
        <f>SUM(O6,O7,O8,O9,O10,O11,O12)</f>
        <v>127.13453999999999</v>
      </c>
    </row>
    <row r="14" spans="3:17" x14ac:dyDescent="0.4">
      <c r="C14" s="5"/>
      <c r="M14" t="s">
        <v>23</v>
      </c>
    </row>
    <row r="15" spans="3:17" x14ac:dyDescent="0.4">
      <c r="C15" s="14" t="s">
        <v>24</v>
      </c>
      <c r="D15">
        <f t="shared" ref="D15:J15" si="0">D12*180/PI()</f>
        <v>100.7890057414631</v>
      </c>
      <c r="E15">
        <f t="shared" si="0"/>
        <v>22.124765258976741</v>
      </c>
      <c r="F15">
        <f t="shared" si="0"/>
        <v>132.88610142469184</v>
      </c>
      <c r="G15">
        <f t="shared" si="0"/>
        <v>23.030038575283438</v>
      </c>
      <c r="H15">
        <f t="shared" si="0"/>
        <v>132.88610142469184</v>
      </c>
      <c r="I15">
        <f t="shared" si="0"/>
        <v>22.124765258976741</v>
      </c>
      <c r="J15">
        <f t="shared" si="0"/>
        <v>100.7890057414631</v>
      </c>
    </row>
    <row r="26" spans="13:13" x14ac:dyDescent="0.4">
      <c r="M26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Load150</vt:lpstr>
      <vt:lpstr>lOAD100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Theerasith JAKKHUTIP</dc:creator>
  <cp:lastModifiedBy>Theerasith JAKKHUTIP</cp:lastModifiedBy>
  <dcterms:created xsi:type="dcterms:W3CDTF">2024-04-19T01:45:17Z</dcterms:created>
  <dcterms:modified xsi:type="dcterms:W3CDTF">2024-04-19T02:01:25Z</dcterms:modified>
</cp:coreProperties>
</file>